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19A5F532-C87F-44BE-829B-DEDB55CA32C2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8" l="1"/>
  <c r="I30" i="30"/>
  <c r="I29" i="52"/>
  <c r="I28" i="44"/>
  <c r="I30" i="46"/>
  <c r="S9" i="5" l="1"/>
  <c r="T9" i="5" s="1"/>
  <c r="S8" i="5"/>
  <c r="T8" i="5" s="1"/>
  <c r="C2" i="5"/>
  <c r="C2" i="18"/>
  <c r="C2" i="30"/>
  <c r="C2" i="52"/>
  <c r="C2" i="24"/>
  <c r="C2" i="16"/>
  <c r="C2" i="55"/>
  <c r="C2" i="51"/>
  <c r="C2" i="44"/>
  <c r="C2" i="56"/>
  <c r="C1" i="14"/>
  <c r="C2" i="46"/>
  <c r="S12" i="5"/>
  <c r="T12" i="5" s="1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27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S6" i="5" l="1"/>
  <c r="T6" i="5" s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3" i="5"/>
  <c r="T13" i="5" s="1"/>
  <c r="S11" i="5"/>
  <c r="T11" i="5" s="1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S15" i="5" l="1"/>
  <c r="T15" i="5" s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10" i="5"/>
  <c r="T10" i="5" s="1"/>
  <c r="S14" i="5"/>
  <c r="T14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18" i="1" s="1"/>
  <c r="C34" i="5"/>
  <c r="D18" i="1" s="1"/>
  <c r="H29" i="5"/>
  <c r="L29" i="5"/>
  <c r="O27" i="5"/>
  <c r="P29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5" i="5"/>
  <c r="E18" i="1" s="1"/>
  <c r="C36" i="5"/>
  <c r="Q27" i="5"/>
  <c r="R29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27" i="5"/>
  <c r="N29" i="5" s="1"/>
  <c r="S21" i="5"/>
  <c r="T21" i="5" s="1"/>
  <c r="S27" i="5" l="1"/>
  <c r="K18" i="1"/>
  <c r="T28" i="5"/>
  <c r="C32" i="5" s="1"/>
  <c r="B18" i="1" s="1"/>
  <c r="G18" i="1" l="1"/>
  <c r="G19" i="1" s="1"/>
  <c r="K19" i="1"/>
  <c r="C23" i="1" s="1"/>
  <c r="C37" i="5"/>
  <c r="G37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<sst xmlns="http://schemas.openxmlformats.org/spreadsheetml/2006/main" count="617" uniqueCount="132">
  <si>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</si>
  <si>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</si>
  <si>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</si>
  <si>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</si>
  <si>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</si>
  <si>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</si>
  <si>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</si>
  <si>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</si>
  <si>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</si>
  <si>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</si>
  <si>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</si>
  <si>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</si>
  <si>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</si>
  <si>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</si>
  <si>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</si>
  <si>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</si>
  <si>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</si>
  <si>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</si>
  <si>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</si>
  <si>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</si>
  <si>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</si>
  <si>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</si>
  <si>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</si>
  <si>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</si>
  <si>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</si>
  <si>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</si>
  <si>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</si>
  <si>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</si>
  <si>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</si>
  <si>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</si>
  <si>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</si>
  <si>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</si>
  <si>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</si>
  <si>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</si>
  <si>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</si>
  <si>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</si>
  <si>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</si>
  <si>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</si>
  <si>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</si>
  <si>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</si>
  <si>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</si>
  <si>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</si>
  <si>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</si>
  <si>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</si>
  <si>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</si>
  <si>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</si>
  <si>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</si>
  <si>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</si>
  <si>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</si>
  <si>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</si>
  <si>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</si>
  <si>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</si>
  <si>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</si>
  <si>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</si>
  <si>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</si>
  <si>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</si>
  <si>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</si>
  <si>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</si>
  <si>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</si>
  <si>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</si>
  <si>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</si>
  <si>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</si>
  <si>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</si>
  <si>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</si>
  <si>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</si>
  <si>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</si>
  <si>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</si>
  <si>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</si>
  <si>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</si>
  <si>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</si>
  <si>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</si>
  <si>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</si>
  <si>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</si>
  <si>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</si>
  <si>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</si>
  <si>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</si>
  <si>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fill firewood bins</t>
  </si>
  <si>
    <t>toolbox talks</t>
  </si>
  <si>
    <t>frames into store 6959</t>
  </si>
  <si>
    <t>training mason</t>
  </si>
  <si>
    <t xml:space="preserve"> 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</si>
  <si>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</si>
  <si>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</si>
  <si>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</si>
  <si>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</si>
  <si>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</si>
  <si>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</si>
  <si>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</si>
  <si>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load van</t>
  </si>
  <si>
    <t xml:space="preserve">vanity frames from store </t>
  </si>
  <si>
    <t>door &amp; frame</t>
  </si>
  <si>
    <t>doors</t>
  </si>
  <si>
    <t>7045 door frames</t>
  </si>
  <si>
    <t>wall panels</t>
  </si>
  <si>
    <t>S Chimes</t>
  </si>
  <si>
    <t>shredder / fork lift</t>
  </si>
  <si>
    <t>doors &amp; frames</t>
  </si>
  <si>
    <t>handrail</t>
  </si>
  <si>
    <t>windows</t>
  </si>
  <si>
    <t xml:space="preserve">painting </t>
  </si>
  <si>
    <t>sort arcs / load van</t>
  </si>
  <si>
    <t>frames form store 6959</t>
  </si>
  <si>
    <t xml:space="preserve">handrails </t>
  </si>
  <si>
    <t xml:space="preserve">skirting </t>
  </si>
  <si>
    <t>mob bath panel</t>
  </si>
  <si>
    <t>drive to axminster</t>
  </si>
  <si>
    <t xml:space="preserve">hours to job </t>
  </si>
  <si>
    <t xml:space="preserve">check glass </t>
  </si>
  <si>
    <t>sort linings</t>
  </si>
  <si>
    <t>table</t>
  </si>
  <si>
    <t>04.09.22</t>
  </si>
  <si>
    <t>T&amp;G</t>
  </si>
  <si>
    <t>storage unit</t>
  </si>
  <si>
    <t>strips</t>
  </si>
  <si>
    <t>load skirting</t>
  </si>
  <si>
    <t>mdf rips</t>
  </si>
  <si>
    <t>supervision</t>
  </si>
  <si>
    <t>frame</t>
  </si>
  <si>
    <t>packing</t>
  </si>
  <si>
    <t>tea</t>
  </si>
  <si>
    <t>skirting</t>
  </si>
  <si>
    <t>handrails</t>
  </si>
  <si>
    <t>sample</t>
  </si>
  <si>
    <t>forklift</t>
  </si>
  <si>
    <t>RAPH01</t>
  </si>
  <si>
    <t>USEM01(HERTS)</t>
  </si>
  <si>
    <t>REPT01</t>
  </si>
  <si>
    <t>OFFI01</t>
  </si>
  <si>
    <t>WHIT05</t>
  </si>
  <si>
    <t>MOOR02</t>
  </si>
  <si>
    <t>CAPI01</t>
  </si>
  <si>
    <t>HOXT01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</si>
</sst>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K6" sqref="K6:K18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110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94</v>
      </c>
      <c r="B6" s="99">
        <f>SUM(Chimes!C30)</f>
        <v>32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8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0</v>
      </c>
    </row>
    <row r="7" spans="1:11" x14ac:dyDescent="0.25">
      <c r="A7" s="98" t="s">
        <v>43</v>
      </c>
      <c r="B7" s="99">
        <f>SUM(Czege!C29)</f>
        <v>32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8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1</v>
      </c>
    </row>
    <row r="8" spans="1:11" ht="17.25" customHeight="1" x14ac:dyDescent="0.25">
      <c r="A8" s="98" t="s">
        <v>7</v>
      </c>
      <c r="B8" s="99">
        <f>SUM(Doran!C30)</f>
        <v>32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8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32</v>
      </c>
      <c r="C9" s="99">
        <f>SUM(Hammond!C31)</f>
        <v>0</v>
      </c>
      <c r="D9" s="99">
        <f>SUM(Hammond!C32)</f>
        <v>0</v>
      </c>
      <c r="E9" s="99">
        <f>SUM(Hammond!C33)</f>
        <v>0</v>
      </c>
      <c r="F9" s="99">
        <f>SUM(Hammond!C34)</f>
        <v>8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25">
      <c r="A10" s="98" t="s">
        <v>8</v>
      </c>
      <c r="B10" s="99">
        <f>SUM(Harland!C27)</f>
        <v>32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8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1.5</v>
      </c>
    </row>
    <row r="11" spans="1:11" x14ac:dyDescent="0.25">
      <c r="A11" s="91" t="s">
        <v>73</v>
      </c>
      <c r="B11" s="99">
        <f>SUM(Jones!C29)</f>
        <v>0</v>
      </c>
      <c r="C11" s="99">
        <f>SUM(Jones!C30)</f>
        <v>0</v>
      </c>
      <c r="D11" s="99">
        <f>SUM(Jones!C31)</f>
        <v>0</v>
      </c>
      <c r="E11" s="99">
        <f>SUM(Jones!C32)</f>
        <v>32</v>
      </c>
      <c r="F11" s="99">
        <f>SUM(Jones!C33)</f>
        <v>8</v>
      </c>
      <c r="G11" s="100">
        <f>B11+C11+D11+E11+F11</f>
        <v>40</v>
      </c>
      <c r="H11" s="103">
        <f>SUM(Jones!C35)</f>
        <v>0</v>
      </c>
      <c r="I11" s="103">
        <f>SUM(Jones!C36)</f>
        <v>0</v>
      </c>
      <c r="K11" s="102">
        <f>SUM(Jones!I30)</f>
        <v>0</v>
      </c>
    </row>
    <row r="12" spans="1:11" x14ac:dyDescent="0.25">
      <c r="A12" s="98" t="s">
        <v>9</v>
      </c>
      <c r="B12" s="99">
        <f>SUM(McSharry!C27)</f>
        <v>0</v>
      </c>
      <c r="C12" s="99">
        <f>SUM(McSharry!C28)</f>
        <v>0</v>
      </c>
      <c r="D12" s="99">
        <f>SUM(McSharry!C29)</f>
        <v>0</v>
      </c>
      <c r="E12" s="99">
        <f>SUM(McSharry!C30)</f>
        <v>32</v>
      </c>
      <c r="F12" s="99">
        <f>SUM(McSharry!C31)</f>
        <v>8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0</v>
      </c>
    </row>
    <row r="13" spans="1:11" ht="17.25" customHeight="1" x14ac:dyDescent="0.25">
      <c r="A13" s="98" t="s">
        <v>10</v>
      </c>
      <c r="B13" s="99">
        <f>SUM(Taylor!C28)</f>
        <v>0</v>
      </c>
      <c r="C13" s="99">
        <f>SUM(Taylor!C29)</f>
        <v>0</v>
      </c>
      <c r="D13" s="99">
        <f>SUM(Taylor!C30)</f>
        <v>0</v>
      </c>
      <c r="E13" s="99">
        <f>SUM(Taylor!C31)</f>
        <v>32</v>
      </c>
      <c r="F13" s="99">
        <f>SUM(Taylor!C32)</f>
        <v>8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0</v>
      </c>
    </row>
    <row r="14" spans="1:11" x14ac:dyDescent="0.25">
      <c r="A14" s="98" t="s">
        <v>45</v>
      </c>
      <c r="B14" s="99">
        <f>SUM(Ward!C30)</f>
        <v>0</v>
      </c>
      <c r="C14" s="99">
        <f>SUM(Ward!C31)</f>
        <v>0</v>
      </c>
      <c r="D14" s="99">
        <f>SUM(Ward!C32)</f>
        <v>0</v>
      </c>
      <c r="E14" s="99">
        <f>SUM(Ward!C33)</f>
        <v>32</v>
      </c>
      <c r="F14" s="99">
        <f>SUM(Ward!C34)</f>
        <v>8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32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8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1.5</v>
      </c>
    </row>
    <row r="16" spans="1:11" x14ac:dyDescent="0.25">
      <c r="A16" s="98" t="s">
        <v>47</v>
      </c>
      <c r="B16" s="99">
        <f>SUM(N.Winterburn!C29)</f>
        <v>32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8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3</v>
      </c>
    </row>
    <row r="17" spans="1:11" x14ac:dyDescent="0.25">
      <c r="A17" s="98" t="s">
        <v>11</v>
      </c>
      <c r="B17" s="99">
        <f>SUM(T.Winterburn!C28)</f>
        <v>32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8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7</v>
      </c>
    </row>
    <row r="18" spans="1:11" x14ac:dyDescent="0.25">
      <c r="A18" s="98" t="s">
        <v>12</v>
      </c>
      <c r="B18" s="99">
        <f>SUM(Wright!C32)</f>
        <v>0</v>
      </c>
      <c r="C18" s="99">
        <f>SUM(Wright!C33)</f>
        <v>0</v>
      </c>
      <c r="D18" s="99">
        <f>SUM(Wright!C34)</f>
        <v>0</v>
      </c>
      <c r="E18" s="99">
        <f>SUM(Wright!C35)</f>
        <v>32</v>
      </c>
      <c r="F18" s="99">
        <f>SUM(Wright!C36)</f>
        <v>8</v>
      </c>
      <c r="G18" s="100">
        <f>B18+C18+D18+E18+F18</f>
        <v>40</v>
      </c>
      <c r="H18" s="103">
        <f>SUM(Wright!C38)</f>
        <v>0</v>
      </c>
      <c r="I18" s="103">
        <f>SUM(Wright!C39)</f>
        <v>0</v>
      </c>
      <c r="K18" s="102">
        <f>SUM(Wright!I33)</f>
        <v>0</v>
      </c>
    </row>
    <row r="19" spans="1:11" ht="17.25" customHeight="1" x14ac:dyDescent="0.25">
      <c r="A19" s="104" t="s">
        <v>22</v>
      </c>
      <c r="B19" s="105">
        <f t="shared" ref="B19:I19" si="2">SUM(B6:B18)</f>
        <v>256</v>
      </c>
      <c r="C19" s="105">
        <f t="shared" si="2"/>
        <v>0</v>
      </c>
      <c r="D19" s="105">
        <f t="shared" si="2"/>
        <v>0</v>
      </c>
      <c r="E19" s="105">
        <f t="shared" si="2"/>
        <v>160</v>
      </c>
      <c r="F19" s="105">
        <f t="shared" si="2"/>
        <v>104</v>
      </c>
      <c r="G19" s="105">
        <f t="shared" si="2"/>
        <v>520</v>
      </c>
      <c r="H19" s="106">
        <f t="shared" si="2"/>
        <v>0</v>
      </c>
      <c r="I19" s="106">
        <f t="shared" si="2"/>
        <v>0</v>
      </c>
      <c r="J19" s="93"/>
      <c r="K19" s="105">
        <f>SUM(K6:K18)</f>
        <v>14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256</v>
      </c>
    </row>
    <row r="23" spans="1:11" x14ac:dyDescent="0.25">
      <c r="A23" s="91" t="s">
        <v>29</v>
      </c>
      <c r="C23" s="107">
        <f>K19</f>
        <v>14</v>
      </c>
    </row>
    <row r="24" spans="1:11" x14ac:dyDescent="0.25">
      <c r="A24" s="91" t="s">
        <v>33</v>
      </c>
      <c r="C24" s="108">
        <f>C23/C22</f>
        <v>5.46875E-2</v>
      </c>
    </row>
    <row r="25" spans="1:11" x14ac:dyDescent="0.25">
      <c r="C25" s="93"/>
    </row>
    <row r="26" spans="1:11" x14ac:dyDescent="0.25">
      <c r="H26" s="93" t="s">
        <v>80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04.09.22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129</v>
      </c>
      <c r="C4" s="6">
        <v>44</v>
      </c>
      <c r="D4" s="22" t="s">
        <v>97</v>
      </c>
      <c r="E4" s="136"/>
      <c r="F4" s="140"/>
      <c r="G4" s="136"/>
      <c r="H4" s="140"/>
      <c r="I4" s="136"/>
      <c r="J4" s="140"/>
      <c r="K4" s="136"/>
      <c r="L4" s="140"/>
      <c r="M4" s="136"/>
      <c r="N4" s="140"/>
      <c r="O4" s="129"/>
      <c r="P4" s="138"/>
      <c r="Q4" s="129"/>
      <c r="R4" s="138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6822</v>
      </c>
      <c r="B5" s="6" t="s">
        <v>129</v>
      </c>
      <c r="C5" s="6">
        <v>40</v>
      </c>
      <c r="D5" s="22" t="s">
        <v>97</v>
      </c>
      <c r="E5" s="136"/>
      <c r="F5" s="140"/>
      <c r="G5" s="136"/>
      <c r="H5" s="140"/>
      <c r="I5" s="136"/>
      <c r="J5" s="140"/>
      <c r="K5" s="136"/>
      <c r="L5" s="140"/>
      <c r="M5" s="136"/>
      <c r="N5" s="140"/>
      <c r="O5" s="129"/>
      <c r="P5" s="138"/>
      <c r="Q5" s="129"/>
      <c r="R5" s="13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40"/>
      <c r="G6" s="136"/>
      <c r="H6" s="140"/>
      <c r="I6" s="136"/>
      <c r="J6" s="140"/>
      <c r="K6" s="136"/>
      <c r="L6" s="140"/>
      <c r="M6" s="136"/>
      <c r="N6" s="140"/>
      <c r="O6" s="129"/>
      <c r="P6" s="138"/>
      <c r="Q6" s="129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40"/>
      <c r="G7" s="136"/>
      <c r="H7" s="140"/>
      <c r="I7" s="136"/>
      <c r="J7" s="140"/>
      <c r="K7" s="136"/>
      <c r="L7" s="140"/>
      <c r="M7" s="136"/>
      <c r="N7" s="140"/>
      <c r="O7" s="129"/>
      <c r="P7" s="138"/>
      <c r="Q7" s="129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40"/>
      <c r="G8" s="136"/>
      <c r="H8" s="140"/>
      <c r="I8" s="136"/>
      <c r="J8" s="140"/>
      <c r="K8" s="136"/>
      <c r="L8" s="140"/>
      <c r="M8" s="136"/>
      <c r="N8" s="140"/>
      <c r="O8" s="129"/>
      <c r="P8" s="138"/>
      <c r="Q8" s="129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40"/>
      <c r="G9" s="136"/>
      <c r="H9" s="140"/>
      <c r="I9" s="136"/>
      <c r="J9" s="140"/>
      <c r="K9" s="136"/>
      <c r="L9" s="140"/>
      <c r="M9" s="136"/>
      <c r="N9" s="140"/>
      <c r="O9" s="129"/>
      <c r="P9" s="138"/>
      <c r="Q9" s="129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130</v>
      </c>
      <c r="C10" s="6"/>
      <c r="D10" s="22" t="s">
        <v>78</v>
      </c>
      <c r="E10" s="136"/>
      <c r="F10" s="140"/>
      <c r="G10" s="136"/>
      <c r="H10" s="140"/>
      <c r="I10" s="136"/>
      <c r="J10" s="140"/>
      <c r="K10" s="136"/>
      <c r="L10" s="140"/>
      <c r="M10" s="136"/>
      <c r="N10" s="140"/>
      <c r="O10" s="129"/>
      <c r="P10" s="138"/>
      <c r="Q10" s="129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2"/>
      <c r="C11" s="6"/>
      <c r="D11" s="22"/>
      <c r="E11" s="136"/>
      <c r="F11" s="140"/>
      <c r="G11" s="136"/>
      <c r="H11" s="140"/>
      <c r="I11" s="136"/>
      <c r="J11" s="140"/>
      <c r="K11" s="136"/>
      <c r="L11" s="140"/>
      <c r="M11" s="136"/>
      <c r="N11" s="140"/>
      <c r="O11" s="129"/>
      <c r="P11" s="138"/>
      <c r="Q11" s="129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40"/>
      <c r="G12" s="136"/>
      <c r="H12" s="140"/>
      <c r="I12" s="136"/>
      <c r="J12" s="140"/>
      <c r="K12" s="136"/>
      <c r="L12" s="140"/>
      <c r="M12" s="136"/>
      <c r="N12" s="140"/>
      <c r="O12" s="129"/>
      <c r="P12" s="138"/>
      <c r="Q12" s="129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40"/>
      <c r="G13" s="136"/>
      <c r="H13" s="140"/>
      <c r="I13" s="136"/>
      <c r="J13" s="140"/>
      <c r="K13" s="136"/>
      <c r="L13" s="140"/>
      <c r="M13" s="136"/>
      <c r="N13" s="140"/>
      <c r="O13" s="129"/>
      <c r="P13" s="138"/>
      <c r="Q13" s="129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40"/>
      <c r="G14" s="136"/>
      <c r="H14" s="140"/>
      <c r="I14" s="136"/>
      <c r="J14" s="140"/>
      <c r="K14" s="136"/>
      <c r="L14" s="140"/>
      <c r="M14" s="136"/>
      <c r="N14" s="140"/>
      <c r="O14" s="129"/>
      <c r="P14" s="138"/>
      <c r="Q14" s="129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40"/>
      <c r="G15" s="136"/>
      <c r="H15" s="140"/>
      <c r="I15" s="136"/>
      <c r="J15" s="140"/>
      <c r="K15" s="136"/>
      <c r="L15" s="140"/>
      <c r="M15" s="136"/>
      <c r="N15" s="140"/>
      <c r="O15" s="129"/>
      <c r="P15" s="138"/>
      <c r="Q15" s="129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9"/>
      <c r="P16" s="138"/>
      <c r="Q16" s="129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9"/>
      <c r="P17" s="138"/>
      <c r="Q17" s="129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40"/>
      <c r="G18" s="136"/>
      <c r="H18" s="140"/>
      <c r="I18" s="136"/>
      <c r="J18" s="140"/>
      <c r="K18" s="136"/>
      <c r="L18" s="140"/>
      <c r="M18" s="136"/>
      <c r="N18" s="140"/>
      <c r="O18" s="129"/>
      <c r="P18" s="138"/>
      <c r="Q18" s="129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25" t="s">
        <v>127</v>
      </c>
      <c r="C19" s="6"/>
      <c r="D19" s="22" t="s">
        <v>105</v>
      </c>
      <c r="E19" s="136"/>
      <c r="F19" s="140"/>
      <c r="G19" s="136"/>
      <c r="H19" s="140"/>
      <c r="I19" s="136"/>
      <c r="J19" s="140"/>
      <c r="K19" s="136"/>
      <c r="L19" s="140"/>
      <c r="M19" s="136"/>
      <c r="N19" s="140"/>
      <c r="O19" s="129"/>
      <c r="P19" s="138"/>
      <c r="Q19" s="129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6"/>
      <c r="F20" s="140"/>
      <c r="G20" s="136"/>
      <c r="H20" s="140"/>
      <c r="I20" s="136"/>
      <c r="J20" s="140"/>
      <c r="K20" s="136"/>
      <c r="L20" s="140"/>
      <c r="M20" s="136"/>
      <c r="N20" s="140"/>
      <c r="O20" s="129"/>
      <c r="P20" s="138"/>
      <c r="Q20" s="129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127</v>
      </c>
      <c r="C21" s="6"/>
      <c r="D21" s="22" t="s">
        <v>67</v>
      </c>
      <c r="E21" s="136"/>
      <c r="F21" s="140"/>
      <c r="G21" s="136"/>
      <c r="H21" s="140"/>
      <c r="I21" s="136"/>
      <c r="J21" s="140"/>
      <c r="K21" s="136"/>
      <c r="L21" s="140"/>
      <c r="M21" s="136"/>
      <c r="N21" s="140"/>
      <c r="O21" s="129"/>
      <c r="P21" s="138"/>
      <c r="Q21" s="129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57"/>
      <c r="F22" s="140"/>
      <c r="G22" s="157"/>
      <c r="H22" s="140"/>
      <c r="I22" s="157"/>
      <c r="J22" s="140"/>
      <c r="K22" s="157"/>
      <c r="L22" s="140"/>
      <c r="M22" s="157"/>
      <c r="N22" s="140"/>
      <c r="O22" s="129"/>
      <c r="P22" s="138"/>
      <c r="Q22" s="129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6"/>
      <c r="F23" s="140"/>
      <c r="G23" s="136">
        <v>8</v>
      </c>
      <c r="H23" s="140"/>
      <c r="I23" s="136">
        <v>8</v>
      </c>
      <c r="J23" s="140"/>
      <c r="K23" s="136">
        <v>8</v>
      </c>
      <c r="L23" s="140"/>
      <c r="M23" s="136">
        <v>8</v>
      </c>
      <c r="N23" s="140"/>
      <c r="O23" s="129"/>
      <c r="P23" s="138"/>
      <c r="Q23" s="129"/>
      <c r="R23" s="138"/>
      <c r="S23" s="12">
        <f t="shared" si="2"/>
        <v>32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6">
        <v>8</v>
      </c>
      <c r="F24" s="140"/>
      <c r="G24" s="129"/>
      <c r="H24" s="138"/>
      <c r="I24" s="129"/>
      <c r="J24" s="138"/>
      <c r="K24" s="129"/>
      <c r="L24" s="138"/>
      <c r="M24" s="129"/>
      <c r="N24" s="138"/>
      <c r="O24" s="129"/>
      <c r="P24" s="138"/>
      <c r="Q24" s="129"/>
      <c r="R24" s="138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32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04.09.22</v>
      </c>
      <c r="D2" s="6"/>
      <c r="E2" s="137" t="s">
        <v>13</v>
      </c>
      <c r="F2" s="137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131</v>
      </c>
      <c r="C4" s="6">
        <v>48</v>
      </c>
      <c r="D4" s="22" t="s">
        <v>102</v>
      </c>
      <c r="E4" s="136"/>
      <c r="F4" s="140"/>
      <c r="G4" s="158">
        <v>6.5</v>
      </c>
      <c r="H4" s="138"/>
      <c r="I4" s="158"/>
      <c r="J4" s="138"/>
      <c r="K4" s="158"/>
      <c r="L4" s="138"/>
      <c r="M4" s="158"/>
      <c r="N4" s="138"/>
      <c r="O4" s="129"/>
      <c r="P4" s="138"/>
      <c r="Q4" s="129"/>
      <c r="R4" s="138"/>
      <c r="S4" s="12">
        <f t="shared" ref="S4:S23" si="0">E4+G4+I4+K4+M4+O4+Q4</f>
        <v>6.5</v>
      </c>
      <c r="T4" s="12">
        <f t="shared" ref="T4:T20" si="1">SUM(S4-U4-V4)</f>
        <v>6.5</v>
      </c>
      <c r="U4" s="14"/>
      <c r="V4" s="14"/>
    </row>
    <row r="5" spans="1:22" x14ac:dyDescent="0.25">
      <c r="A5" s="6">
        <v>6959</v>
      </c>
      <c r="B5" s="6" t="s">
        <v>131</v>
      </c>
      <c r="C5" s="6">
        <v>13</v>
      </c>
      <c r="D5" s="22" t="s">
        <v>117</v>
      </c>
      <c r="E5" s="136"/>
      <c r="F5" s="140"/>
      <c r="G5" s="158">
        <v>1</v>
      </c>
      <c r="H5" s="138"/>
      <c r="I5" s="158"/>
      <c r="J5" s="138"/>
      <c r="K5" s="158"/>
      <c r="L5" s="138"/>
      <c r="M5" s="158"/>
      <c r="N5" s="138"/>
      <c r="O5" s="129"/>
      <c r="P5" s="138"/>
      <c r="Q5" s="129"/>
      <c r="R5" s="138"/>
      <c r="S5" s="12">
        <f>E5+G5+I5+K5+M5+O5+Q5</f>
        <v>1</v>
      </c>
      <c r="T5" s="12">
        <f t="shared" si="1"/>
        <v>1</v>
      </c>
      <c r="U5" s="14"/>
      <c r="V5" s="14"/>
    </row>
    <row r="6" spans="1:22" x14ac:dyDescent="0.25">
      <c r="A6" s="6">
        <v>6822</v>
      </c>
      <c r="B6" s="6" t="s">
        <v>129</v>
      </c>
      <c r="C6" s="6">
        <v>40</v>
      </c>
      <c r="D6" s="22" t="s">
        <v>102</v>
      </c>
      <c r="E6" s="136"/>
      <c r="F6" s="140"/>
      <c r="G6" s="158"/>
      <c r="H6" s="138"/>
      <c r="I6" s="158">
        <v>4</v>
      </c>
      <c r="J6" s="138"/>
      <c r="K6" s="158"/>
      <c r="L6" s="138"/>
      <c r="M6" s="158"/>
      <c r="N6" s="138"/>
      <c r="O6" s="129"/>
      <c r="P6" s="138"/>
      <c r="Q6" s="129"/>
      <c r="R6" s="138"/>
      <c r="S6" s="12">
        <f>E6+G6+I6+K6+M6+O6+Q6</f>
        <v>4</v>
      </c>
      <c r="T6" s="12">
        <f t="shared" si="1"/>
        <v>4</v>
      </c>
      <c r="U6" s="14"/>
      <c r="V6" s="14"/>
    </row>
    <row r="7" spans="1:22" x14ac:dyDescent="0.25">
      <c r="A7" s="6">
        <v>6983</v>
      </c>
      <c r="B7" s="6" t="s">
        <v>126</v>
      </c>
      <c r="C7" s="6">
        <v>20</v>
      </c>
      <c r="D7" s="22" t="s">
        <v>118</v>
      </c>
      <c r="E7" s="136"/>
      <c r="F7" s="140"/>
      <c r="G7" s="158"/>
      <c r="H7" s="138"/>
      <c r="I7" s="158">
        <v>3.5</v>
      </c>
      <c r="J7" s="138"/>
      <c r="K7" s="158">
        <v>7.5</v>
      </c>
      <c r="L7" s="138"/>
      <c r="M7" s="158"/>
      <c r="N7" s="138"/>
      <c r="O7" s="129"/>
      <c r="P7" s="138"/>
      <c r="Q7" s="129"/>
      <c r="R7" s="138"/>
      <c r="S7" s="12">
        <f t="shared" si="0"/>
        <v>11</v>
      </c>
      <c r="T7" s="12">
        <f t="shared" si="1"/>
        <v>11</v>
      </c>
      <c r="U7" s="14"/>
      <c r="V7" s="14"/>
    </row>
    <row r="8" spans="1:22" x14ac:dyDescent="0.25">
      <c r="A8" s="9"/>
      <c r="B8" s="6"/>
      <c r="C8" s="6"/>
      <c r="D8" s="22"/>
      <c r="E8" s="136"/>
      <c r="F8" s="140"/>
      <c r="G8" s="129"/>
      <c r="H8" s="138"/>
      <c r="I8" s="129"/>
      <c r="J8" s="138"/>
      <c r="K8" s="158"/>
      <c r="L8" s="138"/>
      <c r="M8" s="158"/>
      <c r="N8" s="138"/>
      <c r="O8" s="129"/>
      <c r="P8" s="138"/>
      <c r="Q8" s="129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40"/>
      <c r="G9" s="129"/>
      <c r="H9" s="138"/>
      <c r="I9" s="129"/>
      <c r="J9" s="138"/>
      <c r="K9" s="129"/>
      <c r="L9" s="138"/>
      <c r="M9" s="129"/>
      <c r="N9" s="138"/>
      <c r="O9" s="129"/>
      <c r="P9" s="138"/>
      <c r="Q9" s="129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130</v>
      </c>
      <c r="C10" s="6"/>
      <c r="D10" s="22" t="s">
        <v>84</v>
      </c>
      <c r="E10" s="136"/>
      <c r="F10" s="140"/>
      <c r="G10" s="129"/>
      <c r="H10" s="138"/>
      <c r="I10" s="129"/>
      <c r="J10" s="138"/>
      <c r="K10" s="129"/>
      <c r="L10" s="138"/>
      <c r="M10" s="129"/>
      <c r="N10" s="138"/>
      <c r="O10" s="129"/>
      <c r="P10" s="138"/>
      <c r="Q10" s="129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130</v>
      </c>
      <c r="C11" s="6"/>
      <c r="D11" s="22" t="s">
        <v>101</v>
      </c>
      <c r="E11" s="136"/>
      <c r="F11" s="140"/>
      <c r="G11" s="158"/>
      <c r="H11" s="138"/>
      <c r="I11" s="158"/>
      <c r="J11" s="138"/>
      <c r="K11" s="158"/>
      <c r="L11" s="138"/>
      <c r="M11" s="158"/>
      <c r="N11" s="138"/>
      <c r="O11" s="129"/>
      <c r="P11" s="138"/>
      <c r="Q11" s="129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40"/>
      <c r="G12" s="158"/>
      <c r="H12" s="138"/>
      <c r="I12" s="158"/>
      <c r="J12" s="138"/>
      <c r="K12" s="158"/>
      <c r="L12" s="138"/>
      <c r="M12" s="158"/>
      <c r="N12" s="138"/>
      <c r="O12" s="129"/>
      <c r="P12" s="138"/>
      <c r="Q12" s="129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40"/>
      <c r="G13" s="158"/>
      <c r="H13" s="138"/>
      <c r="I13" s="158"/>
      <c r="J13" s="138"/>
      <c r="K13" s="158"/>
      <c r="L13" s="138"/>
      <c r="M13" s="158"/>
      <c r="N13" s="138"/>
      <c r="O13" s="129"/>
      <c r="P13" s="138"/>
      <c r="Q13" s="129"/>
      <c r="R13" s="138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40"/>
      <c r="G14" s="158"/>
      <c r="H14" s="138"/>
      <c r="I14" s="158"/>
      <c r="J14" s="138"/>
      <c r="K14" s="158"/>
      <c r="L14" s="138"/>
      <c r="M14" s="158"/>
      <c r="N14" s="138"/>
      <c r="O14" s="129"/>
      <c r="P14" s="138"/>
      <c r="Q14" s="129"/>
      <c r="R14" s="13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40"/>
      <c r="G15" s="158"/>
      <c r="H15" s="138"/>
      <c r="I15" s="158"/>
      <c r="J15" s="138"/>
      <c r="K15" s="158"/>
      <c r="L15" s="138"/>
      <c r="M15" s="158"/>
      <c r="N15" s="138"/>
      <c r="O15" s="129"/>
      <c r="P15" s="138"/>
      <c r="Q15" s="129"/>
      <c r="R15" s="138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40"/>
      <c r="G16" s="129"/>
      <c r="H16" s="138"/>
      <c r="I16" s="129"/>
      <c r="J16" s="138"/>
      <c r="K16" s="129"/>
      <c r="L16" s="138"/>
      <c r="M16" s="129">
        <v>8</v>
      </c>
      <c r="N16" s="138"/>
      <c r="O16" s="129"/>
      <c r="P16" s="138"/>
      <c r="Q16" s="129"/>
      <c r="R16" s="138"/>
      <c r="S16" s="12">
        <f t="shared" ref="S16" si="2">E16+G16+I16+K16+M16+O16+Q16</f>
        <v>8</v>
      </c>
      <c r="T16" s="12">
        <f t="shared" ref="T16" si="3">SUM(S16-U16-V16)</f>
        <v>8</v>
      </c>
      <c r="U16" s="14"/>
      <c r="V16" s="14"/>
    </row>
    <row r="17" spans="1:22" x14ac:dyDescent="0.25">
      <c r="A17" s="6">
        <v>3600</v>
      </c>
      <c r="B17" s="6" t="s">
        <v>127</v>
      </c>
      <c r="C17" s="6"/>
      <c r="D17" s="22" t="s">
        <v>70</v>
      </c>
      <c r="E17" s="136"/>
      <c r="F17" s="140"/>
      <c r="G17" s="129"/>
      <c r="H17" s="138"/>
      <c r="I17" s="129"/>
      <c r="J17" s="138"/>
      <c r="K17" s="129"/>
      <c r="L17" s="138"/>
      <c r="M17" s="129"/>
      <c r="N17" s="138"/>
      <c r="O17" s="129"/>
      <c r="P17" s="138"/>
      <c r="Q17" s="129"/>
      <c r="R17" s="13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127</v>
      </c>
      <c r="C18" s="6"/>
      <c r="D18" s="22" t="s">
        <v>67</v>
      </c>
      <c r="E18" s="127"/>
      <c r="F18" s="128"/>
      <c r="G18" s="123"/>
      <c r="H18" s="124"/>
      <c r="I18" s="123"/>
      <c r="J18" s="124"/>
      <c r="K18" s="129"/>
      <c r="L18" s="138"/>
      <c r="M18" s="129"/>
      <c r="N18" s="138"/>
      <c r="O18" s="129"/>
      <c r="P18" s="138"/>
      <c r="Q18" s="129"/>
      <c r="R18" s="138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127</v>
      </c>
      <c r="C19" s="6"/>
      <c r="D19" s="22" t="s">
        <v>119</v>
      </c>
      <c r="E19" s="136"/>
      <c r="F19" s="140"/>
      <c r="G19" s="129">
        <v>0.5</v>
      </c>
      <c r="H19" s="138"/>
      <c r="I19" s="129">
        <v>0.5</v>
      </c>
      <c r="J19" s="138"/>
      <c r="K19" s="129">
        <v>0.5</v>
      </c>
      <c r="L19" s="138"/>
      <c r="M19" s="129"/>
      <c r="N19" s="138"/>
      <c r="O19" s="129"/>
      <c r="P19" s="138"/>
      <c r="Q19" s="129"/>
      <c r="R19" s="138"/>
      <c r="S19" s="12">
        <f t="shared" si="0"/>
        <v>1.5</v>
      </c>
      <c r="T19" s="12">
        <f t="shared" si="1"/>
        <v>1.5</v>
      </c>
      <c r="U19" s="14"/>
      <c r="V19" s="14"/>
    </row>
    <row r="20" spans="1:22" x14ac:dyDescent="0.25">
      <c r="A20" s="109"/>
      <c r="B20" s="60"/>
      <c r="C20" s="109"/>
      <c r="D20" s="22"/>
      <c r="E20" s="136"/>
      <c r="F20" s="140"/>
      <c r="G20" s="158"/>
      <c r="H20" s="138"/>
      <c r="I20" s="158"/>
      <c r="J20" s="138"/>
      <c r="K20" s="158"/>
      <c r="L20" s="138"/>
      <c r="M20" s="158"/>
      <c r="N20" s="138"/>
      <c r="O20" s="129"/>
      <c r="P20" s="138"/>
      <c r="Q20" s="129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36"/>
      <c r="F21" s="140"/>
      <c r="G21" s="129"/>
      <c r="H21" s="138"/>
      <c r="I21" s="129"/>
      <c r="J21" s="138"/>
      <c r="K21" s="129"/>
      <c r="L21" s="138"/>
      <c r="M21" s="129"/>
      <c r="N21" s="138"/>
      <c r="O21" s="129"/>
      <c r="P21" s="138"/>
      <c r="Q21" s="129"/>
      <c r="R21" s="138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6">
        <v>8</v>
      </c>
      <c r="F22" s="140"/>
      <c r="G22" s="129"/>
      <c r="H22" s="138"/>
      <c r="I22" s="129"/>
      <c r="J22" s="138"/>
      <c r="K22" s="129"/>
      <c r="L22" s="138"/>
      <c r="M22" s="129"/>
      <c r="N22" s="138"/>
      <c r="O22" s="129"/>
      <c r="P22" s="138"/>
      <c r="Q22" s="129"/>
      <c r="R22" s="138"/>
      <c r="S22" s="12">
        <f t="shared" si="0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f>SUM(G19:L19)</f>
        <v>1.5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04.09.22</v>
      </c>
      <c r="D2" s="6"/>
      <c r="E2" s="137" t="s">
        <v>13</v>
      </c>
      <c r="F2" s="137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129</v>
      </c>
      <c r="C4" s="6">
        <v>47</v>
      </c>
      <c r="D4" s="22" t="s">
        <v>120</v>
      </c>
      <c r="E4" s="136"/>
      <c r="F4" s="140"/>
      <c r="G4" s="129">
        <v>7</v>
      </c>
      <c r="H4" s="138"/>
      <c r="I4" s="129">
        <v>7</v>
      </c>
      <c r="J4" s="138"/>
      <c r="K4" s="129"/>
      <c r="L4" s="138"/>
      <c r="M4" s="129"/>
      <c r="N4" s="138"/>
      <c r="O4" s="129"/>
      <c r="P4" s="138"/>
      <c r="Q4" s="129"/>
      <c r="R4" s="138"/>
      <c r="S4" s="12">
        <f>E4+G4+I4+K4+M4+O4+Q4</f>
        <v>14</v>
      </c>
      <c r="T4" s="12">
        <f>SUM(S4-U4-V4)</f>
        <v>14</v>
      </c>
      <c r="U4" s="14"/>
      <c r="V4" s="14"/>
    </row>
    <row r="5" spans="1:22" ht="15.75" customHeight="1" x14ac:dyDescent="0.25">
      <c r="A5" s="6">
        <v>6959</v>
      </c>
      <c r="B5" s="6" t="s">
        <v>131</v>
      </c>
      <c r="C5" s="6">
        <v>48</v>
      </c>
      <c r="D5" s="22" t="s">
        <v>121</v>
      </c>
      <c r="E5" s="136"/>
      <c r="F5" s="140"/>
      <c r="G5" s="129"/>
      <c r="H5" s="138"/>
      <c r="I5" s="129"/>
      <c r="J5" s="138"/>
      <c r="K5" s="129">
        <v>6</v>
      </c>
      <c r="L5" s="138"/>
      <c r="M5" s="129"/>
      <c r="N5" s="138"/>
      <c r="O5" s="129"/>
      <c r="P5" s="138"/>
      <c r="Q5" s="129"/>
      <c r="R5" s="138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6">
        <v>6983</v>
      </c>
      <c r="B6" s="6" t="s">
        <v>126</v>
      </c>
      <c r="C6" s="6">
        <v>20</v>
      </c>
      <c r="D6" s="22" t="s">
        <v>93</v>
      </c>
      <c r="E6" s="136"/>
      <c r="F6" s="140"/>
      <c r="G6" s="129"/>
      <c r="H6" s="138"/>
      <c r="I6" s="129"/>
      <c r="J6" s="138"/>
      <c r="K6" s="129">
        <v>1</v>
      </c>
      <c r="L6" s="138"/>
      <c r="M6" s="129"/>
      <c r="N6" s="138"/>
      <c r="O6" s="129"/>
      <c r="P6" s="138"/>
      <c r="Q6" s="129"/>
      <c r="R6" s="138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25">
      <c r="A7" s="6"/>
      <c r="B7" s="6"/>
      <c r="C7" s="6"/>
      <c r="D7" s="22"/>
      <c r="E7" s="136"/>
      <c r="F7" s="140"/>
      <c r="G7" s="129"/>
      <c r="H7" s="138"/>
      <c r="I7" s="129"/>
      <c r="J7" s="138"/>
      <c r="K7" s="129"/>
      <c r="L7" s="138"/>
      <c r="M7" s="129"/>
      <c r="N7" s="138"/>
      <c r="O7" s="129"/>
      <c r="P7" s="138"/>
      <c r="Q7" s="129"/>
      <c r="R7" s="13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6"/>
      <c r="F8" s="140"/>
      <c r="G8" s="129"/>
      <c r="H8" s="138"/>
      <c r="I8" s="129"/>
      <c r="J8" s="138"/>
      <c r="K8" s="129"/>
      <c r="L8" s="138"/>
      <c r="M8" s="129"/>
      <c r="N8" s="138"/>
      <c r="O8" s="129"/>
      <c r="P8" s="138"/>
      <c r="Q8" s="129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40"/>
      <c r="G9" s="129"/>
      <c r="H9" s="138"/>
      <c r="I9" s="129"/>
      <c r="J9" s="138"/>
      <c r="K9" s="129"/>
      <c r="L9" s="138"/>
      <c r="M9" s="129"/>
      <c r="N9" s="138"/>
      <c r="O9" s="129"/>
      <c r="P9" s="138"/>
      <c r="Q9" s="129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40"/>
      <c r="G10" s="129"/>
      <c r="H10" s="138"/>
      <c r="I10" s="129"/>
      <c r="J10" s="138"/>
      <c r="K10" s="129"/>
      <c r="L10" s="138"/>
      <c r="M10" s="129"/>
      <c r="N10" s="138"/>
      <c r="O10" s="129"/>
      <c r="P10" s="138"/>
      <c r="Q10" s="129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40"/>
      <c r="G11" s="129"/>
      <c r="H11" s="138"/>
      <c r="I11" s="129"/>
      <c r="J11" s="138"/>
      <c r="K11" s="129"/>
      <c r="L11" s="138"/>
      <c r="M11" s="129"/>
      <c r="N11" s="138"/>
      <c r="O11" s="129"/>
      <c r="P11" s="138"/>
      <c r="Q11" s="129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40"/>
      <c r="G12" s="129"/>
      <c r="H12" s="138"/>
      <c r="I12" s="129"/>
      <c r="J12" s="138"/>
      <c r="K12" s="129"/>
      <c r="L12" s="138"/>
      <c r="M12" s="129"/>
      <c r="N12" s="138"/>
      <c r="O12" s="129"/>
      <c r="P12" s="138"/>
      <c r="Q12" s="129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40"/>
      <c r="G13" s="129"/>
      <c r="H13" s="138"/>
      <c r="I13" s="129"/>
      <c r="J13" s="138"/>
      <c r="K13" s="129"/>
      <c r="L13" s="138"/>
      <c r="M13" s="129"/>
      <c r="N13" s="138"/>
      <c r="O13" s="129"/>
      <c r="P13" s="138"/>
      <c r="Q13" s="129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40"/>
      <c r="G14" s="129"/>
      <c r="H14" s="138"/>
      <c r="I14" s="129"/>
      <c r="J14" s="138"/>
      <c r="K14" s="129"/>
      <c r="L14" s="138"/>
      <c r="M14" s="129"/>
      <c r="N14" s="138"/>
      <c r="O14" s="129"/>
      <c r="P14" s="138"/>
      <c r="Q14" s="129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40"/>
      <c r="G15" s="129"/>
      <c r="H15" s="138"/>
      <c r="I15" s="129"/>
      <c r="J15" s="138"/>
      <c r="K15" s="129"/>
      <c r="L15" s="138"/>
      <c r="M15" s="129"/>
      <c r="N15" s="138"/>
      <c r="O15" s="129"/>
      <c r="P15" s="138"/>
      <c r="Q15" s="129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40"/>
      <c r="G16" s="129"/>
      <c r="H16" s="138"/>
      <c r="I16" s="129"/>
      <c r="J16" s="138"/>
      <c r="K16" s="129"/>
      <c r="L16" s="138"/>
      <c r="M16" s="129"/>
      <c r="N16" s="138"/>
      <c r="O16" s="129"/>
      <c r="P16" s="138"/>
      <c r="Q16" s="129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40"/>
      <c r="G17" s="129"/>
      <c r="H17" s="138"/>
      <c r="I17" s="129"/>
      <c r="J17" s="138"/>
      <c r="K17" s="129"/>
      <c r="L17" s="138"/>
      <c r="M17" s="129">
        <v>8</v>
      </c>
      <c r="N17" s="138"/>
      <c r="O17" s="129"/>
      <c r="P17" s="138"/>
      <c r="Q17" s="129"/>
      <c r="R17" s="138"/>
      <c r="S17" s="12">
        <f t="shared" ref="S17" si="2">E17+G17+I17+K17+M17+O17+Q17</f>
        <v>8</v>
      </c>
      <c r="T17" s="12">
        <f t="shared" ref="T17" si="3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8"/>
      <c r="G18" s="123"/>
      <c r="H18" s="124"/>
      <c r="I18" s="129"/>
      <c r="J18" s="138"/>
      <c r="K18" s="123"/>
      <c r="L18" s="124"/>
      <c r="M18" s="123"/>
      <c r="N18" s="124"/>
      <c r="O18" s="129"/>
      <c r="P18" s="138"/>
      <c r="Q18" s="129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7"/>
      <c r="F19" s="128"/>
      <c r="G19" s="123"/>
      <c r="H19" s="124"/>
      <c r="I19" s="123"/>
      <c r="J19" s="124"/>
      <c r="K19" s="123"/>
      <c r="L19" s="124"/>
      <c r="M19" s="123"/>
      <c r="N19" s="124"/>
      <c r="O19" s="129"/>
      <c r="P19" s="138"/>
      <c r="Q19" s="129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127</v>
      </c>
      <c r="C20" s="6"/>
      <c r="D20" s="10" t="s">
        <v>58</v>
      </c>
      <c r="E20" s="136"/>
      <c r="F20" s="140"/>
      <c r="G20" s="129">
        <v>1</v>
      </c>
      <c r="H20" s="138"/>
      <c r="I20" s="129">
        <v>1</v>
      </c>
      <c r="J20" s="138"/>
      <c r="K20" s="129">
        <v>1</v>
      </c>
      <c r="L20" s="138"/>
      <c r="M20" s="129"/>
      <c r="N20" s="138"/>
      <c r="O20" s="129"/>
      <c r="P20" s="138"/>
      <c r="Q20" s="129"/>
      <c r="R20" s="138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36"/>
      <c r="F21" s="140"/>
      <c r="G21" s="129"/>
      <c r="H21" s="138"/>
      <c r="I21" s="129"/>
      <c r="J21" s="138"/>
      <c r="K21" s="129"/>
      <c r="L21" s="138"/>
      <c r="M21" s="129"/>
      <c r="N21" s="138"/>
      <c r="O21" s="129"/>
      <c r="P21" s="138"/>
      <c r="Q21" s="129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6"/>
      <c r="F22" s="140"/>
      <c r="G22" s="129"/>
      <c r="H22" s="138"/>
      <c r="I22" s="129"/>
      <c r="J22" s="138"/>
      <c r="K22" s="129"/>
      <c r="L22" s="138"/>
      <c r="M22" s="129"/>
      <c r="N22" s="138"/>
      <c r="O22" s="129"/>
      <c r="P22" s="138"/>
      <c r="Q22" s="129"/>
      <c r="R22" s="13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6">
        <v>8</v>
      </c>
      <c r="F23" s="140"/>
      <c r="G23" s="129"/>
      <c r="H23" s="138"/>
      <c r="I23" s="129"/>
      <c r="J23" s="138"/>
      <c r="K23" s="129"/>
      <c r="L23" s="138"/>
      <c r="M23" s="129"/>
      <c r="N23" s="138"/>
      <c r="O23" s="129"/>
      <c r="P23" s="138"/>
      <c r="Q23" s="129"/>
      <c r="R23" s="138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f>SUM(G20:L20)</f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G18" sqref="G18:L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04.09.22</v>
      </c>
      <c r="D2" s="6"/>
      <c r="E2" s="137" t="s">
        <v>13</v>
      </c>
      <c r="F2" s="137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129</v>
      </c>
      <c r="C4" s="6">
        <v>47</v>
      </c>
      <c r="D4" s="22" t="s">
        <v>120</v>
      </c>
      <c r="E4" s="136"/>
      <c r="F4" s="140"/>
      <c r="G4" s="129">
        <v>5</v>
      </c>
      <c r="H4" s="138"/>
      <c r="I4" s="129">
        <v>3</v>
      </c>
      <c r="J4" s="138"/>
      <c r="K4" s="129">
        <v>1</v>
      </c>
      <c r="L4" s="138"/>
      <c r="M4" s="129"/>
      <c r="N4" s="138"/>
      <c r="O4" s="133"/>
      <c r="P4" s="133"/>
      <c r="Q4" s="133"/>
      <c r="R4" s="133"/>
      <c r="S4" s="12">
        <f>E4+G4+I4+K4+M4+O4+Q4</f>
        <v>9</v>
      </c>
      <c r="T4" s="12">
        <f t="shared" ref="T4:T11" si="0">SUM(S4-U4-V4)</f>
        <v>9</v>
      </c>
      <c r="U4" s="14"/>
      <c r="V4" s="14"/>
    </row>
    <row r="5" spans="1:22" x14ac:dyDescent="0.25">
      <c r="A5" s="6">
        <v>7092</v>
      </c>
      <c r="B5" s="6" t="s">
        <v>124</v>
      </c>
      <c r="C5" s="6">
        <v>1</v>
      </c>
      <c r="D5" s="22" t="s">
        <v>122</v>
      </c>
      <c r="E5" s="136"/>
      <c r="F5" s="140"/>
      <c r="G5" s="129">
        <v>1</v>
      </c>
      <c r="H5" s="138"/>
      <c r="I5" s="129">
        <v>2</v>
      </c>
      <c r="J5" s="138"/>
      <c r="K5" s="129"/>
      <c r="L5" s="138"/>
      <c r="M5" s="129"/>
      <c r="N5" s="138"/>
      <c r="O5" s="133"/>
      <c r="P5" s="133"/>
      <c r="Q5" s="133"/>
      <c r="R5" s="133"/>
      <c r="S5" s="12">
        <f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6959</v>
      </c>
      <c r="B6" s="6" t="s">
        <v>131</v>
      </c>
      <c r="C6" s="6">
        <v>48</v>
      </c>
      <c r="D6" s="22" t="s">
        <v>97</v>
      </c>
      <c r="E6" s="136"/>
      <c r="F6" s="140"/>
      <c r="G6" s="129"/>
      <c r="H6" s="138"/>
      <c r="I6" s="129">
        <v>1</v>
      </c>
      <c r="J6" s="138"/>
      <c r="K6" s="129">
        <v>3</v>
      </c>
      <c r="L6" s="138"/>
      <c r="M6" s="129"/>
      <c r="N6" s="138"/>
      <c r="O6" s="133"/>
      <c r="P6" s="133"/>
      <c r="Q6" s="133"/>
      <c r="R6" s="133"/>
      <c r="S6" s="12">
        <f t="shared" ref="S6:S11" si="1">E6+G6+I6+K6+M6+O6+Q6</f>
        <v>4</v>
      </c>
      <c r="T6" s="12">
        <f t="shared" si="0"/>
        <v>4</v>
      </c>
      <c r="U6" s="14"/>
      <c r="V6" s="14"/>
    </row>
    <row r="7" spans="1:22" x14ac:dyDescent="0.25">
      <c r="A7" s="6">
        <v>6983</v>
      </c>
      <c r="B7" s="6" t="s">
        <v>126</v>
      </c>
      <c r="C7" s="6">
        <v>20</v>
      </c>
      <c r="D7" s="22" t="s">
        <v>93</v>
      </c>
      <c r="E7" s="136"/>
      <c r="F7" s="140"/>
      <c r="G7" s="129"/>
      <c r="H7" s="138"/>
      <c r="I7" s="129"/>
      <c r="J7" s="138"/>
      <c r="K7" s="129">
        <v>1</v>
      </c>
      <c r="L7" s="138"/>
      <c r="M7" s="129"/>
      <c r="N7" s="138"/>
      <c r="O7" s="133"/>
      <c r="P7" s="133"/>
      <c r="Q7" s="133"/>
      <c r="R7" s="133"/>
      <c r="S7" s="12">
        <f>E7+G7+I7+K7+M7+O7+Q7</f>
        <v>1</v>
      </c>
      <c r="T7" s="12">
        <f t="shared" si="0"/>
        <v>1</v>
      </c>
      <c r="U7" s="14"/>
      <c r="V7" s="14"/>
    </row>
    <row r="8" spans="1:22" x14ac:dyDescent="0.25">
      <c r="A8" s="9"/>
      <c r="B8" s="6"/>
      <c r="C8" s="6"/>
      <c r="D8" s="22"/>
      <c r="E8" s="136"/>
      <c r="F8" s="140"/>
      <c r="G8" s="129"/>
      <c r="H8" s="138"/>
      <c r="I8" s="129"/>
      <c r="J8" s="138"/>
      <c r="K8" s="129"/>
      <c r="L8" s="138"/>
      <c r="M8" s="129"/>
      <c r="N8" s="138"/>
      <c r="O8" s="133"/>
      <c r="P8" s="133"/>
      <c r="Q8" s="133"/>
      <c r="R8" s="133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40"/>
      <c r="G9" s="129"/>
      <c r="H9" s="138"/>
      <c r="I9" s="129"/>
      <c r="J9" s="138"/>
      <c r="K9" s="129"/>
      <c r="L9" s="138"/>
      <c r="M9" s="129"/>
      <c r="N9" s="138"/>
      <c r="O9" s="129"/>
      <c r="P9" s="138"/>
      <c r="Q9" s="129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40"/>
      <c r="G10" s="129"/>
      <c r="H10" s="138"/>
      <c r="I10" s="129"/>
      <c r="J10" s="138"/>
      <c r="K10" s="129"/>
      <c r="L10" s="138"/>
      <c r="M10" s="129"/>
      <c r="N10" s="138"/>
      <c r="O10" s="129"/>
      <c r="P10" s="138"/>
      <c r="Q10" s="129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40"/>
      <c r="G11" s="129"/>
      <c r="H11" s="138"/>
      <c r="I11" s="129"/>
      <c r="J11" s="138"/>
      <c r="K11" s="129"/>
      <c r="L11" s="138"/>
      <c r="M11" s="129"/>
      <c r="N11" s="138"/>
      <c r="O11" s="129"/>
      <c r="P11" s="138"/>
      <c r="Q11" s="129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40"/>
      <c r="G12" s="129"/>
      <c r="H12" s="138"/>
      <c r="I12" s="129"/>
      <c r="J12" s="138"/>
      <c r="K12" s="129"/>
      <c r="L12" s="138"/>
      <c r="M12" s="129"/>
      <c r="N12" s="138"/>
      <c r="O12" s="129"/>
      <c r="P12" s="138"/>
      <c r="Q12" s="129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40"/>
      <c r="G13" s="129"/>
      <c r="H13" s="138"/>
      <c r="I13" s="129"/>
      <c r="J13" s="138"/>
      <c r="K13" s="129"/>
      <c r="L13" s="138"/>
      <c r="M13" s="129"/>
      <c r="N13" s="138"/>
      <c r="O13" s="129"/>
      <c r="P13" s="138"/>
      <c r="Q13" s="129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40"/>
      <c r="G14" s="129"/>
      <c r="H14" s="138"/>
      <c r="I14" s="129"/>
      <c r="J14" s="138"/>
      <c r="K14" s="129"/>
      <c r="L14" s="138"/>
      <c r="M14" s="129"/>
      <c r="N14" s="138"/>
      <c r="O14" s="129"/>
      <c r="P14" s="138"/>
      <c r="Q14" s="129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40"/>
      <c r="G15" s="129"/>
      <c r="H15" s="138"/>
      <c r="I15" s="129"/>
      <c r="J15" s="138"/>
      <c r="K15" s="129"/>
      <c r="L15" s="138"/>
      <c r="M15" s="129"/>
      <c r="N15" s="138"/>
      <c r="O15" s="129"/>
      <c r="P15" s="138"/>
      <c r="Q15" s="129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6"/>
      <c r="F16" s="140"/>
      <c r="G16" s="129"/>
      <c r="H16" s="138"/>
      <c r="I16" s="129"/>
      <c r="J16" s="138"/>
      <c r="K16" s="129"/>
      <c r="L16" s="138"/>
      <c r="M16" s="129"/>
      <c r="N16" s="138"/>
      <c r="O16" s="129"/>
      <c r="P16" s="138"/>
      <c r="Q16" s="129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40"/>
      <c r="G17" s="129"/>
      <c r="H17" s="138"/>
      <c r="I17" s="129"/>
      <c r="J17" s="138"/>
      <c r="K17" s="129"/>
      <c r="L17" s="138"/>
      <c r="M17" s="129">
        <v>8</v>
      </c>
      <c r="N17" s="138"/>
      <c r="O17" s="129"/>
      <c r="P17" s="138"/>
      <c r="Q17" s="129"/>
      <c r="R17" s="138"/>
      <c r="S17" s="12">
        <f t="shared" si="5"/>
        <v>8</v>
      </c>
      <c r="T17" s="12">
        <f t="shared" si="6"/>
        <v>8</v>
      </c>
      <c r="U17" s="14"/>
      <c r="V17" s="14"/>
    </row>
    <row r="18" spans="1:22" x14ac:dyDescent="0.25">
      <c r="A18" s="6">
        <v>3600</v>
      </c>
      <c r="B18" s="6" t="s">
        <v>127</v>
      </c>
      <c r="C18" s="6"/>
      <c r="D18" s="22" t="s">
        <v>123</v>
      </c>
      <c r="E18" s="127"/>
      <c r="F18" s="128"/>
      <c r="G18" s="123">
        <v>1</v>
      </c>
      <c r="H18" s="124"/>
      <c r="I18" s="123">
        <v>1</v>
      </c>
      <c r="J18" s="124"/>
      <c r="K18" s="123">
        <v>2</v>
      </c>
      <c r="L18" s="124"/>
      <c r="M18" s="123"/>
      <c r="N18" s="124"/>
      <c r="O18" s="129"/>
      <c r="P18" s="138"/>
      <c r="Q18" s="129"/>
      <c r="R18" s="138"/>
      <c r="S18" s="12">
        <f t="shared" si="2"/>
        <v>4</v>
      </c>
      <c r="T18" s="12">
        <f t="shared" ref="T18:T20" si="7">SUM(S18-U18-V18)</f>
        <v>4</v>
      </c>
      <c r="U18" s="14"/>
      <c r="V18" s="14"/>
    </row>
    <row r="19" spans="1:22" x14ac:dyDescent="0.25">
      <c r="A19" s="6">
        <v>3600</v>
      </c>
      <c r="B19" s="6" t="s">
        <v>127</v>
      </c>
      <c r="C19" s="6"/>
      <c r="D19" s="10" t="s">
        <v>58</v>
      </c>
      <c r="E19" s="127"/>
      <c r="F19" s="128"/>
      <c r="G19" s="123">
        <v>1</v>
      </c>
      <c r="H19" s="124"/>
      <c r="I19" s="123">
        <v>1</v>
      </c>
      <c r="J19" s="124"/>
      <c r="K19" s="123">
        <v>1</v>
      </c>
      <c r="L19" s="124"/>
      <c r="M19" s="123"/>
      <c r="N19" s="124"/>
      <c r="O19" s="129"/>
      <c r="P19" s="138"/>
      <c r="Q19" s="129"/>
      <c r="R19" s="138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40"/>
      <c r="G20" s="129"/>
      <c r="H20" s="138"/>
      <c r="I20" s="129"/>
      <c r="J20" s="138"/>
      <c r="K20" s="129"/>
      <c r="L20" s="138"/>
      <c r="M20" s="129"/>
      <c r="N20" s="138"/>
      <c r="O20" s="129"/>
      <c r="P20" s="138"/>
      <c r="Q20" s="129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6"/>
      <c r="F21" s="140"/>
      <c r="G21" s="129"/>
      <c r="H21" s="138"/>
      <c r="I21" s="129"/>
      <c r="J21" s="138"/>
      <c r="K21" s="129"/>
      <c r="L21" s="138"/>
      <c r="M21" s="129"/>
      <c r="N21" s="138"/>
      <c r="O21" s="129"/>
      <c r="P21" s="138"/>
      <c r="Q21" s="129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6">
        <v>8</v>
      </c>
      <c r="F22" s="140"/>
      <c r="G22" s="129"/>
      <c r="H22" s="138"/>
      <c r="I22" s="129"/>
      <c r="J22" s="138"/>
      <c r="K22" s="129"/>
      <c r="L22" s="138"/>
      <c r="M22" s="129"/>
      <c r="N22" s="138"/>
      <c r="O22" s="129"/>
      <c r="P22" s="138"/>
      <c r="Q22" s="129"/>
      <c r="R22" s="138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f>SUM(G18:L19)</f>
        <v>7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04.09.22</v>
      </c>
      <c r="D2" s="109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37" t="s">
        <v>17</v>
      </c>
      <c r="N2" s="165"/>
      <c r="O2" s="166" t="s">
        <v>18</v>
      </c>
      <c r="P2" s="166"/>
      <c r="Q2" s="166" t="s">
        <v>19</v>
      </c>
      <c r="R2" s="166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9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/>
      <c r="N3" s="116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6959</v>
      </c>
      <c r="B4" s="6" t="s">
        <v>131</v>
      </c>
      <c r="C4" s="6">
        <v>31</v>
      </c>
      <c r="D4" s="22" t="s">
        <v>88</v>
      </c>
      <c r="E4" s="136"/>
      <c r="F4" s="140"/>
      <c r="G4" s="136"/>
      <c r="H4" s="140"/>
      <c r="I4" s="136"/>
      <c r="J4" s="140"/>
      <c r="K4" s="136"/>
      <c r="L4" s="140"/>
      <c r="M4" s="136"/>
      <c r="N4" s="140"/>
      <c r="O4" s="159"/>
      <c r="P4" s="160"/>
      <c r="Q4" s="159"/>
      <c r="R4" s="160"/>
      <c r="S4" s="78">
        <f t="shared" ref="S4:S24" si="0">E4+G4+I4+K4+M4+O4+Q4</f>
        <v>0</v>
      </c>
      <c r="T4" s="78">
        <f t="shared" ref="T4:T24" si="1">SUM(S4-U4-V4)</f>
        <v>0</v>
      </c>
      <c r="U4" s="82"/>
      <c r="V4" s="82"/>
    </row>
    <row r="5" spans="1:22" x14ac:dyDescent="0.25">
      <c r="A5" s="6">
        <v>6959</v>
      </c>
      <c r="B5" s="6" t="s">
        <v>131</v>
      </c>
      <c r="C5" s="6">
        <v>44</v>
      </c>
      <c r="D5" s="22" t="s">
        <v>88</v>
      </c>
      <c r="E5" s="136"/>
      <c r="F5" s="140"/>
      <c r="G5" s="136"/>
      <c r="H5" s="140"/>
      <c r="I5" s="136"/>
      <c r="J5" s="140"/>
      <c r="K5" s="136"/>
      <c r="L5" s="140"/>
      <c r="M5" s="136"/>
      <c r="N5" s="140"/>
      <c r="O5" s="159"/>
      <c r="P5" s="160"/>
      <c r="Q5" s="159"/>
      <c r="R5" s="160"/>
      <c r="S5" s="78">
        <f t="shared" si="0"/>
        <v>0</v>
      </c>
      <c r="T5" s="78">
        <f t="shared" si="1"/>
        <v>0</v>
      </c>
      <c r="U5" s="82"/>
      <c r="V5" s="82"/>
    </row>
    <row r="6" spans="1:22" x14ac:dyDescent="0.25">
      <c r="A6" s="6">
        <v>6959</v>
      </c>
      <c r="B6" s="6" t="s">
        <v>131</v>
      </c>
      <c r="C6" s="6">
        <v>21</v>
      </c>
      <c r="D6" s="22" t="s">
        <v>100</v>
      </c>
      <c r="E6" s="136"/>
      <c r="F6" s="140"/>
      <c r="G6" s="136"/>
      <c r="H6" s="140"/>
      <c r="I6" s="136"/>
      <c r="J6" s="140"/>
      <c r="K6" s="136"/>
      <c r="L6" s="140"/>
      <c r="M6" s="136"/>
      <c r="N6" s="140"/>
      <c r="O6" s="159"/>
      <c r="P6" s="160"/>
      <c r="Q6" s="159"/>
      <c r="R6" s="160"/>
      <c r="S6" s="78">
        <f t="shared" ref="S6" si="2">E6+G6+I6+K6+M6+O6+Q6</f>
        <v>0</v>
      </c>
      <c r="T6" s="78">
        <f t="shared" ref="T6" si="3">SUM(S6-U6-V6)</f>
        <v>0</v>
      </c>
      <c r="U6" s="82"/>
      <c r="V6" s="82"/>
    </row>
    <row r="7" spans="1:22" x14ac:dyDescent="0.25">
      <c r="A7" s="6">
        <v>6959</v>
      </c>
      <c r="B7" s="6" t="s">
        <v>131</v>
      </c>
      <c r="C7" s="6">
        <v>48</v>
      </c>
      <c r="D7" s="22" t="s">
        <v>88</v>
      </c>
      <c r="E7" s="136"/>
      <c r="F7" s="140"/>
      <c r="G7" s="136"/>
      <c r="H7" s="140"/>
      <c r="I7" s="136"/>
      <c r="J7" s="140"/>
      <c r="K7" s="136"/>
      <c r="L7" s="140"/>
      <c r="M7" s="136"/>
      <c r="N7" s="140"/>
      <c r="O7" s="159"/>
      <c r="P7" s="160"/>
      <c r="Q7" s="159"/>
      <c r="R7" s="160"/>
      <c r="S7" s="78">
        <f>E7+G12+I7+K7+M7+O7+Q7</f>
        <v>0</v>
      </c>
      <c r="T7" s="78">
        <f t="shared" si="1"/>
        <v>0</v>
      </c>
      <c r="U7" s="82"/>
      <c r="V7" s="82"/>
    </row>
    <row r="8" spans="1:22" x14ac:dyDescent="0.25">
      <c r="A8" s="6">
        <v>6959</v>
      </c>
      <c r="B8" s="6" t="s">
        <v>131</v>
      </c>
      <c r="C8" s="6">
        <v>39</v>
      </c>
      <c r="D8" s="22" t="s">
        <v>88</v>
      </c>
      <c r="E8" s="136"/>
      <c r="F8" s="140"/>
      <c r="G8" s="136"/>
      <c r="H8" s="140"/>
      <c r="I8" s="136"/>
      <c r="J8" s="140"/>
      <c r="K8" s="136"/>
      <c r="L8" s="140"/>
      <c r="M8" s="136"/>
      <c r="N8" s="140"/>
      <c r="O8" s="159"/>
      <c r="P8" s="160"/>
      <c r="Q8" s="159"/>
      <c r="R8" s="160"/>
      <c r="S8" s="78">
        <f t="shared" ref="S8:S9" si="4">E8+G8+I8+K8+M8+O8+Q8</f>
        <v>0</v>
      </c>
      <c r="T8" s="78">
        <f t="shared" si="1"/>
        <v>0</v>
      </c>
      <c r="U8" s="82"/>
      <c r="V8" s="82"/>
    </row>
    <row r="9" spans="1:22" x14ac:dyDescent="0.25">
      <c r="A9" s="6">
        <v>6822</v>
      </c>
      <c r="B9" s="6" t="s">
        <v>129</v>
      </c>
      <c r="C9" s="6">
        <v>41</v>
      </c>
      <c r="D9" s="22" t="s">
        <v>108</v>
      </c>
      <c r="E9" s="136"/>
      <c r="F9" s="140"/>
      <c r="G9" s="136"/>
      <c r="H9" s="140"/>
      <c r="I9" s="136"/>
      <c r="J9" s="140"/>
      <c r="K9" s="136"/>
      <c r="L9" s="140"/>
      <c r="M9" s="136"/>
      <c r="N9" s="140"/>
      <c r="O9" s="159"/>
      <c r="P9" s="160"/>
      <c r="Q9" s="159"/>
      <c r="R9" s="160"/>
      <c r="S9" s="78">
        <f t="shared" si="4"/>
        <v>0</v>
      </c>
      <c r="T9" s="78">
        <f t="shared" si="1"/>
        <v>0</v>
      </c>
      <c r="U9" s="82"/>
      <c r="V9" s="82"/>
    </row>
    <row r="10" spans="1:22" x14ac:dyDescent="0.25">
      <c r="A10" s="6">
        <v>6822</v>
      </c>
      <c r="B10" s="6" t="s">
        <v>129</v>
      </c>
      <c r="C10" s="6">
        <v>22</v>
      </c>
      <c r="D10" s="22" t="s">
        <v>88</v>
      </c>
      <c r="E10" s="136"/>
      <c r="F10" s="140"/>
      <c r="G10" s="136"/>
      <c r="H10" s="140"/>
      <c r="I10" s="136"/>
      <c r="J10" s="140"/>
      <c r="K10" s="136"/>
      <c r="L10" s="140"/>
      <c r="M10" s="136"/>
      <c r="N10" s="140"/>
      <c r="O10" s="159"/>
      <c r="P10" s="160"/>
      <c r="Q10" s="159"/>
      <c r="R10" s="160"/>
      <c r="S10" s="78">
        <f t="shared" si="0"/>
        <v>0</v>
      </c>
      <c r="T10" s="78">
        <f t="shared" si="1"/>
        <v>0</v>
      </c>
      <c r="U10" s="82"/>
      <c r="V10" s="82"/>
    </row>
    <row r="11" spans="1:22" x14ac:dyDescent="0.25">
      <c r="A11" s="6">
        <v>3601</v>
      </c>
      <c r="B11" s="6" t="s">
        <v>130</v>
      </c>
      <c r="C11" s="6"/>
      <c r="D11" s="22" t="s">
        <v>89</v>
      </c>
      <c r="E11" s="136"/>
      <c r="F11" s="140"/>
      <c r="G11" s="136"/>
      <c r="H11" s="140"/>
      <c r="I11" s="136"/>
      <c r="J11" s="140"/>
      <c r="K11" s="136"/>
      <c r="L11" s="140"/>
      <c r="M11" s="136"/>
      <c r="N11" s="140"/>
      <c r="O11" s="159"/>
      <c r="P11" s="160"/>
      <c r="Q11" s="159"/>
      <c r="R11" s="160"/>
      <c r="S11" s="78">
        <f t="shared" ref="S11:S13" si="5">E11+G11+I11+K11+M11+O11+Q11</f>
        <v>0</v>
      </c>
      <c r="T11" s="78">
        <f t="shared" ref="T11:T13" si="6">SUM(S11-U11-V11)</f>
        <v>0</v>
      </c>
      <c r="U11" s="82"/>
      <c r="V11" s="82"/>
    </row>
    <row r="12" spans="1:22" x14ac:dyDescent="0.25">
      <c r="A12" s="6"/>
      <c r="B12" s="6"/>
      <c r="C12" s="6"/>
      <c r="D12" s="22"/>
      <c r="E12" s="136"/>
      <c r="F12" s="140"/>
      <c r="G12" s="136"/>
      <c r="H12" s="140"/>
      <c r="I12" s="136"/>
      <c r="J12" s="140"/>
      <c r="K12" s="136"/>
      <c r="L12" s="140"/>
      <c r="M12" s="136"/>
      <c r="N12" s="140"/>
      <c r="O12" s="159"/>
      <c r="P12" s="160"/>
      <c r="Q12" s="159"/>
      <c r="R12" s="160"/>
      <c r="S12" s="78">
        <f t="shared" ref="S12" si="7">E12+G12+I12+K12+M12+O12+Q12</f>
        <v>0</v>
      </c>
      <c r="T12" s="78">
        <f t="shared" ref="T12" si="8">SUM(S12-U12-V12)</f>
        <v>0</v>
      </c>
      <c r="U12" s="82"/>
      <c r="V12" s="82"/>
    </row>
    <row r="13" spans="1:22" x14ac:dyDescent="0.25">
      <c r="A13" s="6">
        <v>3600</v>
      </c>
      <c r="B13" s="6" t="s">
        <v>127</v>
      </c>
      <c r="C13" s="6"/>
      <c r="D13" s="22" t="s">
        <v>107</v>
      </c>
      <c r="E13" s="136"/>
      <c r="F13" s="140"/>
      <c r="G13" s="136"/>
      <c r="H13" s="140"/>
      <c r="I13" s="136"/>
      <c r="J13" s="140"/>
      <c r="K13" s="136"/>
      <c r="L13" s="140"/>
      <c r="M13" s="136"/>
      <c r="N13" s="140"/>
      <c r="O13" s="159"/>
      <c r="P13" s="160"/>
      <c r="Q13" s="159"/>
      <c r="R13" s="160"/>
      <c r="S13" s="78">
        <f t="shared" si="5"/>
        <v>0</v>
      </c>
      <c r="T13" s="78">
        <f t="shared" si="6"/>
        <v>0</v>
      </c>
      <c r="U13" s="82"/>
      <c r="V13" s="82"/>
    </row>
    <row r="14" spans="1:22" x14ac:dyDescent="0.25">
      <c r="A14" s="6">
        <v>3600</v>
      </c>
      <c r="B14" s="6" t="s">
        <v>127</v>
      </c>
      <c r="C14" s="6"/>
      <c r="D14" s="22" t="s">
        <v>106</v>
      </c>
      <c r="E14" s="136"/>
      <c r="F14" s="140"/>
      <c r="G14" s="136"/>
      <c r="H14" s="140"/>
      <c r="I14" s="136"/>
      <c r="J14" s="140"/>
      <c r="K14" s="136"/>
      <c r="L14" s="140"/>
      <c r="M14" s="136"/>
      <c r="N14" s="140"/>
      <c r="O14" s="159"/>
      <c r="P14" s="160"/>
      <c r="Q14" s="159"/>
      <c r="R14" s="160"/>
      <c r="S14" s="78">
        <f t="shared" si="0"/>
        <v>0</v>
      </c>
      <c r="T14" s="78">
        <f t="shared" si="1"/>
        <v>0</v>
      </c>
      <c r="U14" s="82"/>
      <c r="V14" s="82"/>
    </row>
    <row r="15" spans="1:22" x14ac:dyDescent="0.25">
      <c r="A15" s="6">
        <v>3600</v>
      </c>
      <c r="B15" s="25" t="s">
        <v>127</v>
      </c>
      <c r="C15" s="6"/>
      <c r="D15" s="22" t="s">
        <v>75</v>
      </c>
      <c r="E15" s="136"/>
      <c r="F15" s="140"/>
      <c r="G15" s="136"/>
      <c r="H15" s="140"/>
      <c r="I15" s="136"/>
      <c r="J15" s="140"/>
      <c r="K15" s="136"/>
      <c r="L15" s="140"/>
      <c r="M15" s="136"/>
      <c r="N15" s="140"/>
      <c r="O15" s="159"/>
      <c r="P15" s="160"/>
      <c r="Q15" s="159"/>
      <c r="R15" s="160"/>
      <c r="S15" s="78">
        <f>E15+G15+I15+K15+M15+O15+Q15</f>
        <v>0</v>
      </c>
      <c r="T15" s="78">
        <f t="shared" ref="T15" si="9">SUM(S15-U15-V15)</f>
        <v>0</v>
      </c>
      <c r="U15" s="82"/>
      <c r="V15" s="82"/>
    </row>
    <row r="16" spans="1:22" x14ac:dyDescent="0.25">
      <c r="A16" s="6">
        <v>3600</v>
      </c>
      <c r="B16" s="25" t="s">
        <v>127</v>
      </c>
      <c r="C16" s="6"/>
      <c r="D16" s="22" t="s">
        <v>74</v>
      </c>
      <c r="E16" s="136"/>
      <c r="F16" s="140"/>
      <c r="G16" s="136"/>
      <c r="H16" s="140"/>
      <c r="I16" s="136"/>
      <c r="J16" s="140"/>
      <c r="K16" s="136"/>
      <c r="L16" s="140"/>
      <c r="M16" s="136"/>
      <c r="N16" s="140"/>
      <c r="O16" s="159"/>
      <c r="P16" s="160"/>
      <c r="Q16" s="159"/>
      <c r="R16" s="160"/>
      <c r="S16" s="78">
        <f t="shared" ref="S16:S19" si="10">E16+G16+I16+K16+M16+O16+Q16</f>
        <v>0</v>
      </c>
      <c r="T16" s="78">
        <f t="shared" si="1"/>
        <v>0</v>
      </c>
      <c r="U16" s="82"/>
      <c r="V16" s="82"/>
    </row>
    <row r="17" spans="1:22" x14ac:dyDescent="0.25">
      <c r="A17" s="6">
        <v>3600</v>
      </c>
      <c r="B17" s="6" t="s">
        <v>127</v>
      </c>
      <c r="C17" s="6"/>
      <c r="D17" s="22" t="s">
        <v>67</v>
      </c>
      <c r="E17" s="136"/>
      <c r="F17" s="140"/>
      <c r="G17" s="136"/>
      <c r="H17" s="140"/>
      <c r="I17" s="136"/>
      <c r="J17" s="140"/>
      <c r="K17" s="136"/>
      <c r="L17" s="140"/>
      <c r="M17" s="136"/>
      <c r="N17" s="140"/>
      <c r="O17" s="159"/>
      <c r="P17" s="160"/>
      <c r="Q17" s="159"/>
      <c r="R17" s="160"/>
      <c r="S17" s="78">
        <f t="shared" si="10"/>
        <v>0</v>
      </c>
      <c r="T17" s="78">
        <f t="shared" si="1"/>
        <v>0</v>
      </c>
      <c r="U17" s="82"/>
      <c r="V17" s="82"/>
    </row>
    <row r="18" spans="1:22" x14ac:dyDescent="0.25">
      <c r="A18" s="6">
        <v>3600</v>
      </c>
      <c r="B18" s="6" t="s">
        <v>127</v>
      </c>
      <c r="C18" s="6"/>
      <c r="D18" s="22" t="s">
        <v>70</v>
      </c>
      <c r="E18" s="136"/>
      <c r="F18" s="140"/>
      <c r="G18" s="136"/>
      <c r="H18" s="140"/>
      <c r="I18" s="136"/>
      <c r="J18" s="140"/>
      <c r="K18" s="136"/>
      <c r="L18" s="140"/>
      <c r="M18" s="136"/>
      <c r="N18" s="140"/>
      <c r="O18" s="159"/>
      <c r="P18" s="160"/>
      <c r="Q18" s="159"/>
      <c r="R18" s="160"/>
      <c r="S18" s="78">
        <f t="shared" si="10"/>
        <v>0</v>
      </c>
      <c r="T18" s="78">
        <f t="shared" si="1"/>
        <v>0</v>
      </c>
      <c r="U18" s="82"/>
      <c r="V18" s="82"/>
    </row>
    <row r="19" spans="1:22" x14ac:dyDescent="0.25">
      <c r="A19" s="6">
        <v>3600</v>
      </c>
      <c r="B19" s="6" t="s">
        <v>127</v>
      </c>
      <c r="C19" s="6"/>
      <c r="D19" s="22" t="s">
        <v>71</v>
      </c>
      <c r="E19" s="136"/>
      <c r="F19" s="140"/>
      <c r="G19" s="136"/>
      <c r="H19" s="140"/>
      <c r="I19" s="136"/>
      <c r="J19" s="140"/>
      <c r="K19" s="136"/>
      <c r="L19" s="140"/>
      <c r="M19" s="136"/>
      <c r="N19" s="140"/>
      <c r="O19" s="159"/>
      <c r="P19" s="160"/>
      <c r="Q19" s="159"/>
      <c r="R19" s="160"/>
      <c r="S19" s="78">
        <f t="shared" si="10"/>
        <v>0</v>
      </c>
      <c r="T19" s="78">
        <f t="shared" si="1"/>
        <v>0</v>
      </c>
      <c r="U19" s="82"/>
      <c r="V19" s="82"/>
    </row>
    <row r="20" spans="1:22" x14ac:dyDescent="0.25">
      <c r="A20" s="6">
        <v>3600</v>
      </c>
      <c r="B20" s="6" t="s">
        <v>127</v>
      </c>
      <c r="C20" s="6"/>
      <c r="D20" s="22" t="s">
        <v>59</v>
      </c>
      <c r="E20" s="136"/>
      <c r="F20" s="140"/>
      <c r="G20" s="136"/>
      <c r="H20" s="140"/>
      <c r="I20" s="136"/>
      <c r="J20" s="140"/>
      <c r="K20" s="136"/>
      <c r="L20" s="140"/>
      <c r="M20" s="136"/>
      <c r="N20" s="140"/>
      <c r="O20" s="159"/>
      <c r="P20" s="160"/>
      <c r="Q20" s="159"/>
      <c r="R20" s="160"/>
      <c r="S20" s="78">
        <f>E20+G20+I20+K20+M20+O20+Q20</f>
        <v>0</v>
      </c>
      <c r="T20" s="78">
        <f t="shared" si="1"/>
        <v>0</v>
      </c>
      <c r="U20" s="82"/>
      <c r="V20" s="82"/>
    </row>
    <row r="21" spans="1:22" x14ac:dyDescent="0.25">
      <c r="A21" s="80">
        <v>3600</v>
      </c>
      <c r="B21" s="6" t="s">
        <v>127</v>
      </c>
      <c r="C21" s="80"/>
      <c r="D21" s="22" t="s">
        <v>64</v>
      </c>
      <c r="E21" s="136"/>
      <c r="F21" s="140"/>
      <c r="G21" s="136"/>
      <c r="H21" s="140"/>
      <c r="I21" s="136"/>
      <c r="J21" s="140"/>
      <c r="K21" s="136"/>
      <c r="L21" s="140"/>
      <c r="M21" s="136"/>
      <c r="N21" s="140"/>
      <c r="O21" s="159"/>
      <c r="P21" s="160"/>
      <c r="Q21" s="159"/>
      <c r="R21" s="160"/>
      <c r="S21" s="78">
        <f>E21+G21+I21+K21+M21+O21+Q21</f>
        <v>0</v>
      </c>
      <c r="T21" s="78">
        <f t="shared" si="1"/>
        <v>0</v>
      </c>
      <c r="U21" s="82"/>
      <c r="V21" s="82"/>
    </row>
    <row r="22" spans="1:22" ht="15.75" customHeight="1" x14ac:dyDescent="0.25">
      <c r="A22" s="80">
        <v>3600</v>
      </c>
      <c r="B22" s="25" t="s">
        <v>127</v>
      </c>
      <c r="C22" s="80"/>
      <c r="D22" s="3" t="s">
        <v>63</v>
      </c>
      <c r="E22" s="136"/>
      <c r="F22" s="140"/>
      <c r="G22" s="136"/>
      <c r="H22" s="140"/>
      <c r="I22" s="136"/>
      <c r="J22" s="140"/>
      <c r="K22" s="136"/>
      <c r="L22" s="140"/>
      <c r="M22" s="136"/>
      <c r="N22" s="140"/>
      <c r="O22" s="159"/>
      <c r="P22" s="160"/>
      <c r="Q22" s="159"/>
      <c r="R22" s="160"/>
      <c r="S22" s="78">
        <f t="shared" si="0"/>
        <v>0</v>
      </c>
      <c r="T22" s="78">
        <f t="shared" si="1"/>
        <v>0</v>
      </c>
      <c r="U22" s="82"/>
      <c r="V22" s="82"/>
    </row>
    <row r="23" spans="1:22" x14ac:dyDescent="0.25">
      <c r="A23" s="80">
        <v>3600</v>
      </c>
      <c r="B23" s="6" t="s">
        <v>127</v>
      </c>
      <c r="C23" s="80"/>
      <c r="D23" s="81" t="s">
        <v>60</v>
      </c>
      <c r="E23" s="136"/>
      <c r="F23" s="140"/>
      <c r="G23" s="136"/>
      <c r="H23" s="140"/>
      <c r="I23" s="136"/>
      <c r="J23" s="140"/>
      <c r="K23" s="136"/>
      <c r="L23" s="140"/>
      <c r="M23" s="136"/>
      <c r="N23" s="140"/>
      <c r="O23" s="159"/>
      <c r="P23" s="160"/>
      <c r="Q23" s="159"/>
      <c r="R23" s="160"/>
      <c r="S23" s="78">
        <f t="shared" si="0"/>
        <v>0</v>
      </c>
      <c r="T23" s="78">
        <f t="shared" si="1"/>
        <v>0</v>
      </c>
      <c r="U23" s="82"/>
      <c r="V23" s="82"/>
    </row>
    <row r="24" spans="1:22" x14ac:dyDescent="0.25">
      <c r="A24" s="6"/>
      <c r="B24" s="6"/>
      <c r="C24" s="6"/>
      <c r="D24" s="10"/>
      <c r="E24" s="163"/>
      <c r="F24" s="164"/>
      <c r="G24" s="136"/>
      <c r="H24" s="140"/>
      <c r="I24" s="136"/>
      <c r="J24" s="140"/>
      <c r="K24" s="136"/>
      <c r="L24" s="140"/>
      <c r="M24" s="136"/>
      <c r="N24" s="140"/>
      <c r="O24" s="159"/>
      <c r="P24" s="160"/>
      <c r="Q24" s="159"/>
      <c r="R24" s="160"/>
      <c r="S24" s="78">
        <f t="shared" si="0"/>
        <v>0</v>
      </c>
      <c r="T24" s="78">
        <f t="shared" si="1"/>
        <v>0</v>
      </c>
      <c r="U24" s="82"/>
      <c r="V24" s="82"/>
    </row>
    <row r="25" spans="1:22" x14ac:dyDescent="0.25">
      <c r="A25" s="75" t="s">
        <v>35</v>
      </c>
      <c r="B25" s="75"/>
      <c r="C25" s="75"/>
      <c r="D25" s="75"/>
      <c r="E25" s="136"/>
      <c r="F25" s="140"/>
      <c r="G25" s="136">
        <v>8</v>
      </c>
      <c r="H25" s="140"/>
      <c r="I25" s="136">
        <v>8</v>
      </c>
      <c r="J25" s="140"/>
      <c r="K25" s="136">
        <v>8</v>
      </c>
      <c r="L25" s="140"/>
      <c r="M25" s="136">
        <v>8</v>
      </c>
      <c r="N25" s="140"/>
      <c r="O25" s="159"/>
      <c r="P25" s="160"/>
      <c r="Q25" s="159"/>
      <c r="R25" s="160"/>
      <c r="S25" s="78">
        <f>E25+G25+I25+K25+M25+O25+Q25</f>
        <v>32</v>
      </c>
      <c r="T25" s="78"/>
      <c r="U25" s="83"/>
      <c r="V25" s="82"/>
    </row>
    <row r="26" spans="1:22" x14ac:dyDescent="0.25">
      <c r="A26" s="75" t="s">
        <v>36</v>
      </c>
      <c r="B26" s="75"/>
      <c r="C26" s="75"/>
      <c r="D26" s="75"/>
      <c r="E26" s="136">
        <v>8</v>
      </c>
      <c r="F26" s="140"/>
      <c r="G26" s="129"/>
      <c r="H26" s="138"/>
      <c r="I26" s="129"/>
      <c r="J26" s="138"/>
      <c r="K26" s="129"/>
      <c r="L26" s="138"/>
      <c r="M26" s="129"/>
      <c r="N26" s="138"/>
      <c r="O26" s="159"/>
      <c r="P26" s="160"/>
      <c r="Q26" s="159"/>
      <c r="R26" s="160"/>
      <c r="S26" s="78">
        <f>E26+G26+I26+K26+M26+O26+Q26</f>
        <v>8</v>
      </c>
      <c r="T26" s="78"/>
      <c r="U26" s="83"/>
      <c r="V26" s="82"/>
    </row>
    <row r="27" spans="1:22" x14ac:dyDescent="0.25">
      <c r="A27" s="83" t="s">
        <v>6</v>
      </c>
      <c r="B27" s="83"/>
      <c r="C27" s="83"/>
      <c r="D27" s="83"/>
      <c r="E27" s="161">
        <f>SUM(E4:E26)</f>
        <v>8</v>
      </c>
      <c r="F27" s="162"/>
      <c r="G27" s="161">
        <f>SUM(G4:G26)</f>
        <v>8</v>
      </c>
      <c r="H27" s="162"/>
      <c r="I27" s="161">
        <f>SUM(I4:I26)</f>
        <v>8</v>
      </c>
      <c r="J27" s="162"/>
      <c r="K27" s="161">
        <f>SUM(K4:K26)</f>
        <v>8</v>
      </c>
      <c r="L27" s="162"/>
      <c r="M27" s="161">
        <f t="shared" ref="M27" si="11">SUM(M4:M26)</f>
        <v>8</v>
      </c>
      <c r="N27" s="162"/>
      <c r="O27" s="161">
        <f>SUM(O4:O26)</f>
        <v>0</v>
      </c>
      <c r="P27" s="162"/>
      <c r="Q27" s="161">
        <f>SUM(Q4:Q26)</f>
        <v>0</v>
      </c>
      <c r="R27" s="162"/>
      <c r="S27" s="78">
        <f>SUM(S4:S26)</f>
        <v>40</v>
      </c>
      <c r="T27" s="78"/>
      <c r="U27" s="83"/>
      <c r="V27" s="82"/>
    </row>
    <row r="28" spans="1:22" x14ac:dyDescent="0.25">
      <c r="A28" s="83" t="s">
        <v>2</v>
      </c>
      <c r="B28" s="83"/>
      <c r="C28" s="83"/>
      <c r="D28" s="83"/>
      <c r="E28" s="78"/>
      <c r="F28" s="84">
        <v>8</v>
      </c>
      <c r="G28" s="78"/>
      <c r="H28" s="84">
        <v>8</v>
      </c>
      <c r="I28" s="78"/>
      <c r="J28" s="84">
        <v>8</v>
      </c>
      <c r="K28" s="78"/>
      <c r="L28" s="84">
        <v>8</v>
      </c>
      <c r="M28" s="78"/>
      <c r="N28" s="84">
        <v>8</v>
      </c>
      <c r="O28" s="78"/>
      <c r="P28" s="84"/>
      <c r="Q28" s="78"/>
      <c r="R28" s="84"/>
      <c r="S28" s="78">
        <f>SUM(E28:R28)</f>
        <v>40</v>
      </c>
      <c r="T28" s="78">
        <f>SUM(T4:T25)</f>
        <v>0</v>
      </c>
      <c r="U28" s="82"/>
      <c r="V28" s="82"/>
    </row>
    <row r="29" spans="1:22" x14ac:dyDescent="0.25">
      <c r="A29" s="83" t="s">
        <v>39</v>
      </c>
      <c r="B29" s="83"/>
      <c r="C29" s="83"/>
      <c r="D29" s="83"/>
      <c r="E29" s="82"/>
      <c r="F29" s="82">
        <f>SUM(E27)-F28</f>
        <v>0</v>
      </c>
      <c r="G29" s="82"/>
      <c r="H29" s="82">
        <f>SUM(G27)-H28</f>
        <v>0</v>
      </c>
      <c r="I29" s="82"/>
      <c r="J29" s="82">
        <f>SUM(I27)-J28</f>
        <v>0</v>
      </c>
      <c r="K29" s="82"/>
      <c r="L29" s="82">
        <f>SUM(K27)-L28</f>
        <v>0</v>
      </c>
      <c r="M29" s="82"/>
      <c r="N29" s="82">
        <f>SUM(M27)-N28</f>
        <v>0</v>
      </c>
      <c r="O29" s="82"/>
      <c r="P29" s="82">
        <f>SUM(O27)</f>
        <v>0</v>
      </c>
      <c r="Q29" s="82"/>
      <c r="R29" s="82">
        <f>SUM(Q27)</f>
        <v>0</v>
      </c>
      <c r="S29" s="82"/>
      <c r="T29" s="82"/>
      <c r="U29" s="82">
        <f>SUM(U4:U28)</f>
        <v>0</v>
      </c>
      <c r="V29" s="82">
        <f>SUM(V4:V28)</f>
        <v>0</v>
      </c>
    </row>
    <row r="31" spans="1:22" x14ac:dyDescent="0.25">
      <c r="A31" s="68" t="s">
        <v>23</v>
      </c>
      <c r="B31" s="69"/>
    </row>
    <row r="32" spans="1:22" x14ac:dyDescent="0.25">
      <c r="A32" s="70" t="s">
        <v>2</v>
      </c>
      <c r="C32" s="85">
        <f>SUM(T28)</f>
        <v>0</v>
      </c>
      <c r="I32" s="68">
        <v>3600</v>
      </c>
    </row>
    <row r="33" spans="1:9" x14ac:dyDescent="0.25">
      <c r="A33" s="70" t="s">
        <v>24</v>
      </c>
      <c r="C33" s="85">
        <f>U29</f>
        <v>0</v>
      </c>
      <c r="D33" s="85"/>
      <c r="I33" s="86"/>
    </row>
    <row r="34" spans="1:9" x14ac:dyDescent="0.25">
      <c r="A34" s="70" t="s">
        <v>25</v>
      </c>
      <c r="C34" s="85">
        <f>V29</f>
        <v>0</v>
      </c>
    </row>
    <row r="35" spans="1:9" x14ac:dyDescent="0.25">
      <c r="A35" s="70" t="s">
        <v>26</v>
      </c>
      <c r="C35" s="85">
        <f>S25</f>
        <v>32</v>
      </c>
      <c r="I35" s="85"/>
    </row>
    <row r="36" spans="1:9" x14ac:dyDescent="0.25">
      <c r="A36" s="70" t="s">
        <v>4</v>
      </c>
      <c r="C36" s="85">
        <f>S26</f>
        <v>8</v>
      </c>
    </row>
    <row r="37" spans="1:9" x14ac:dyDescent="0.25">
      <c r="A37" s="71" t="s">
        <v>6</v>
      </c>
      <c r="C37" s="87">
        <f>SUM(C32:C36)</f>
        <v>40</v>
      </c>
      <c r="E37" s="71" t="s">
        <v>40</v>
      </c>
      <c r="F37" s="71"/>
      <c r="G37" s="88">
        <f>S27-C37</f>
        <v>0</v>
      </c>
    </row>
    <row r="38" spans="1:9" x14ac:dyDescent="0.25">
      <c r="A38" s="70" t="s">
        <v>27</v>
      </c>
      <c r="C38" s="89">
        <v>0</v>
      </c>
      <c r="D38" s="89"/>
    </row>
    <row r="39" spans="1:9" x14ac:dyDescent="0.25">
      <c r="A39" s="70" t="s">
        <v>34</v>
      </c>
      <c r="C39" s="89">
        <v>0</v>
      </c>
      <c r="D39" s="89"/>
    </row>
    <row r="40" spans="1:9" ht="13.5" customHeight="1" x14ac:dyDescent="0.25"/>
  </sheetData>
  <mergeCells count="175">
    <mergeCell ref="E13:F13"/>
    <mergeCell ref="G13:H13"/>
    <mergeCell ref="I13:J13"/>
    <mergeCell ref="G12:H12"/>
    <mergeCell ref="E11:F11"/>
    <mergeCell ref="G11:H11"/>
    <mergeCell ref="I11:J11"/>
    <mergeCell ref="K11:L11"/>
    <mergeCell ref="M11:N11"/>
    <mergeCell ref="O11:P11"/>
    <mergeCell ref="Q11:R11"/>
    <mergeCell ref="E12:F12"/>
    <mergeCell ref="I12:J12"/>
    <mergeCell ref="K12:L12"/>
    <mergeCell ref="M12:N12"/>
    <mergeCell ref="O12:P12"/>
    <mergeCell ref="Q12:R12"/>
    <mergeCell ref="E14:F14"/>
    <mergeCell ref="G14:H14"/>
    <mergeCell ref="I14:J14"/>
    <mergeCell ref="K14:L14"/>
    <mergeCell ref="M14:N14"/>
    <mergeCell ref="M16:N16"/>
    <mergeCell ref="E15:F15"/>
    <mergeCell ref="G15:H15"/>
    <mergeCell ref="I15:J15"/>
    <mergeCell ref="K15:L15"/>
    <mergeCell ref="M15:N15"/>
    <mergeCell ref="E19:F19"/>
    <mergeCell ref="G19:H19"/>
    <mergeCell ref="I19:J19"/>
    <mergeCell ref="K19:L19"/>
    <mergeCell ref="O22:P22"/>
    <mergeCell ref="M10:N10"/>
    <mergeCell ref="E10:F10"/>
    <mergeCell ref="G10:H10"/>
    <mergeCell ref="E17:F17"/>
    <mergeCell ref="M19:N19"/>
    <mergeCell ref="M18:N18"/>
    <mergeCell ref="E18:F18"/>
    <mergeCell ref="G18:H18"/>
    <mergeCell ref="I18:J18"/>
    <mergeCell ref="K18:L18"/>
    <mergeCell ref="I10:J10"/>
    <mergeCell ref="K10:L10"/>
    <mergeCell ref="E21:F21"/>
    <mergeCell ref="G21:H21"/>
    <mergeCell ref="O10:P10"/>
    <mergeCell ref="E16:F16"/>
    <mergeCell ref="G16:H16"/>
    <mergeCell ref="I16:J16"/>
    <mergeCell ref="K16:L1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4:R14"/>
    <mergeCell ref="Q18:R18"/>
    <mergeCell ref="Q10:R10"/>
    <mergeCell ref="O20:P20"/>
    <mergeCell ref="Q20:R20"/>
    <mergeCell ref="O7:P7"/>
    <mergeCell ref="O14:P14"/>
    <mergeCell ref="O18:P18"/>
    <mergeCell ref="O15:P15"/>
    <mergeCell ref="Q15:R15"/>
    <mergeCell ref="O6:P6"/>
    <mergeCell ref="Q6:R6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G22:H22"/>
    <mergeCell ref="E22:F22"/>
    <mergeCell ref="E24:F24"/>
    <mergeCell ref="E23:F23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K22:L22"/>
    <mergeCell ref="G24:H24"/>
    <mergeCell ref="I24:J24"/>
    <mergeCell ref="K24:L24"/>
    <mergeCell ref="I23:J23"/>
    <mergeCell ref="K23:L23"/>
    <mergeCell ref="G23:H23"/>
    <mergeCell ref="E20:F20"/>
    <mergeCell ref="G20:H20"/>
    <mergeCell ref="I20:J20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K17:L17"/>
    <mergeCell ref="M17:N17"/>
    <mergeCell ref="Q13:R13"/>
    <mergeCell ref="Q27:R27"/>
    <mergeCell ref="Q25:R25"/>
    <mergeCell ref="M25:N25"/>
    <mergeCell ref="Q26:R26"/>
    <mergeCell ref="O26:P26"/>
    <mergeCell ref="O25:P25"/>
    <mergeCell ref="O27:P27"/>
    <mergeCell ref="M21:N21"/>
    <mergeCell ref="K13:L13"/>
    <mergeCell ref="M13:N13"/>
    <mergeCell ref="O8:P8"/>
    <mergeCell ref="Q8:R8"/>
    <mergeCell ref="K9:L9"/>
    <mergeCell ref="M9:N9"/>
    <mergeCell ref="O9:P9"/>
    <mergeCell ref="Q9:R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94</v>
      </c>
      <c r="B1" s="48"/>
      <c r="C1" s="48"/>
    </row>
    <row r="2" spans="1:22" s="53" customFormat="1" x14ac:dyDescent="0.25">
      <c r="A2" s="5" t="s">
        <v>65</v>
      </c>
      <c r="B2" s="109"/>
      <c r="C2" s="6" t="s">
        <v>110</v>
      </c>
      <c r="D2" s="109"/>
      <c r="E2" s="135" t="s">
        <v>13</v>
      </c>
      <c r="F2" s="135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7092</v>
      </c>
      <c r="B4" s="6" t="s">
        <v>124</v>
      </c>
      <c r="C4" s="6">
        <v>1</v>
      </c>
      <c r="D4" s="22" t="s">
        <v>109</v>
      </c>
      <c r="E4" s="130"/>
      <c r="F4" s="130"/>
      <c r="G4" s="131">
        <v>0.5</v>
      </c>
      <c r="H4" s="131"/>
      <c r="I4" s="131"/>
      <c r="J4" s="131"/>
      <c r="K4" s="131"/>
      <c r="L4" s="131"/>
      <c r="M4" s="131"/>
      <c r="N4" s="131"/>
      <c r="O4" s="123"/>
      <c r="P4" s="124"/>
      <c r="Q4" s="123"/>
      <c r="R4" s="124"/>
      <c r="S4" s="57">
        <f>E4+G4+I4+K4+M4+O4+Q4</f>
        <v>0.5</v>
      </c>
      <c r="T4" s="57">
        <f t="shared" ref="T4:T20" si="0">SUM(S4-U4-V4)</f>
        <v>0.5</v>
      </c>
      <c r="U4" s="59"/>
      <c r="V4" s="59"/>
    </row>
    <row r="5" spans="1:22" x14ac:dyDescent="0.25">
      <c r="A5" s="6">
        <v>6519</v>
      </c>
      <c r="B5" s="122" t="s">
        <v>125</v>
      </c>
      <c r="C5" s="6">
        <v>4</v>
      </c>
      <c r="D5" s="22" t="s">
        <v>111</v>
      </c>
      <c r="E5" s="130"/>
      <c r="F5" s="130"/>
      <c r="G5" s="131">
        <v>7.5</v>
      </c>
      <c r="H5" s="131"/>
      <c r="I5" s="131">
        <v>7</v>
      </c>
      <c r="J5" s="131"/>
      <c r="K5" s="131"/>
      <c r="L5" s="131"/>
      <c r="M5" s="131"/>
      <c r="N5" s="131"/>
      <c r="O5" s="123"/>
      <c r="P5" s="124"/>
      <c r="Q5" s="123"/>
      <c r="R5" s="124"/>
      <c r="S5" s="57">
        <f>E5+G5+I5+K5+M5+O5+Q5</f>
        <v>14.5</v>
      </c>
      <c r="T5" s="57">
        <f t="shared" si="0"/>
        <v>14.5</v>
      </c>
      <c r="U5" s="59"/>
      <c r="V5" s="59"/>
    </row>
    <row r="6" spans="1:22" x14ac:dyDescent="0.25">
      <c r="A6" s="6">
        <v>6983</v>
      </c>
      <c r="B6" s="6" t="s">
        <v>126</v>
      </c>
      <c r="C6" s="6">
        <v>8</v>
      </c>
      <c r="D6" s="22" t="s">
        <v>112</v>
      </c>
      <c r="E6" s="130"/>
      <c r="F6" s="130"/>
      <c r="G6" s="131"/>
      <c r="H6" s="131"/>
      <c r="I6" s="131">
        <v>1</v>
      </c>
      <c r="J6" s="131"/>
      <c r="K6" s="131">
        <v>8</v>
      </c>
      <c r="L6" s="131"/>
      <c r="M6" s="131"/>
      <c r="N6" s="131"/>
      <c r="O6" s="123"/>
      <c r="P6" s="124"/>
      <c r="Q6" s="123"/>
      <c r="R6" s="124"/>
      <c r="S6" s="57">
        <f t="shared" ref="S6:S25" si="1">E6+G6+I6+K6+M6+O6+Q6</f>
        <v>9</v>
      </c>
      <c r="T6" s="57">
        <f t="shared" si="0"/>
        <v>9</v>
      </c>
      <c r="U6" s="59"/>
      <c r="V6" s="59"/>
    </row>
    <row r="7" spans="1:22" x14ac:dyDescent="0.25">
      <c r="A7" s="6"/>
      <c r="B7" s="6"/>
      <c r="C7" s="6"/>
      <c r="D7" s="22"/>
      <c r="E7" s="132"/>
      <c r="F7" s="130"/>
      <c r="G7" s="133"/>
      <c r="H7" s="131"/>
      <c r="I7" s="133"/>
      <c r="J7" s="131"/>
      <c r="K7" s="133"/>
      <c r="L7" s="131"/>
      <c r="M7" s="133"/>
      <c r="N7" s="131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7"/>
      <c r="F8" s="128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30"/>
      <c r="F9" s="130"/>
      <c r="G9" s="131"/>
      <c r="H9" s="131"/>
      <c r="I9" s="131"/>
      <c r="J9" s="131"/>
      <c r="K9" s="131"/>
      <c r="L9" s="131"/>
      <c r="M9" s="131"/>
      <c r="N9" s="131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7"/>
      <c r="F10" s="128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7"/>
      <c r="F11" s="128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7"/>
      <c r="F12" s="128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7"/>
      <c r="F13" s="128"/>
      <c r="G13" s="129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7"/>
      <c r="F14" s="128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7"/>
      <c r="F15" s="128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7"/>
      <c r="F16" s="128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7"/>
      <c r="F17" s="128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7"/>
      <c r="F18" s="128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7"/>
      <c r="F19" s="128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7"/>
      <c r="F20" s="128"/>
      <c r="G20" s="123"/>
      <c r="H20" s="124"/>
      <c r="I20" s="123"/>
      <c r="J20" s="124"/>
      <c r="K20" s="123"/>
      <c r="L20" s="124"/>
      <c r="M20" s="123">
        <v>8</v>
      </c>
      <c r="N20" s="124"/>
      <c r="O20" s="123"/>
      <c r="P20" s="124"/>
      <c r="Q20" s="123"/>
      <c r="R20" s="124"/>
      <c r="S20" s="57">
        <f t="shared" si="1"/>
        <v>8</v>
      </c>
      <c r="T20" s="57">
        <f t="shared" si="0"/>
        <v>8</v>
      </c>
      <c r="U20" s="59"/>
      <c r="V20" s="59"/>
    </row>
    <row r="21" spans="1:22" x14ac:dyDescent="0.25">
      <c r="A21" s="6">
        <v>3600</v>
      </c>
      <c r="B21" s="25" t="s">
        <v>127</v>
      </c>
      <c r="C21" s="6"/>
      <c r="D21" s="22" t="s">
        <v>68</v>
      </c>
      <c r="E21" s="127"/>
      <c r="F21" s="128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27"/>
      <c r="F22" s="128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7"/>
      <c r="F23" s="128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7">
        <v>8</v>
      </c>
      <c r="F24" s="128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8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8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04.09.22</v>
      </c>
      <c r="D2" s="109"/>
      <c r="E2" s="137" t="s">
        <v>13</v>
      </c>
      <c r="F2" s="135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128</v>
      </c>
      <c r="C4" s="6">
        <v>1</v>
      </c>
      <c r="D4" s="22" t="s">
        <v>90</v>
      </c>
      <c r="E4" s="127"/>
      <c r="F4" s="128"/>
      <c r="G4" s="123">
        <v>1</v>
      </c>
      <c r="H4" s="124"/>
      <c r="I4" s="123"/>
      <c r="J4" s="124"/>
      <c r="K4" s="123"/>
      <c r="L4" s="124"/>
      <c r="M4" s="123"/>
      <c r="N4" s="124"/>
      <c r="O4" s="123"/>
      <c r="P4" s="124"/>
      <c r="Q4" s="123"/>
      <c r="R4" s="124"/>
      <c r="S4" s="57">
        <f>E4+G4+I4+K4+M4+O4+Q4</f>
        <v>1</v>
      </c>
      <c r="T4" s="57">
        <f t="shared" ref="T4:T12" si="0">SUM(S4-U4-V4)</f>
        <v>1</v>
      </c>
      <c r="U4" s="59"/>
      <c r="V4" s="59"/>
    </row>
    <row r="5" spans="1:22" x14ac:dyDescent="0.25">
      <c r="A5" s="6">
        <v>7045</v>
      </c>
      <c r="B5" s="6" t="s">
        <v>128</v>
      </c>
      <c r="C5" s="6">
        <v>2</v>
      </c>
      <c r="D5" s="22" t="s">
        <v>90</v>
      </c>
      <c r="E5" s="136"/>
      <c r="F5" s="128"/>
      <c r="G5" s="123">
        <v>3.5</v>
      </c>
      <c r="H5" s="124"/>
      <c r="I5" s="123">
        <v>4</v>
      </c>
      <c r="J5" s="124"/>
      <c r="K5" s="123">
        <v>3.5</v>
      </c>
      <c r="L5" s="124"/>
      <c r="M5" s="123"/>
      <c r="N5" s="124"/>
      <c r="O5" s="123"/>
      <c r="P5" s="124"/>
      <c r="Q5" s="123"/>
      <c r="R5" s="124"/>
      <c r="S5" s="57">
        <f>E5+G5+I5+K5+M5+O5+Q5</f>
        <v>11</v>
      </c>
      <c r="T5" s="57">
        <f t="shared" si="0"/>
        <v>11</v>
      </c>
      <c r="U5" s="59"/>
      <c r="V5" s="59"/>
    </row>
    <row r="6" spans="1:22" x14ac:dyDescent="0.25">
      <c r="A6" s="6">
        <v>7045</v>
      </c>
      <c r="B6" s="6" t="s">
        <v>128</v>
      </c>
      <c r="C6" s="6">
        <v>3</v>
      </c>
      <c r="D6" s="22" t="s">
        <v>90</v>
      </c>
      <c r="E6" s="127"/>
      <c r="F6" s="128"/>
      <c r="G6" s="123">
        <v>3.5</v>
      </c>
      <c r="H6" s="124"/>
      <c r="I6" s="123">
        <v>4</v>
      </c>
      <c r="J6" s="124"/>
      <c r="K6" s="123">
        <v>3.5</v>
      </c>
      <c r="L6" s="124"/>
      <c r="M6" s="123"/>
      <c r="N6" s="124"/>
      <c r="O6" s="123"/>
      <c r="P6" s="124"/>
      <c r="Q6" s="123"/>
      <c r="R6" s="124"/>
      <c r="S6" s="57">
        <f>E6+G6+I6+K6+M6+O6+Q6</f>
        <v>11</v>
      </c>
      <c r="T6" s="57">
        <f t="shared" si="0"/>
        <v>11</v>
      </c>
      <c r="U6" s="59"/>
      <c r="V6" s="59"/>
    </row>
    <row r="7" spans="1:22" x14ac:dyDescent="0.25">
      <c r="A7" s="6"/>
      <c r="B7" s="6"/>
      <c r="C7" s="6"/>
      <c r="D7" s="22"/>
      <c r="E7" s="127"/>
      <c r="F7" s="128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27"/>
      <c r="F8" s="128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7"/>
      <c r="F9" s="128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7"/>
      <c r="F10" s="128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7"/>
      <c r="F11" s="128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7"/>
      <c r="F12" s="128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7"/>
      <c r="F13" s="128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7"/>
      <c r="F14" s="128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7"/>
      <c r="F15" s="128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7"/>
      <c r="F16" s="128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7"/>
      <c r="F17" s="128"/>
      <c r="G17" s="123"/>
      <c r="H17" s="124"/>
      <c r="I17" s="123"/>
      <c r="J17" s="124"/>
      <c r="K17" s="123"/>
      <c r="L17" s="124"/>
      <c r="M17" s="123">
        <v>8</v>
      </c>
      <c r="N17" s="124"/>
      <c r="O17" s="123"/>
      <c r="P17" s="124"/>
      <c r="Q17" s="123"/>
      <c r="R17" s="124"/>
      <c r="S17" s="57">
        <f t="shared" ref="S17:S19" si="4">E17+G17+I17+K17+M17+O17+Q17</f>
        <v>8</v>
      </c>
      <c r="T17" s="57">
        <f t="shared" ref="T17:T19" si="5">SUM(S17-U17-V17)</f>
        <v>8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7"/>
      <c r="F18" s="128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127</v>
      </c>
      <c r="C19" s="6"/>
      <c r="D19" s="22" t="s">
        <v>83</v>
      </c>
      <c r="E19" s="127"/>
      <c r="F19" s="128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127</v>
      </c>
      <c r="C20" s="6"/>
      <c r="D20" s="22" t="s">
        <v>67</v>
      </c>
      <c r="E20" s="127"/>
      <c r="F20" s="128"/>
      <c r="G20" s="123"/>
      <c r="H20" s="124"/>
      <c r="I20" s="123"/>
      <c r="J20" s="124"/>
      <c r="K20" s="123">
        <v>1</v>
      </c>
      <c r="L20" s="124"/>
      <c r="M20" s="123"/>
      <c r="N20" s="124"/>
      <c r="O20" s="123"/>
      <c r="P20" s="124"/>
      <c r="Q20" s="123"/>
      <c r="R20" s="124"/>
      <c r="S20" s="57">
        <f>E20+G20+I20+K20+M20+O20+Q20</f>
        <v>1</v>
      </c>
      <c r="T20" s="57">
        <f>SUM(S20-U20-V20)</f>
        <v>1</v>
      </c>
      <c r="U20" s="59"/>
      <c r="V20" s="59"/>
    </row>
    <row r="21" spans="1:22" x14ac:dyDescent="0.25">
      <c r="A21" s="6"/>
      <c r="B21" s="25"/>
      <c r="C21" s="6"/>
      <c r="D21" s="22"/>
      <c r="E21" s="127"/>
      <c r="F21" s="128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7"/>
      <c r="F22" s="128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7">
        <v>8</v>
      </c>
      <c r="F23" s="128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8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32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32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f>SUM(K20)</f>
        <v>1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8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04.09.22</v>
      </c>
    </row>
    <row r="2" spans="1:22" s="9" customFormat="1" x14ac:dyDescent="0.25">
      <c r="A2" s="5" t="s">
        <v>65</v>
      </c>
      <c r="B2" s="109"/>
      <c r="C2" s="111"/>
      <c r="D2" s="6"/>
      <c r="E2" s="137" t="s">
        <v>13</v>
      </c>
      <c r="F2" s="137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7092</v>
      </c>
      <c r="B4" s="6" t="s">
        <v>124</v>
      </c>
      <c r="C4" s="6">
        <v>1</v>
      </c>
      <c r="D4" s="22" t="s">
        <v>109</v>
      </c>
      <c r="E4" s="132"/>
      <c r="F4" s="132"/>
      <c r="G4" s="133">
        <v>8</v>
      </c>
      <c r="H4" s="133"/>
      <c r="I4" s="133">
        <v>4</v>
      </c>
      <c r="J4" s="133"/>
      <c r="K4" s="133"/>
      <c r="L4" s="133"/>
      <c r="M4" s="133"/>
      <c r="N4" s="133"/>
      <c r="O4" s="129"/>
      <c r="P4" s="138"/>
      <c r="Q4" s="129"/>
      <c r="R4" s="138"/>
      <c r="S4" s="12">
        <f>E4+G4+I4+K4+M4+O4+Q4</f>
        <v>12</v>
      </c>
      <c r="T4" s="12">
        <f t="shared" ref="T4:T17" si="0">SUM(S4-U4-V4)</f>
        <v>12</v>
      </c>
      <c r="U4" s="14"/>
      <c r="V4" s="14"/>
    </row>
    <row r="5" spans="1:22" x14ac:dyDescent="0.25">
      <c r="A5" s="6">
        <v>6822</v>
      </c>
      <c r="B5" s="6" t="s">
        <v>129</v>
      </c>
      <c r="C5" s="6">
        <v>48</v>
      </c>
      <c r="D5" s="22" t="s">
        <v>113</v>
      </c>
      <c r="E5" s="132"/>
      <c r="F5" s="132"/>
      <c r="G5" s="133"/>
      <c r="H5" s="133"/>
      <c r="I5" s="133">
        <v>1.5</v>
      </c>
      <c r="J5" s="133"/>
      <c r="K5" s="133"/>
      <c r="L5" s="133"/>
      <c r="M5" s="133"/>
      <c r="N5" s="133"/>
      <c r="O5" s="129"/>
      <c r="P5" s="138"/>
      <c r="Q5" s="129"/>
      <c r="R5" s="138"/>
      <c r="S5" s="12">
        <f t="shared" ref="S5:S25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6983</v>
      </c>
      <c r="B6" s="6" t="s">
        <v>126</v>
      </c>
      <c r="C6" s="6">
        <v>8</v>
      </c>
      <c r="D6" s="22" t="s">
        <v>112</v>
      </c>
      <c r="E6" s="132"/>
      <c r="F6" s="132"/>
      <c r="G6" s="133"/>
      <c r="H6" s="133"/>
      <c r="I6" s="133">
        <v>2.5</v>
      </c>
      <c r="J6" s="133"/>
      <c r="K6" s="133">
        <v>8</v>
      </c>
      <c r="L6" s="133"/>
      <c r="M6" s="133"/>
      <c r="N6" s="133"/>
      <c r="O6" s="129"/>
      <c r="P6" s="138"/>
      <c r="Q6" s="129"/>
      <c r="R6" s="138"/>
      <c r="S6" s="12">
        <f t="shared" si="1"/>
        <v>10.5</v>
      </c>
      <c r="T6" s="12">
        <f t="shared" si="0"/>
        <v>10.5</v>
      </c>
      <c r="U6" s="14"/>
      <c r="V6" s="14"/>
    </row>
    <row r="7" spans="1:22" x14ac:dyDescent="0.25">
      <c r="A7" s="6"/>
      <c r="B7" s="6"/>
      <c r="C7" s="6"/>
      <c r="D7" s="22"/>
      <c r="E7" s="132"/>
      <c r="F7" s="132"/>
      <c r="G7" s="133"/>
      <c r="H7" s="133"/>
      <c r="I7" s="133"/>
      <c r="J7" s="133"/>
      <c r="K7" s="133"/>
      <c r="L7" s="133"/>
      <c r="M7" s="133"/>
      <c r="N7" s="133"/>
      <c r="O7" s="129"/>
      <c r="P7" s="138"/>
      <c r="Q7" s="129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2"/>
      <c r="G8" s="133"/>
      <c r="H8" s="133"/>
      <c r="I8" s="133"/>
      <c r="J8" s="133"/>
      <c r="K8" s="133"/>
      <c r="L8" s="133"/>
      <c r="M8" s="133"/>
      <c r="N8" s="133"/>
      <c r="O8" s="129"/>
      <c r="P8" s="138"/>
      <c r="Q8" s="129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2"/>
      <c r="G9" s="133"/>
      <c r="H9" s="133"/>
      <c r="I9" s="133"/>
      <c r="J9" s="133"/>
      <c r="K9" s="133"/>
      <c r="L9" s="133"/>
      <c r="M9" s="133"/>
      <c r="N9" s="133"/>
      <c r="O9" s="129"/>
      <c r="P9" s="138"/>
      <c r="Q9" s="129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2"/>
      <c r="G10" s="133"/>
      <c r="H10" s="133"/>
      <c r="I10" s="133"/>
      <c r="J10" s="133"/>
      <c r="K10" s="133"/>
      <c r="L10" s="133"/>
      <c r="M10" s="133"/>
      <c r="N10" s="133"/>
      <c r="O10" s="129"/>
      <c r="P10" s="138"/>
      <c r="Q10" s="129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2"/>
      <c r="G11" s="133"/>
      <c r="H11" s="133"/>
      <c r="I11" s="133"/>
      <c r="J11" s="133"/>
      <c r="K11" s="133"/>
      <c r="L11" s="133"/>
      <c r="M11" s="133"/>
      <c r="N11" s="133"/>
      <c r="O11" s="129"/>
      <c r="P11" s="138"/>
      <c r="Q11" s="129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2"/>
      <c r="G12" s="133"/>
      <c r="H12" s="133"/>
      <c r="I12" s="133"/>
      <c r="J12" s="133"/>
      <c r="K12" s="133"/>
      <c r="L12" s="133"/>
      <c r="M12" s="133"/>
      <c r="N12" s="133"/>
      <c r="O12" s="129"/>
      <c r="P12" s="138"/>
      <c r="Q12" s="129"/>
      <c r="R12" s="138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2"/>
      <c r="G13" s="133"/>
      <c r="H13" s="133"/>
      <c r="I13" s="133"/>
      <c r="J13" s="133"/>
      <c r="K13" s="133"/>
      <c r="L13" s="133"/>
      <c r="M13" s="133"/>
      <c r="N13" s="133"/>
      <c r="O13" s="129"/>
      <c r="P13" s="138"/>
      <c r="Q13" s="129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2"/>
      <c r="G14" s="133"/>
      <c r="H14" s="133"/>
      <c r="I14" s="133"/>
      <c r="J14" s="133"/>
      <c r="K14" s="133"/>
      <c r="L14" s="133"/>
      <c r="M14" s="133"/>
      <c r="N14" s="133"/>
      <c r="O14" s="129"/>
      <c r="P14" s="138"/>
      <c r="Q14" s="129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2"/>
      <c r="G15" s="133"/>
      <c r="H15" s="133"/>
      <c r="I15" s="133"/>
      <c r="J15" s="133"/>
      <c r="K15" s="133"/>
      <c r="L15" s="133"/>
      <c r="M15" s="133"/>
      <c r="N15" s="133"/>
      <c r="O15" s="129"/>
      <c r="P15" s="138"/>
      <c r="Q15" s="129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2"/>
      <c r="G16" s="133"/>
      <c r="H16" s="133"/>
      <c r="I16" s="133"/>
      <c r="J16" s="133"/>
      <c r="K16" s="133"/>
      <c r="L16" s="133"/>
      <c r="M16" s="133">
        <v>8</v>
      </c>
      <c r="N16" s="133"/>
      <c r="O16" s="129"/>
      <c r="P16" s="138"/>
      <c r="Q16" s="129"/>
      <c r="R16" s="138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2"/>
      <c r="G17" s="133"/>
      <c r="H17" s="133"/>
      <c r="I17" s="133"/>
      <c r="J17" s="133"/>
      <c r="K17" s="133"/>
      <c r="L17" s="133"/>
      <c r="M17" s="133"/>
      <c r="N17" s="133"/>
      <c r="O17" s="129"/>
      <c r="P17" s="138"/>
      <c r="Q17" s="129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2"/>
      <c r="G18" s="133"/>
      <c r="H18" s="133"/>
      <c r="I18" s="133"/>
      <c r="J18" s="133"/>
      <c r="K18" s="133"/>
      <c r="L18" s="133"/>
      <c r="M18" s="133"/>
      <c r="N18" s="133"/>
      <c r="O18" s="129"/>
      <c r="P18" s="138"/>
      <c r="Q18" s="129"/>
      <c r="R18" s="138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2"/>
      <c r="G19" s="133"/>
      <c r="H19" s="133"/>
      <c r="I19" s="133"/>
      <c r="J19" s="133"/>
      <c r="K19" s="133"/>
      <c r="L19" s="133"/>
      <c r="M19" s="133"/>
      <c r="N19" s="133"/>
      <c r="O19" s="129"/>
      <c r="P19" s="138"/>
      <c r="Q19" s="129"/>
      <c r="R19" s="138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2"/>
      <c r="F20" s="132"/>
      <c r="G20" s="133"/>
      <c r="H20" s="133"/>
      <c r="I20" s="133"/>
      <c r="J20" s="133"/>
      <c r="K20" s="133"/>
      <c r="L20" s="133"/>
      <c r="M20" s="133"/>
      <c r="N20" s="133"/>
      <c r="O20" s="129"/>
      <c r="P20" s="138"/>
      <c r="Q20" s="129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127</v>
      </c>
      <c r="C21" s="6"/>
      <c r="D21" s="22" t="s">
        <v>68</v>
      </c>
      <c r="E21" s="132"/>
      <c r="F21" s="132"/>
      <c r="G21" s="133"/>
      <c r="H21" s="133"/>
      <c r="I21" s="133"/>
      <c r="J21" s="133"/>
      <c r="K21" s="133"/>
      <c r="L21" s="133"/>
      <c r="M21" s="133"/>
      <c r="N21" s="133"/>
      <c r="O21" s="129"/>
      <c r="P21" s="138"/>
      <c r="Q21" s="129"/>
      <c r="R21" s="13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2"/>
      <c r="F22" s="132"/>
      <c r="G22" s="133"/>
      <c r="H22" s="133"/>
      <c r="I22" s="133"/>
      <c r="J22" s="133"/>
      <c r="K22" s="133"/>
      <c r="L22" s="133"/>
      <c r="M22" s="133"/>
      <c r="N22" s="133"/>
      <c r="O22" s="129"/>
      <c r="P22" s="138"/>
      <c r="Q22" s="129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36"/>
      <c r="F23" s="140"/>
      <c r="G23" s="129"/>
      <c r="H23" s="138"/>
      <c r="I23" s="129"/>
      <c r="J23" s="138"/>
      <c r="K23" s="129"/>
      <c r="L23" s="138"/>
      <c r="M23" s="129"/>
      <c r="N23" s="138"/>
      <c r="O23" s="129"/>
      <c r="P23" s="138"/>
      <c r="Q23" s="129"/>
      <c r="R23" s="138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36">
        <v>8</v>
      </c>
      <c r="F24" s="140"/>
      <c r="G24" s="129"/>
      <c r="H24" s="138"/>
      <c r="I24" s="129"/>
      <c r="J24" s="138"/>
      <c r="K24" s="129"/>
      <c r="L24" s="138"/>
      <c r="M24" s="129"/>
      <c r="N24" s="138"/>
      <c r="O24" s="129"/>
      <c r="P24" s="138"/>
      <c r="Q24" s="129"/>
      <c r="R24" s="138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04.09.22</v>
      </c>
      <c r="D2" s="109"/>
      <c r="E2" s="135" t="s">
        <v>13</v>
      </c>
      <c r="F2" s="135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128</v>
      </c>
      <c r="C4" s="6">
        <v>7</v>
      </c>
      <c r="D4" s="22" t="s">
        <v>91</v>
      </c>
      <c r="E4" s="130"/>
      <c r="F4" s="130"/>
      <c r="G4" s="131">
        <v>8</v>
      </c>
      <c r="H4" s="131"/>
      <c r="I4" s="131">
        <v>7</v>
      </c>
      <c r="J4" s="131"/>
      <c r="K4" s="131">
        <v>7.5</v>
      </c>
      <c r="L4" s="131"/>
      <c r="M4" s="131"/>
      <c r="N4" s="131"/>
      <c r="O4" s="123"/>
      <c r="P4" s="124"/>
      <c r="Q4" s="123"/>
      <c r="R4" s="124"/>
      <c r="S4" s="57">
        <f>E4+G4+I4+K4+M4+O4+Q4</f>
        <v>22.5</v>
      </c>
      <c r="T4" s="57">
        <f t="shared" ref="T4:T13" si="0">SUM(S4-U4-V4)</f>
        <v>22.5</v>
      </c>
      <c r="U4" s="59"/>
      <c r="V4" s="59"/>
    </row>
    <row r="5" spans="1:22" x14ac:dyDescent="0.25">
      <c r="A5" s="6">
        <v>6983</v>
      </c>
      <c r="B5" s="6" t="s">
        <v>126</v>
      </c>
      <c r="C5" s="6">
        <v>20</v>
      </c>
      <c r="D5" s="22" t="s">
        <v>93</v>
      </c>
      <c r="E5" s="127"/>
      <c r="F5" s="128"/>
      <c r="G5" s="131"/>
      <c r="H5" s="131"/>
      <c r="I5" s="123">
        <v>1</v>
      </c>
      <c r="J5" s="124"/>
      <c r="K5" s="123"/>
      <c r="L5" s="124"/>
      <c r="M5" s="123"/>
      <c r="N5" s="124"/>
      <c r="O5" s="123"/>
      <c r="P5" s="124"/>
      <c r="Q5" s="123"/>
      <c r="R5" s="124"/>
      <c r="S5" s="57">
        <f t="shared" ref="S5:S25" si="1">E5+G5+I5+K5+M5+O5+Q5</f>
        <v>1</v>
      </c>
      <c r="T5" s="57">
        <f t="shared" si="0"/>
        <v>1</v>
      </c>
      <c r="U5" s="59"/>
      <c r="V5" s="59"/>
    </row>
    <row r="6" spans="1:22" x14ac:dyDescent="0.25">
      <c r="A6" s="6">
        <v>6822</v>
      </c>
      <c r="B6" s="6" t="s">
        <v>129</v>
      </c>
      <c r="C6" s="6">
        <v>47</v>
      </c>
      <c r="D6" s="22" t="s">
        <v>114</v>
      </c>
      <c r="E6" s="127"/>
      <c r="F6" s="128"/>
      <c r="G6" s="131"/>
      <c r="H6" s="131"/>
      <c r="I6" s="123"/>
      <c r="J6" s="124"/>
      <c r="K6" s="123">
        <v>0.5</v>
      </c>
      <c r="L6" s="124"/>
      <c r="M6" s="123"/>
      <c r="N6" s="124"/>
      <c r="O6" s="123"/>
      <c r="P6" s="124"/>
      <c r="Q6" s="123"/>
      <c r="R6" s="124"/>
      <c r="S6" s="57">
        <f t="shared" si="1"/>
        <v>0.5</v>
      </c>
      <c r="T6" s="57">
        <f t="shared" si="0"/>
        <v>0.5</v>
      </c>
      <c r="U6" s="59"/>
      <c r="V6" s="59"/>
    </row>
    <row r="7" spans="1:22" x14ac:dyDescent="0.25">
      <c r="A7" s="6"/>
      <c r="B7" s="6"/>
      <c r="C7" s="6"/>
      <c r="D7" s="22"/>
      <c r="E7" s="127"/>
      <c r="F7" s="128"/>
      <c r="G7" s="131"/>
      <c r="H7" s="131"/>
      <c r="I7" s="131"/>
      <c r="J7" s="131"/>
      <c r="K7" s="123"/>
      <c r="L7" s="124"/>
      <c r="M7" s="123"/>
      <c r="N7" s="124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7"/>
      <c r="F8" s="128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7"/>
      <c r="F9" s="128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7"/>
      <c r="F10" s="128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7"/>
      <c r="F11" s="128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7"/>
      <c r="F12" s="128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7"/>
      <c r="F13" s="128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 t="s">
        <v>79</v>
      </c>
      <c r="E14" s="127"/>
      <c r="F14" s="128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7"/>
      <c r="F15" s="128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22"/>
      <c r="E16" s="127"/>
      <c r="F16" s="128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7"/>
      <c r="F17" s="128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7"/>
      <c r="F18" s="128"/>
      <c r="G18" s="123"/>
      <c r="H18" s="124"/>
      <c r="I18" s="123"/>
      <c r="J18" s="124"/>
      <c r="K18" s="123"/>
      <c r="L18" s="124"/>
      <c r="M18" s="123">
        <v>8</v>
      </c>
      <c r="N18" s="124"/>
      <c r="O18" s="123"/>
      <c r="P18" s="124"/>
      <c r="Q18" s="123"/>
      <c r="R18" s="124"/>
      <c r="S18" s="57">
        <f t="shared" si="4"/>
        <v>8</v>
      </c>
      <c r="T18" s="57">
        <f t="shared" si="5"/>
        <v>8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7"/>
      <c r="F19" s="128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127</v>
      </c>
      <c r="C20" s="6"/>
      <c r="D20" s="22" t="s">
        <v>87</v>
      </c>
      <c r="E20" s="127"/>
      <c r="F20" s="128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127</v>
      </c>
      <c r="C21" s="6"/>
      <c r="D21" s="22" t="s">
        <v>67</v>
      </c>
      <c r="E21" s="127"/>
      <c r="F21" s="128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6"/>
      <c r="B22" s="25"/>
      <c r="C22" s="6"/>
      <c r="D22" s="22"/>
      <c r="E22" s="127"/>
      <c r="F22" s="128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7"/>
      <c r="F23" s="128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7">
        <v>8</v>
      </c>
      <c r="F24" s="128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8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8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04.09.22</v>
      </c>
      <c r="D2" s="109"/>
      <c r="E2" s="135" t="s">
        <v>13</v>
      </c>
      <c r="F2" s="135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128</v>
      </c>
      <c r="C4" s="6">
        <v>7</v>
      </c>
      <c r="D4" s="22" t="s">
        <v>90</v>
      </c>
      <c r="E4" s="130"/>
      <c r="F4" s="130"/>
      <c r="G4" s="131">
        <v>7.5</v>
      </c>
      <c r="H4" s="131"/>
      <c r="I4" s="131">
        <v>7</v>
      </c>
      <c r="J4" s="131"/>
      <c r="K4" s="123">
        <v>7.5</v>
      </c>
      <c r="L4" s="124"/>
      <c r="M4" s="123"/>
      <c r="N4" s="124"/>
      <c r="O4" s="123"/>
      <c r="P4" s="124"/>
      <c r="Q4" s="123"/>
      <c r="R4" s="124"/>
      <c r="S4" s="57">
        <f>E4+G4+I4+K4+M4+O4+Q4</f>
        <v>22</v>
      </c>
      <c r="T4" s="57">
        <f t="shared" ref="T4:T12" si="0">SUM(S4-U4-V4)</f>
        <v>22</v>
      </c>
      <c r="U4" s="59"/>
      <c r="V4" s="59"/>
    </row>
    <row r="5" spans="1:22" x14ac:dyDescent="0.25">
      <c r="A5" s="6">
        <v>6822</v>
      </c>
      <c r="B5" s="6" t="s">
        <v>129</v>
      </c>
      <c r="C5" s="6">
        <v>48</v>
      </c>
      <c r="D5" s="22" t="s">
        <v>115</v>
      </c>
      <c r="E5" s="130"/>
      <c r="F5" s="130"/>
      <c r="G5" s="131"/>
      <c r="H5" s="131"/>
      <c r="I5" s="131">
        <v>0.5</v>
      </c>
      <c r="J5" s="131"/>
      <c r="K5" s="123"/>
      <c r="L5" s="124"/>
      <c r="M5" s="123"/>
      <c r="N5" s="124"/>
      <c r="O5" s="123"/>
      <c r="P5" s="124"/>
      <c r="Q5" s="123"/>
      <c r="R5" s="124"/>
      <c r="S5" s="57">
        <f t="shared" ref="S5:S22" si="1">E5+G5+I5+K5+M5+O5+Q5</f>
        <v>0.5</v>
      </c>
      <c r="T5" s="57">
        <f t="shared" si="0"/>
        <v>0.5</v>
      </c>
      <c r="U5" s="59"/>
      <c r="V5" s="59"/>
    </row>
    <row r="6" spans="1:22" x14ac:dyDescent="0.25">
      <c r="A6" s="6"/>
      <c r="B6" s="6"/>
      <c r="C6" s="6"/>
      <c r="D6" s="22"/>
      <c r="E6" s="130"/>
      <c r="F6" s="130"/>
      <c r="G6" s="131"/>
      <c r="H6" s="131"/>
      <c r="I6" s="131"/>
      <c r="J6" s="131"/>
      <c r="K6" s="123"/>
      <c r="L6" s="124"/>
      <c r="M6" s="123"/>
      <c r="N6" s="124"/>
      <c r="O6" s="123"/>
      <c r="P6" s="124"/>
      <c r="Q6" s="123"/>
      <c r="R6" s="124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30"/>
      <c r="F7" s="130"/>
      <c r="G7" s="131"/>
      <c r="H7" s="131"/>
      <c r="I7" s="131"/>
      <c r="J7" s="131"/>
      <c r="K7" s="123"/>
      <c r="L7" s="124"/>
      <c r="M7" s="123"/>
      <c r="N7" s="124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7"/>
      <c r="F8" s="128"/>
      <c r="G8" s="123"/>
      <c r="H8" s="124"/>
      <c r="I8" s="131"/>
      <c r="J8" s="131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7"/>
      <c r="F9" s="128"/>
      <c r="G9" s="123"/>
      <c r="H9" s="124"/>
      <c r="I9" s="131"/>
      <c r="J9" s="131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7"/>
      <c r="F10" s="128"/>
      <c r="G10" s="123"/>
      <c r="H10" s="124"/>
      <c r="I10" s="123"/>
      <c r="J10" s="124"/>
      <c r="K10" s="129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7"/>
      <c r="F11" s="128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7"/>
      <c r="F12" s="128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27"/>
      <c r="F13" s="128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7"/>
      <c r="F14" s="128"/>
      <c r="G14" s="123"/>
      <c r="H14" s="124"/>
      <c r="I14" s="123"/>
      <c r="J14" s="124"/>
      <c r="K14" s="123"/>
      <c r="L14" s="124"/>
      <c r="M14" s="123">
        <v>8</v>
      </c>
      <c r="N14" s="124"/>
      <c r="O14" s="123"/>
      <c r="P14" s="124"/>
      <c r="Q14" s="123"/>
      <c r="R14" s="124"/>
      <c r="S14" s="57">
        <f>E14+G14+I14+K14+M14+O14+Q14</f>
        <v>8</v>
      </c>
      <c r="T14" s="57">
        <f>SUM(S14-U14-V14)</f>
        <v>8</v>
      </c>
      <c r="U14" s="59"/>
      <c r="V14" s="59"/>
    </row>
    <row r="15" spans="1:22" ht="15.75" customHeight="1" x14ac:dyDescent="0.25">
      <c r="A15" s="6"/>
      <c r="B15" s="25"/>
      <c r="C15" s="6"/>
      <c r="D15" s="22" t="s">
        <v>79</v>
      </c>
      <c r="E15" s="127"/>
      <c r="F15" s="128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>
        <v>3600</v>
      </c>
      <c r="B16" s="25" t="s">
        <v>127</v>
      </c>
      <c r="C16" s="6"/>
      <c r="D16" s="10" t="s">
        <v>116</v>
      </c>
      <c r="E16" s="127"/>
      <c r="F16" s="128"/>
      <c r="G16" s="123">
        <v>0.5</v>
      </c>
      <c r="H16" s="124"/>
      <c r="I16" s="131">
        <v>0.5</v>
      </c>
      <c r="J16" s="131"/>
      <c r="K16" s="131">
        <v>0.5</v>
      </c>
      <c r="L16" s="131"/>
      <c r="M16" s="131"/>
      <c r="N16" s="131"/>
      <c r="O16" s="123"/>
      <c r="P16" s="124"/>
      <c r="Q16" s="123"/>
      <c r="R16" s="124"/>
      <c r="S16" s="57">
        <f t="shared" si="2"/>
        <v>1.5</v>
      </c>
      <c r="T16" s="57">
        <f t="shared" si="3"/>
        <v>1.5</v>
      </c>
      <c r="U16" s="59"/>
      <c r="V16" s="59"/>
    </row>
    <row r="17" spans="1:22" x14ac:dyDescent="0.25">
      <c r="A17" s="6">
        <v>3600</v>
      </c>
      <c r="B17" s="25" t="s">
        <v>127</v>
      </c>
      <c r="C17" s="6"/>
      <c r="D17" s="22" t="s">
        <v>83</v>
      </c>
      <c r="E17" s="127"/>
      <c r="F17" s="128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127</v>
      </c>
      <c r="C18" s="6"/>
      <c r="D18" s="22" t="s">
        <v>69</v>
      </c>
      <c r="E18" s="127"/>
      <c r="F18" s="128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7"/>
      <c r="F19" s="128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7"/>
      <c r="F20" s="128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7">
        <v>8</v>
      </c>
      <c r="F21" s="128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 t="shared" si="1"/>
        <v>8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32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32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>
        <f>SUM(G16:L16)</f>
        <v>1.5</v>
      </c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8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04.09.22</v>
      </c>
      <c r="D2" s="109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14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127</v>
      </c>
      <c r="C4" s="6"/>
      <c r="D4" s="22" t="s">
        <v>85</v>
      </c>
      <c r="E4" s="136"/>
      <c r="F4" s="140"/>
      <c r="G4" s="136"/>
      <c r="H4" s="140"/>
      <c r="I4" s="136"/>
      <c r="J4" s="140"/>
      <c r="K4" s="136"/>
      <c r="L4" s="140"/>
      <c r="M4" s="136"/>
      <c r="N4" s="140"/>
      <c r="O4" s="129"/>
      <c r="P4" s="138"/>
      <c r="Q4" s="129"/>
      <c r="R4" s="138"/>
      <c r="S4" s="12">
        <f>E4+G4+I4+K4+M4+O4+Q4</f>
        <v>0</v>
      </c>
      <c r="T4" s="12">
        <f t="shared" ref="T4:T21" si="0">SUM(S4-U4-V4)</f>
        <v>0</v>
      </c>
      <c r="U4" s="14"/>
      <c r="V4" s="14"/>
    </row>
    <row r="5" spans="1:22" x14ac:dyDescent="0.25">
      <c r="A5" s="6">
        <v>3600</v>
      </c>
      <c r="B5" s="6" t="s">
        <v>127</v>
      </c>
      <c r="C5" s="6"/>
      <c r="D5" s="22" t="s">
        <v>77</v>
      </c>
      <c r="E5" s="136"/>
      <c r="F5" s="140"/>
      <c r="G5" s="136"/>
      <c r="H5" s="140"/>
      <c r="I5" s="136"/>
      <c r="J5" s="140"/>
      <c r="K5" s="136"/>
      <c r="L5" s="140"/>
      <c r="M5" s="136"/>
      <c r="N5" s="140"/>
      <c r="O5" s="129"/>
      <c r="P5" s="138"/>
      <c r="Q5" s="129"/>
      <c r="R5" s="138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127</v>
      </c>
      <c r="C6" s="6"/>
      <c r="D6" s="22" t="s">
        <v>92</v>
      </c>
      <c r="E6" s="136"/>
      <c r="F6" s="140"/>
      <c r="G6" s="136"/>
      <c r="H6" s="140"/>
      <c r="I6" s="136"/>
      <c r="J6" s="140"/>
      <c r="K6" s="136"/>
      <c r="L6" s="140"/>
      <c r="M6" s="136"/>
      <c r="N6" s="140"/>
      <c r="O6" s="129"/>
      <c r="P6" s="138"/>
      <c r="Q6" s="129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6" t="s">
        <v>127</v>
      </c>
      <c r="C7" s="6">
        <v>45</v>
      </c>
      <c r="D7" s="22" t="s">
        <v>99</v>
      </c>
      <c r="E7" s="136"/>
      <c r="F7" s="140"/>
      <c r="G7" s="136"/>
      <c r="H7" s="140"/>
      <c r="I7" s="136"/>
      <c r="J7" s="140"/>
      <c r="K7" s="136"/>
      <c r="L7" s="140"/>
      <c r="M7" s="136"/>
      <c r="N7" s="140"/>
      <c r="O7" s="129"/>
      <c r="P7" s="138"/>
      <c r="Q7" s="129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3600</v>
      </c>
      <c r="B8" s="6" t="s">
        <v>127</v>
      </c>
      <c r="C8" s="6">
        <v>1</v>
      </c>
      <c r="D8" s="22" t="s">
        <v>98</v>
      </c>
      <c r="E8" s="136"/>
      <c r="F8" s="140"/>
      <c r="G8" s="136"/>
      <c r="H8" s="140"/>
      <c r="I8" s="136"/>
      <c r="J8" s="140"/>
      <c r="K8" s="136"/>
      <c r="L8" s="140"/>
      <c r="M8" s="136"/>
      <c r="N8" s="140"/>
      <c r="O8" s="129"/>
      <c r="P8" s="138"/>
      <c r="Q8" s="129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40"/>
      <c r="G9" s="136"/>
      <c r="H9" s="140"/>
      <c r="I9" s="136"/>
      <c r="J9" s="140"/>
      <c r="K9" s="136"/>
      <c r="L9" s="140"/>
      <c r="M9" s="136"/>
      <c r="N9" s="140"/>
      <c r="O9" s="129"/>
      <c r="P9" s="138"/>
      <c r="Q9" s="129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40"/>
      <c r="G10" s="136"/>
      <c r="H10" s="140"/>
      <c r="I10" s="136"/>
      <c r="J10" s="140"/>
      <c r="K10" s="136"/>
      <c r="L10" s="140"/>
      <c r="M10" s="136"/>
      <c r="N10" s="140"/>
      <c r="O10" s="129"/>
      <c r="P10" s="138"/>
      <c r="Q10" s="129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40"/>
      <c r="G11" s="136"/>
      <c r="H11" s="140"/>
      <c r="I11" s="136"/>
      <c r="J11" s="140"/>
      <c r="K11" s="136"/>
      <c r="L11" s="140"/>
      <c r="M11" s="136"/>
      <c r="N11" s="140"/>
      <c r="O11" s="129"/>
      <c r="P11" s="138"/>
      <c r="Q11" s="129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40"/>
      <c r="G12" s="136"/>
      <c r="H12" s="140"/>
      <c r="I12" s="136"/>
      <c r="J12" s="140"/>
      <c r="K12" s="136"/>
      <c r="L12" s="140"/>
      <c r="M12" s="136"/>
      <c r="N12" s="140"/>
      <c r="O12" s="129"/>
      <c r="P12" s="138"/>
      <c r="Q12" s="129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127</v>
      </c>
      <c r="C13" s="6"/>
      <c r="D13" s="22" t="s">
        <v>86</v>
      </c>
      <c r="E13" s="136"/>
      <c r="F13" s="140"/>
      <c r="G13" s="136"/>
      <c r="H13" s="140"/>
      <c r="I13" s="136"/>
      <c r="J13" s="140"/>
      <c r="K13" s="136"/>
      <c r="L13" s="140"/>
      <c r="M13" s="136"/>
      <c r="N13" s="140"/>
      <c r="O13" s="129"/>
      <c r="P13" s="138"/>
      <c r="Q13" s="129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40"/>
      <c r="G14" s="136"/>
      <c r="H14" s="140"/>
      <c r="I14" s="136"/>
      <c r="J14" s="140"/>
      <c r="K14" s="136"/>
      <c r="L14" s="140"/>
      <c r="M14" s="136"/>
      <c r="N14" s="140"/>
      <c r="O14" s="129"/>
      <c r="P14" s="138"/>
      <c r="Q14" s="129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127</v>
      </c>
      <c r="C15" s="6"/>
      <c r="D15" s="22" t="s">
        <v>76</v>
      </c>
      <c r="E15" s="136"/>
      <c r="F15" s="140"/>
      <c r="G15" s="136"/>
      <c r="H15" s="140"/>
      <c r="I15" s="136"/>
      <c r="J15" s="140"/>
      <c r="K15" s="136"/>
      <c r="L15" s="140"/>
      <c r="M15" s="136"/>
      <c r="N15" s="140"/>
      <c r="O15" s="129"/>
      <c r="P15" s="138"/>
      <c r="Q15" s="129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40"/>
      <c r="G16" s="136"/>
      <c r="H16" s="140"/>
      <c r="I16" s="136"/>
      <c r="J16" s="140"/>
      <c r="K16" s="136"/>
      <c r="L16" s="140"/>
      <c r="M16" s="136"/>
      <c r="N16" s="140"/>
      <c r="O16" s="129"/>
      <c r="P16" s="138"/>
      <c r="Q16" s="129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82</v>
      </c>
      <c r="E17" s="136"/>
      <c r="F17" s="140"/>
      <c r="G17" s="136"/>
      <c r="H17" s="140"/>
      <c r="I17" s="136"/>
      <c r="J17" s="140"/>
      <c r="K17" s="136"/>
      <c r="L17" s="140"/>
      <c r="M17" s="136"/>
      <c r="N17" s="140"/>
      <c r="O17" s="129"/>
      <c r="P17" s="138"/>
      <c r="Q17" s="129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6"/>
      <c r="F18" s="140"/>
      <c r="G18" s="136"/>
      <c r="H18" s="140"/>
      <c r="I18" s="136"/>
      <c r="J18" s="140"/>
      <c r="K18" s="136"/>
      <c r="L18" s="140"/>
      <c r="M18" s="136"/>
      <c r="N18" s="140"/>
      <c r="O18" s="129"/>
      <c r="P18" s="138"/>
      <c r="Q18" s="129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6"/>
      <c r="F19" s="140"/>
      <c r="G19" s="136"/>
      <c r="H19" s="140"/>
      <c r="I19" s="136"/>
      <c r="J19" s="140"/>
      <c r="K19" s="136"/>
      <c r="L19" s="140"/>
      <c r="M19" s="136"/>
      <c r="N19" s="140"/>
      <c r="O19" s="129"/>
      <c r="P19" s="138"/>
      <c r="Q19" s="129"/>
      <c r="R19" s="138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6"/>
      <c r="F20" s="140"/>
      <c r="G20" s="136"/>
      <c r="H20" s="140"/>
      <c r="I20" s="136"/>
      <c r="J20" s="140"/>
      <c r="K20" s="136"/>
      <c r="L20" s="140"/>
      <c r="M20" s="136"/>
      <c r="N20" s="140"/>
      <c r="O20" s="129"/>
      <c r="P20" s="138"/>
      <c r="Q20" s="129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6"/>
      <c r="F21" s="140"/>
      <c r="G21" s="136"/>
      <c r="H21" s="140"/>
      <c r="I21" s="136"/>
      <c r="J21" s="140"/>
      <c r="K21" s="136"/>
      <c r="L21" s="140"/>
      <c r="M21" s="136"/>
      <c r="N21" s="140"/>
      <c r="O21" s="129"/>
      <c r="P21" s="138"/>
      <c r="Q21" s="129"/>
      <c r="R21" s="13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6"/>
      <c r="F22" s="140"/>
      <c r="G22" s="136">
        <v>8</v>
      </c>
      <c r="H22" s="140"/>
      <c r="I22" s="136">
        <v>8</v>
      </c>
      <c r="J22" s="140"/>
      <c r="K22" s="136">
        <v>8</v>
      </c>
      <c r="L22" s="140"/>
      <c r="M22" s="136">
        <v>8</v>
      </c>
      <c r="N22" s="140"/>
      <c r="O22" s="129"/>
      <c r="P22" s="138"/>
      <c r="Q22" s="129"/>
      <c r="R22" s="138"/>
      <c r="S22" s="12">
        <f t="shared" si="1"/>
        <v>32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6">
        <v>8</v>
      </c>
      <c r="F23" s="140"/>
      <c r="G23" s="129"/>
      <c r="H23" s="138"/>
      <c r="I23" s="129"/>
      <c r="J23" s="138"/>
      <c r="K23" s="129"/>
      <c r="L23" s="138"/>
      <c r="M23" s="129"/>
      <c r="N23" s="138"/>
      <c r="O23" s="129"/>
      <c r="P23" s="138"/>
      <c r="Q23" s="129"/>
      <c r="R23" s="138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32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04.09.22</v>
      </c>
      <c r="D2" s="109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9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128</v>
      </c>
      <c r="C4" s="6">
        <v>7</v>
      </c>
      <c r="D4" s="22" t="s">
        <v>91</v>
      </c>
      <c r="E4" s="136"/>
      <c r="F4" s="140"/>
      <c r="G4" s="136"/>
      <c r="H4" s="140"/>
      <c r="I4" s="136"/>
      <c r="J4" s="140"/>
      <c r="K4" s="136"/>
      <c r="L4" s="140"/>
      <c r="M4" s="136"/>
      <c r="N4" s="140"/>
      <c r="O4" s="129"/>
      <c r="P4" s="138"/>
      <c r="Q4" s="129"/>
      <c r="R4" s="138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6"/>
      <c r="F5" s="140"/>
      <c r="G5" s="136"/>
      <c r="H5" s="140"/>
      <c r="I5" s="136"/>
      <c r="J5" s="140"/>
      <c r="K5" s="136"/>
      <c r="L5" s="140"/>
      <c r="M5" s="136"/>
      <c r="N5" s="140"/>
      <c r="O5" s="129"/>
      <c r="P5" s="138"/>
      <c r="Q5" s="129"/>
      <c r="R5" s="13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36"/>
      <c r="H6" s="140"/>
      <c r="I6" s="136"/>
      <c r="J6" s="140"/>
      <c r="K6" s="136"/>
      <c r="L6" s="140"/>
      <c r="M6" s="136"/>
      <c r="N6" s="140"/>
      <c r="O6" s="129"/>
      <c r="P6" s="138"/>
      <c r="Q6" s="129"/>
      <c r="R6" s="13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40"/>
      <c r="G7" s="136"/>
      <c r="H7" s="140"/>
      <c r="I7" s="136"/>
      <c r="J7" s="140"/>
      <c r="K7" s="136"/>
      <c r="L7" s="140"/>
      <c r="M7" s="136"/>
      <c r="N7" s="140"/>
      <c r="O7" s="129"/>
      <c r="P7" s="138"/>
      <c r="Q7" s="129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40"/>
      <c r="G8" s="136"/>
      <c r="H8" s="140"/>
      <c r="I8" s="136"/>
      <c r="J8" s="140"/>
      <c r="K8" s="136"/>
      <c r="L8" s="140"/>
      <c r="M8" s="136"/>
      <c r="N8" s="140"/>
      <c r="O8" s="129"/>
      <c r="P8" s="138"/>
      <c r="Q8" s="129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40"/>
      <c r="G9" s="136"/>
      <c r="H9" s="140"/>
      <c r="I9" s="136"/>
      <c r="J9" s="140"/>
      <c r="K9" s="136"/>
      <c r="L9" s="140"/>
      <c r="M9" s="136"/>
      <c r="N9" s="140"/>
      <c r="O9" s="129"/>
      <c r="P9" s="138"/>
      <c r="Q9" s="129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40"/>
      <c r="G10" s="136"/>
      <c r="H10" s="140"/>
      <c r="I10" s="136"/>
      <c r="J10" s="140"/>
      <c r="K10" s="136"/>
      <c r="L10" s="140"/>
      <c r="M10" s="136"/>
      <c r="N10" s="140"/>
      <c r="O10" s="129"/>
      <c r="P10" s="138"/>
      <c r="Q10" s="129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40"/>
      <c r="G11" s="136"/>
      <c r="H11" s="140"/>
      <c r="I11" s="136"/>
      <c r="J11" s="140"/>
      <c r="K11" s="136"/>
      <c r="L11" s="140"/>
      <c r="M11" s="136"/>
      <c r="N11" s="140"/>
      <c r="O11" s="129"/>
      <c r="P11" s="138"/>
      <c r="Q11" s="129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40"/>
      <c r="G12" s="136"/>
      <c r="H12" s="140"/>
      <c r="I12" s="136"/>
      <c r="J12" s="140"/>
      <c r="K12" s="136"/>
      <c r="L12" s="140"/>
      <c r="M12" s="136"/>
      <c r="N12" s="140"/>
      <c r="O12" s="129"/>
      <c r="P12" s="138"/>
      <c r="Q12" s="129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40"/>
      <c r="G13" s="136"/>
      <c r="H13" s="140"/>
      <c r="I13" s="136"/>
      <c r="J13" s="140"/>
      <c r="K13" s="136"/>
      <c r="L13" s="140"/>
      <c r="M13" s="136"/>
      <c r="N13" s="140"/>
      <c r="O13" s="129"/>
      <c r="P13" s="138"/>
      <c r="Q13" s="129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40"/>
      <c r="G14" s="136"/>
      <c r="H14" s="140"/>
      <c r="I14" s="136"/>
      <c r="J14" s="140"/>
      <c r="K14" s="136"/>
      <c r="L14" s="140"/>
      <c r="M14" s="136"/>
      <c r="N14" s="140"/>
      <c r="O14" s="129"/>
      <c r="P14" s="138"/>
      <c r="Q14" s="129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6"/>
      <c r="F15" s="140"/>
      <c r="G15" s="136"/>
      <c r="H15" s="140"/>
      <c r="I15" s="136"/>
      <c r="J15" s="140"/>
      <c r="K15" s="136"/>
      <c r="L15" s="140"/>
      <c r="M15" s="136"/>
      <c r="N15" s="140"/>
      <c r="O15" s="129"/>
      <c r="P15" s="138"/>
      <c r="Q15" s="129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9"/>
      <c r="P16" s="138"/>
      <c r="Q16" s="129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127</v>
      </c>
      <c r="C17" s="6"/>
      <c r="D17" s="22" t="s">
        <v>81</v>
      </c>
      <c r="E17" s="136"/>
      <c r="F17" s="140"/>
      <c r="G17" s="136"/>
      <c r="H17" s="140"/>
      <c r="I17" s="136"/>
      <c r="J17" s="140"/>
      <c r="K17" s="136"/>
      <c r="L17" s="140"/>
      <c r="M17" s="136"/>
      <c r="N17" s="140"/>
      <c r="O17" s="129"/>
      <c r="P17" s="138"/>
      <c r="Q17" s="129"/>
      <c r="R17" s="13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40"/>
      <c r="G18" s="136"/>
      <c r="H18" s="140"/>
      <c r="I18" s="136"/>
      <c r="J18" s="140"/>
      <c r="K18" s="136"/>
      <c r="L18" s="140"/>
      <c r="M18" s="136"/>
      <c r="N18" s="140"/>
      <c r="O18" s="129"/>
      <c r="P18" s="138"/>
      <c r="Q18" s="129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6"/>
      <c r="F19" s="140"/>
      <c r="G19" s="136"/>
      <c r="H19" s="140"/>
      <c r="I19" s="136"/>
      <c r="J19" s="140"/>
      <c r="K19" s="136"/>
      <c r="L19" s="140"/>
      <c r="M19" s="136"/>
      <c r="N19" s="140"/>
      <c r="O19" s="129"/>
      <c r="P19" s="138"/>
      <c r="Q19" s="129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36"/>
      <c r="F20" s="140"/>
      <c r="G20" s="136">
        <v>8</v>
      </c>
      <c r="H20" s="140"/>
      <c r="I20" s="136">
        <v>8</v>
      </c>
      <c r="J20" s="140"/>
      <c r="K20" s="136">
        <v>8</v>
      </c>
      <c r="L20" s="140"/>
      <c r="M20" s="136">
        <v>8</v>
      </c>
      <c r="N20" s="140"/>
      <c r="O20" s="129"/>
      <c r="P20" s="138"/>
      <c r="Q20" s="129"/>
      <c r="R20" s="138"/>
      <c r="S20" s="12">
        <f t="shared" si="1"/>
        <v>32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36">
        <v>8</v>
      </c>
      <c r="F21" s="140"/>
      <c r="G21" s="129"/>
      <c r="H21" s="138"/>
      <c r="I21" s="129"/>
      <c r="J21" s="138"/>
      <c r="K21" s="129"/>
      <c r="L21" s="138"/>
      <c r="M21" s="129"/>
      <c r="N21" s="138"/>
      <c r="O21" s="129"/>
      <c r="P21" s="138"/>
      <c r="Q21" s="129"/>
      <c r="R21" s="138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1">
        <f>SUM(E4:E21)</f>
        <v>8</v>
      </c>
      <c r="F22" s="142"/>
      <c r="G22" s="141">
        <f>SUM(G4:G21)</f>
        <v>8</v>
      </c>
      <c r="H22" s="142"/>
      <c r="I22" s="141">
        <f>SUM(I4:I21)</f>
        <v>8</v>
      </c>
      <c r="J22" s="142"/>
      <c r="K22" s="141">
        <f>SUM(K4:K21)</f>
        <v>8</v>
      </c>
      <c r="L22" s="142"/>
      <c r="M22" s="141">
        <f>SUM(M4:M21)</f>
        <v>8</v>
      </c>
      <c r="N22" s="142"/>
      <c r="O22" s="141">
        <f>SUM(O4:O21)</f>
        <v>0</v>
      </c>
      <c r="P22" s="142"/>
      <c r="Q22" s="141">
        <f>SUM(Q4:Q21)</f>
        <v>0</v>
      </c>
      <c r="R22" s="14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32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04.09.22</v>
      </c>
      <c r="D2" s="32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48" t="s">
        <v>17</v>
      </c>
      <c r="N2" s="148"/>
      <c r="O2" s="149" t="s">
        <v>18</v>
      </c>
      <c r="P2" s="149"/>
      <c r="Q2" s="149" t="s">
        <v>19</v>
      </c>
      <c r="R2" s="1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/>
      <c r="N3" s="116"/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128</v>
      </c>
      <c r="C4" s="6">
        <v>1</v>
      </c>
      <c r="D4" s="22" t="s">
        <v>96</v>
      </c>
      <c r="E4" s="136"/>
      <c r="F4" s="144"/>
      <c r="G4" s="136"/>
      <c r="H4" s="144"/>
      <c r="I4" s="136"/>
      <c r="J4" s="140"/>
      <c r="K4" s="127"/>
      <c r="L4" s="128"/>
      <c r="M4" s="143"/>
      <c r="N4" s="144"/>
      <c r="O4" s="147"/>
      <c r="P4" s="147"/>
      <c r="Q4" s="145"/>
      <c r="R4" s="146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>
        <v>7045</v>
      </c>
      <c r="B5" s="6" t="s">
        <v>128</v>
      </c>
      <c r="C5" s="6">
        <v>2</v>
      </c>
      <c r="D5" s="22" t="s">
        <v>96</v>
      </c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47"/>
      <c r="P5" s="147"/>
      <c r="Q5" s="145"/>
      <c r="R5" s="146"/>
      <c r="S5" s="38">
        <f>E5+G5+I5+K5+M5+O5+Q5</f>
        <v>0</v>
      </c>
      <c r="T5" s="38">
        <f t="shared" ref="T5:T20" si="0">SUM(S5-U5-V5)</f>
        <v>0</v>
      </c>
      <c r="U5" s="40"/>
      <c r="V5" s="40"/>
    </row>
    <row r="6" spans="1:22" x14ac:dyDescent="0.25">
      <c r="A6" s="6">
        <v>7045</v>
      </c>
      <c r="B6" s="6" t="s">
        <v>128</v>
      </c>
      <c r="C6" s="6">
        <v>3</v>
      </c>
      <c r="D6" s="22" t="s">
        <v>96</v>
      </c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47"/>
      <c r="P6" s="147"/>
      <c r="Q6" s="145"/>
      <c r="R6" s="146"/>
      <c r="S6" s="38">
        <f t="shared" ref="S6:S22" si="1">E6+G6+I6+K6+M6+O6+Q6</f>
        <v>0</v>
      </c>
      <c r="T6" s="38">
        <f t="shared" si="0"/>
        <v>0</v>
      </c>
      <c r="U6" s="40"/>
      <c r="V6" s="40"/>
    </row>
    <row r="7" spans="1:22" x14ac:dyDescent="0.25">
      <c r="A7" s="6">
        <v>6822</v>
      </c>
      <c r="B7" s="6" t="s">
        <v>129</v>
      </c>
      <c r="C7" s="6">
        <v>47</v>
      </c>
      <c r="D7" s="22" t="s">
        <v>103</v>
      </c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47"/>
      <c r="P7" s="147"/>
      <c r="Q7" s="145"/>
      <c r="R7" s="146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47"/>
      <c r="P8" s="147"/>
      <c r="Q8" s="145"/>
      <c r="R8" s="146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7"/>
      <c r="P9" s="147"/>
      <c r="Q9" s="145"/>
      <c r="R9" s="146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20"/>
      <c r="F10" s="121"/>
      <c r="G10" s="143"/>
      <c r="H10" s="144"/>
      <c r="I10" s="143"/>
      <c r="J10" s="144"/>
      <c r="K10" s="143"/>
      <c r="L10" s="144"/>
      <c r="M10" s="143"/>
      <c r="N10" s="144"/>
      <c r="O10" s="145"/>
      <c r="P10" s="146"/>
      <c r="Q10" s="145"/>
      <c r="R10" s="14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0"/>
      <c r="F11" s="121"/>
      <c r="G11" s="143"/>
      <c r="H11" s="144"/>
      <c r="I11" s="143"/>
      <c r="J11" s="144"/>
      <c r="K11" s="143"/>
      <c r="L11" s="144"/>
      <c r="M11" s="143"/>
      <c r="N11" s="144"/>
      <c r="O11" s="145"/>
      <c r="P11" s="146"/>
      <c r="Q11" s="145"/>
      <c r="R11" s="14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0"/>
      <c r="F12" s="121"/>
      <c r="G12" s="127"/>
      <c r="H12" s="128"/>
      <c r="I12" s="127"/>
      <c r="J12" s="128"/>
      <c r="K12" s="127"/>
      <c r="L12" s="128"/>
      <c r="M12" s="127"/>
      <c r="N12" s="128"/>
      <c r="O12" s="145"/>
      <c r="P12" s="146"/>
      <c r="Q12" s="145"/>
      <c r="R12" s="14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27"/>
      <c r="H13" s="128"/>
      <c r="I13" s="127"/>
      <c r="J13" s="128"/>
      <c r="K13" s="127"/>
      <c r="L13" s="128"/>
      <c r="M13" s="127"/>
      <c r="N13" s="128"/>
      <c r="O13" s="145"/>
      <c r="P13" s="146"/>
      <c r="Q13" s="145"/>
      <c r="R13" s="146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5"/>
      <c r="P14" s="146"/>
      <c r="Q14" s="145"/>
      <c r="R14" s="14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6"/>
      <c r="F15" s="128"/>
      <c r="G15" s="136"/>
      <c r="H15" s="128"/>
      <c r="I15" s="136"/>
      <c r="J15" s="128"/>
      <c r="K15" s="136"/>
      <c r="L15" s="128"/>
      <c r="M15" s="136"/>
      <c r="N15" s="128"/>
      <c r="O15" s="145"/>
      <c r="P15" s="146"/>
      <c r="Q15" s="145"/>
      <c r="R15" s="14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45"/>
      <c r="P16" s="146"/>
      <c r="Q16" s="145"/>
      <c r="R16" s="146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4" customFormat="1" x14ac:dyDescent="0.25">
      <c r="A17" s="6"/>
      <c r="B17" s="6"/>
      <c r="C17" s="6"/>
      <c r="D17" s="22" t="s">
        <v>104</v>
      </c>
      <c r="E17" s="136"/>
      <c r="F17" s="140"/>
      <c r="G17" s="136"/>
      <c r="H17" s="140"/>
      <c r="I17" s="150"/>
      <c r="J17" s="151"/>
      <c r="K17" s="136"/>
      <c r="L17" s="140"/>
      <c r="M17" s="136"/>
      <c r="N17" s="140"/>
      <c r="O17" s="155"/>
      <c r="P17" s="156"/>
      <c r="Q17" s="155"/>
      <c r="R17" s="156"/>
      <c r="S17" s="38">
        <f t="shared" si="10"/>
        <v>0</v>
      </c>
      <c r="T17" s="38">
        <f t="shared" si="11"/>
        <v>0</v>
      </c>
      <c r="U17" s="113"/>
      <c r="V17" s="113"/>
    </row>
    <row r="18" spans="1:22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7"/>
      <c r="P18" s="147"/>
      <c r="Q18" s="145"/>
      <c r="R18" s="146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127</v>
      </c>
      <c r="C19" s="6"/>
      <c r="D19" s="22" t="s">
        <v>95</v>
      </c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7"/>
      <c r="P19" s="147"/>
      <c r="Q19" s="145"/>
      <c r="R19" s="146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7"/>
      <c r="P20" s="147"/>
      <c r="Q20" s="145"/>
      <c r="R20" s="146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3"/>
      <c r="F21" s="144"/>
      <c r="G21" s="143">
        <v>8</v>
      </c>
      <c r="H21" s="144"/>
      <c r="I21" s="143">
        <v>8</v>
      </c>
      <c r="J21" s="144"/>
      <c r="K21" s="143">
        <v>8</v>
      </c>
      <c r="L21" s="144"/>
      <c r="M21" s="143">
        <v>8</v>
      </c>
      <c r="N21" s="144"/>
      <c r="O21" s="147"/>
      <c r="P21" s="147"/>
      <c r="Q21" s="145"/>
      <c r="R21" s="146"/>
      <c r="S21" s="38">
        <f t="shared" si="1"/>
        <v>32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4">
        <v>8</v>
      </c>
      <c r="F22" s="154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5"/>
      <c r="R22" s="146"/>
      <c r="S22" s="38">
        <f t="shared" si="1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2">
        <f>SUM(E4:E22)</f>
        <v>8</v>
      </c>
      <c r="F23" s="153"/>
      <c r="G23" s="152">
        <f>SUM(G4:G22)</f>
        <v>8</v>
      </c>
      <c r="H23" s="153"/>
      <c r="I23" s="152">
        <f>SUM(I4:I22)</f>
        <v>8</v>
      </c>
      <c r="J23" s="153"/>
      <c r="K23" s="152">
        <f>SUM(K4:K22)</f>
        <v>8</v>
      </c>
      <c r="L23" s="153"/>
      <c r="M23" s="152">
        <f>SUM(M4:M22)</f>
        <v>8</v>
      </c>
      <c r="N23" s="153"/>
      <c r="O23" s="152">
        <f>SUM(O4:O22)</f>
        <v>0</v>
      </c>
      <c r="P23" s="153"/>
      <c r="Q23" s="152">
        <f>SUM(Q4:Q22)</f>
        <v>0</v>
      </c>
      <c r="R23" s="15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32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2022-11-14T11:18:32Z</dcterms:modified>
</cp:coreProperties>
</file>