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F1A5DB7-CA79-43D7-87DE-CAAAE953E67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59" r:id="rId17"/>
    <sheet name="." sheetId="58" r:id="rId18"/>
  </sheets>
  <definedNames>
    <definedName name="_xlnm.Print_Area" localSheetId="17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<sst xmlns="http://schemas.openxmlformats.org/spreadsheetml/2006/main" count="719" uniqueCount="116">
  <si>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</si>
  <si>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</si>
  <si>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</si>
  <si>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</si>
  <si>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</si>
  <si>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</si>
  <si>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</si>
  <si>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</si>
  <si>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</si>
  <si>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</si>
  <si>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</si>
  <si>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</si>
  <si>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</si>
  <si>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</si>
  <si>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</si>
  <si>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</si>
  <si>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</si>
  <si>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</si>
  <si>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</si>
  <si>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</si>
  <si>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</si>
  <si>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</si>
  <si>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</si>
  <si>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</si>
  <si>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</si>
  <si>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</si>
  <si>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</si>
  <si>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</si>
  <si>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</si>
  <si>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</si>
  <si>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</si>
  <si>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</si>
  <si>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</si>
  <si>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</si>
  <si>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</si>
  <si>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</si>
  <si>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</si>
  <si>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</si>
  <si>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</si>
  <si>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</si>
  <si>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</si>
  <si>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</si>
  <si>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</si>
  <si>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</si>
  <si>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</si>
  <si>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</si>
  <si>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</si>
  <si>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</si>
  <si>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</si>
  <si>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</si>
  <si>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</si>
  <si>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</si>
  <si>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</si>
  <si>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</si>
  <si>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</si>
  <si>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</si>
  <si>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</si>
  <si>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</si>
  <si>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</si>
  <si>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</si>
  <si>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</si>
  <si>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</si>
  <si>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</si>
  <si>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</si>
  <si>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</si>
  <si>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</si>
  <si>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</si>
  <si>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</si>
  <si>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</si>
  <si>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</si>
  <si>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</si>
  <si>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</si>
  <si>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</si>
  <si>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</si>
  <si>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</si>
  <si>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</si>
  <si>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</si>
  <si>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</si>
  <si>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</si>
  <si>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</si>
  <si>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</si>
  <si>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</si>
  <si>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</si>
  <si>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</si>
  <si>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</si>
  <si>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</si>
  <si>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</si>
  <si>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</si>
  <si>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</si>
  <si>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</si>
  <si>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</si>
  <si>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</si>
  <si>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architraves</t>
  </si>
  <si>
    <t>fire marshal duties</t>
  </si>
  <si>
    <t>load van</t>
  </si>
  <si>
    <t>battons</t>
  </si>
  <si>
    <t>tidy area</t>
  </si>
  <si>
    <t>17.04.22</t>
  </si>
  <si>
    <t>07.04.22</t>
  </si>
  <si>
    <t>panelling</t>
  </si>
  <si>
    <t>frame material</t>
  </si>
  <si>
    <t>estimating</t>
  </si>
  <si>
    <t>panels</t>
  </si>
  <si>
    <t>frame</t>
  </si>
  <si>
    <t>college / project</t>
  </si>
  <si>
    <t>extraction blocked</t>
  </si>
  <si>
    <t>strips</t>
  </si>
  <si>
    <t>frame section</t>
  </si>
  <si>
    <t>jig mlg</t>
  </si>
  <si>
    <t>clear extraction</t>
  </si>
  <si>
    <t>REPT01</t>
  </si>
  <si>
    <t>CANN01</t>
  </si>
  <si>
    <t>MOOR02</t>
  </si>
  <si>
    <t>HOXT01</t>
  </si>
  <si>
    <t>CAPI01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</si>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</sst>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7" fillId="3" borderId="1" xfId="0" applyNumberFormat="1" applyFont="1" applyFill="1" applyBorder="1"/>
    <xf numFmtId="0" fontId="25" fillId="0" borderId="0" xfId="0" applyFont="1"/>
    <xf numFmtId="0" fontId="28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97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18.5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24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8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8</v>
      </c>
      <c r="C11" s="100">
        <f>SUM(Harland!C28)</f>
        <v>0</v>
      </c>
      <c r="D11" s="100">
        <f>SUM(Harland!C29)</f>
        <v>0</v>
      </c>
      <c r="E11" s="100">
        <f>SUM(Harland!C30)</f>
        <v>16</v>
      </c>
      <c r="F11" s="100">
        <f>SUM(Harland!C31)</f>
        <v>8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8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8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SUM('Reading-Jones'!C32)</f>
        <v>24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8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2</v>
      </c>
    </row>
    <row r="15" spans="1:11" ht="17.25" customHeight="1" x14ac:dyDescent="0.25">
      <c r="A15" s="99" t="s">
        <v>10</v>
      </c>
      <c r="B15" s="100">
        <f>SUM(Taylor!C28)</f>
        <v>16</v>
      </c>
      <c r="C15" s="100">
        <f>SUM(Taylor!C29)</f>
        <v>0</v>
      </c>
      <c r="D15" s="100">
        <f>SUM(Taylor!C30)</f>
        <v>0</v>
      </c>
      <c r="E15" s="100">
        <f>SUM(Taylor!C31)</f>
        <v>16</v>
      </c>
      <c r="F15" s="100">
        <f>SUM(Taylor!C32)</f>
        <v>8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4.5</v>
      </c>
    </row>
    <row r="16" spans="1:11" x14ac:dyDescent="0.25">
      <c r="A16" s="99" t="s">
        <v>45</v>
      </c>
      <c r="B16" s="100">
        <f>SUM(Ward!C30)</f>
        <v>24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8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8</v>
      </c>
      <c r="C17" s="100">
        <f>SUM(Wildman!C29)</f>
        <v>0</v>
      </c>
      <c r="D17" s="100">
        <f>SUM(Wildman!C30)</f>
        <v>0</v>
      </c>
      <c r="E17" s="100">
        <f>SUM(Wildman!C31)</f>
        <v>16</v>
      </c>
      <c r="F17" s="100">
        <f>SUM(Wildman!C32)</f>
        <v>8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4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8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25">
      <c r="A20" s="99" t="s">
        <v>12</v>
      </c>
      <c r="B20" s="100">
        <f>SUM(Wright!C36)</f>
        <v>24</v>
      </c>
      <c r="C20" s="100">
        <f>SUM(Wright!C37)</f>
        <v>1.5</v>
      </c>
      <c r="D20" s="100">
        <f>SUM(Wright!C38)</f>
        <v>0</v>
      </c>
      <c r="E20" s="100">
        <f>SUM(Wright!C39)</f>
        <v>0</v>
      </c>
      <c r="F20" s="100">
        <f>SUM(Wright!C40)</f>
        <v>8</v>
      </c>
      <c r="G20" s="101">
        <f>B20+C20+D20+E20+F20</f>
        <v>33.5</v>
      </c>
      <c r="H20" s="104">
        <f>SUM(Wright!C42)</f>
        <v>0</v>
      </c>
      <c r="I20" s="104">
        <f>SUM(Wright!C43)</f>
        <v>0</v>
      </c>
      <c r="K20" s="103">
        <f>SUM(Wright!I37)</f>
        <v>25.25</v>
      </c>
    </row>
    <row r="21" spans="1:11" ht="17.25" customHeight="1" x14ac:dyDescent="0.25">
      <c r="A21" s="105" t="s">
        <v>22</v>
      </c>
      <c r="B21" s="106">
        <f t="shared" ref="B21:I21" si="2">SUM(B6:B20)</f>
        <v>320</v>
      </c>
      <c r="C21" s="106">
        <f t="shared" si="2"/>
        <v>1.5</v>
      </c>
      <c r="D21" s="106">
        <f t="shared" si="2"/>
        <v>0</v>
      </c>
      <c r="E21" s="106">
        <f t="shared" si="2"/>
        <v>48</v>
      </c>
      <c r="F21" s="106">
        <f t="shared" si="2"/>
        <v>120</v>
      </c>
      <c r="G21" s="106">
        <f t="shared" si="2"/>
        <v>489.5</v>
      </c>
      <c r="H21" s="107">
        <f t="shared" si="2"/>
        <v>0</v>
      </c>
      <c r="I21" s="107">
        <f t="shared" si="2"/>
        <v>0</v>
      </c>
      <c r="J21" s="94"/>
      <c r="K21" s="106">
        <f>SUM(K6:K20)</f>
        <v>86.25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321.5</v>
      </c>
    </row>
    <row r="25" spans="1:11" x14ac:dyDescent="0.25">
      <c r="A25" s="92" t="s">
        <v>29</v>
      </c>
      <c r="C25" s="108">
        <f>K21</f>
        <v>86.25</v>
      </c>
    </row>
    <row r="26" spans="1:11" x14ac:dyDescent="0.25">
      <c r="A26" s="92" t="s">
        <v>33</v>
      </c>
      <c r="C26" s="109">
        <f>C25/C24</f>
        <v>0.26827371695178848</v>
      </c>
    </row>
    <row r="27" spans="1:11" x14ac:dyDescent="0.25">
      <c r="C27" s="94"/>
    </row>
    <row r="28" spans="1:11" x14ac:dyDescent="0.25">
      <c r="H28" s="94" t="s">
        <v>90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E21" sqref="E21:J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98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120" t="s">
        <v>110</v>
      </c>
      <c r="C4" s="6">
        <v>6</v>
      </c>
      <c r="D4" s="22" t="s">
        <v>102</v>
      </c>
      <c r="E4" s="126">
        <v>2.5</v>
      </c>
      <c r="F4" s="126"/>
      <c r="G4" s="126"/>
      <c r="H4" s="126"/>
      <c r="I4" s="126"/>
      <c r="J4" s="126"/>
      <c r="K4" s="126"/>
      <c r="L4" s="126"/>
      <c r="M4" s="128"/>
      <c r="N4" s="128"/>
      <c r="O4" s="121"/>
      <c r="P4" s="122"/>
      <c r="Q4" s="121"/>
      <c r="R4" s="122"/>
      <c r="S4" s="58">
        <f t="shared" ref="S4:S25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25">
      <c r="A5" s="6">
        <v>6983</v>
      </c>
      <c r="B5" s="120" t="s">
        <v>110</v>
      </c>
      <c r="C5" s="6">
        <v>13</v>
      </c>
      <c r="D5" s="22" t="s">
        <v>102</v>
      </c>
      <c r="E5" s="125">
        <v>0.25</v>
      </c>
      <c r="F5" s="126"/>
      <c r="G5" s="125"/>
      <c r="H5" s="126"/>
      <c r="I5" s="125"/>
      <c r="J5" s="126"/>
      <c r="K5" s="125"/>
      <c r="L5" s="126"/>
      <c r="M5" s="127"/>
      <c r="N5" s="128"/>
      <c r="O5" s="121"/>
      <c r="P5" s="122"/>
      <c r="Q5" s="121"/>
      <c r="R5" s="122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6">
        <v>6881</v>
      </c>
      <c r="B6" s="120" t="s">
        <v>111</v>
      </c>
      <c r="C6" s="6">
        <v>47</v>
      </c>
      <c r="D6" s="22" t="s">
        <v>103</v>
      </c>
      <c r="E6" s="126">
        <v>0.25</v>
      </c>
      <c r="F6" s="126"/>
      <c r="G6" s="126"/>
      <c r="H6" s="126"/>
      <c r="I6" s="126"/>
      <c r="J6" s="126"/>
      <c r="K6" s="126"/>
      <c r="L6" s="126"/>
      <c r="M6" s="128"/>
      <c r="N6" s="128"/>
      <c r="O6" s="121"/>
      <c r="P6" s="122"/>
      <c r="Q6" s="121"/>
      <c r="R6" s="122"/>
      <c r="S6" s="58">
        <f t="shared" si="0"/>
        <v>0.25</v>
      </c>
      <c r="T6" s="58">
        <f t="shared" si="1"/>
        <v>0.25</v>
      </c>
      <c r="U6" s="60"/>
      <c r="V6" s="60"/>
    </row>
    <row r="7" spans="1:22" x14ac:dyDescent="0.25">
      <c r="A7" s="6">
        <v>6983</v>
      </c>
      <c r="B7" s="120" t="s">
        <v>110</v>
      </c>
      <c r="C7" s="6">
        <v>10</v>
      </c>
      <c r="D7" s="22" t="s">
        <v>102</v>
      </c>
      <c r="E7" s="121">
        <v>1.5</v>
      </c>
      <c r="F7" s="122"/>
      <c r="G7" s="121"/>
      <c r="H7" s="122"/>
      <c r="I7" s="121"/>
      <c r="J7" s="122"/>
      <c r="K7" s="121"/>
      <c r="L7" s="122"/>
      <c r="M7" s="123"/>
      <c r="N7" s="124"/>
      <c r="O7" s="121"/>
      <c r="P7" s="122"/>
      <c r="Q7" s="121"/>
      <c r="R7" s="122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6822</v>
      </c>
      <c r="B8" s="120" t="s">
        <v>112</v>
      </c>
      <c r="C8" s="6">
        <v>41</v>
      </c>
      <c r="D8" s="22" t="s">
        <v>106</v>
      </c>
      <c r="E8" s="121"/>
      <c r="F8" s="122"/>
      <c r="G8" s="121">
        <v>1</v>
      </c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/>
      <c r="B9" s="22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120" t="s">
        <v>114</v>
      </c>
      <c r="C19" s="6"/>
      <c r="D19" s="22" t="s">
        <v>87</v>
      </c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120" t="s">
        <v>115</v>
      </c>
      <c r="C21" s="6"/>
      <c r="D21" s="22" t="s">
        <v>76</v>
      </c>
      <c r="E21" s="121">
        <v>3.5</v>
      </c>
      <c r="F21" s="122"/>
      <c r="G21" s="121">
        <v>7</v>
      </c>
      <c r="H21" s="122"/>
      <c r="I21" s="121">
        <v>5</v>
      </c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9"/>
        <v>15.5</v>
      </c>
      <c r="T21" s="58">
        <f t="shared" si="3"/>
        <v>15.5</v>
      </c>
      <c r="U21" s="60"/>
      <c r="V21" s="60"/>
    </row>
    <row r="22" spans="1:22" x14ac:dyDescent="0.25">
      <c r="A22" s="6">
        <v>3600</v>
      </c>
      <c r="B22" s="120" t="s">
        <v>115</v>
      </c>
      <c r="C22" s="6"/>
      <c r="D22" s="22" t="s">
        <v>105</v>
      </c>
      <c r="E22" s="121"/>
      <c r="F22" s="122"/>
      <c r="G22" s="121"/>
      <c r="H22" s="122"/>
      <c r="I22" s="121">
        <v>3</v>
      </c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 t="shared" si="0"/>
        <v>3</v>
      </c>
      <c r="T22" s="58">
        <f t="shared" ref="T22" si="10">SUM(S22-U22-V22)</f>
        <v>3</v>
      </c>
      <c r="U22" s="60"/>
      <c r="V22" s="60"/>
    </row>
    <row r="23" spans="1:22" ht="15" customHeight="1" x14ac:dyDescent="0.25">
      <c r="A23" s="6">
        <v>3600</v>
      </c>
      <c r="B23" s="120" t="s">
        <v>115</v>
      </c>
      <c r="C23" s="6"/>
      <c r="D23" s="22" t="s">
        <v>91</v>
      </c>
      <c r="E23" s="125"/>
      <c r="F23" s="125"/>
      <c r="G23" s="125"/>
      <c r="H23" s="125"/>
      <c r="I23" s="125"/>
      <c r="J23" s="125"/>
      <c r="K23" s="125"/>
      <c r="L23" s="125"/>
      <c r="M23" s="127"/>
      <c r="N23" s="127"/>
      <c r="O23" s="121"/>
      <c r="P23" s="122"/>
      <c r="Q23" s="121"/>
      <c r="R23" s="12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3"/>
      <c r="N25" s="124"/>
      <c r="O25" s="121"/>
      <c r="P25" s="122"/>
      <c r="Q25" s="121"/>
      <c r="R25" s="122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/>
      <c r="F26" s="122"/>
      <c r="G26" s="121"/>
      <c r="H26" s="122"/>
      <c r="I26" s="121"/>
      <c r="J26" s="122"/>
      <c r="K26" s="121"/>
      <c r="L26" s="122"/>
      <c r="M26" s="123">
        <v>8</v>
      </c>
      <c r="N26" s="124"/>
      <c r="O26" s="121"/>
      <c r="P26" s="122"/>
      <c r="Q26" s="121"/>
      <c r="R26" s="122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0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18.5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07.04.22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120" t="s">
        <v>113</v>
      </c>
      <c r="C4" s="6">
        <v>26</v>
      </c>
      <c r="D4" s="22" t="s">
        <v>92</v>
      </c>
      <c r="E4" s="126">
        <v>2.5</v>
      </c>
      <c r="F4" s="126"/>
      <c r="G4" s="126"/>
      <c r="H4" s="126"/>
      <c r="I4" s="126"/>
      <c r="J4" s="126"/>
      <c r="K4" s="126"/>
      <c r="L4" s="126"/>
      <c r="M4" s="128"/>
      <c r="N4" s="128"/>
      <c r="O4" s="121"/>
      <c r="P4" s="122"/>
      <c r="Q4" s="121"/>
      <c r="R4" s="122"/>
      <c r="S4" s="58">
        <f>E4+G4+I4+K4+M4+O4+Q4</f>
        <v>2.5</v>
      </c>
      <c r="T4" s="58">
        <f t="shared" ref="T4:T21" si="0">SUM(S4-U4-V4)</f>
        <v>2.5</v>
      </c>
      <c r="U4" s="60"/>
      <c r="V4" s="60"/>
    </row>
    <row r="5" spans="1:22" x14ac:dyDescent="0.25">
      <c r="A5" s="6">
        <v>6959</v>
      </c>
      <c r="B5" s="120" t="s">
        <v>113</v>
      </c>
      <c r="C5" s="6">
        <v>27</v>
      </c>
      <c r="D5" s="22" t="s">
        <v>92</v>
      </c>
      <c r="E5" s="126">
        <v>2.5</v>
      </c>
      <c r="F5" s="126"/>
      <c r="G5" s="126">
        <v>7.5</v>
      </c>
      <c r="H5" s="126"/>
      <c r="I5" s="126">
        <v>0.5</v>
      </c>
      <c r="J5" s="126"/>
      <c r="K5" s="126"/>
      <c r="L5" s="126"/>
      <c r="M5" s="127"/>
      <c r="N5" s="128"/>
      <c r="O5" s="121"/>
      <c r="P5" s="122"/>
      <c r="Q5" s="121"/>
      <c r="R5" s="122"/>
      <c r="S5" s="58">
        <f>E5+G5+I5+K5+M5+O5+Q5</f>
        <v>10.5</v>
      </c>
      <c r="T5" s="58">
        <f t="shared" si="0"/>
        <v>10.5</v>
      </c>
      <c r="U5" s="60"/>
      <c r="V5" s="60"/>
    </row>
    <row r="6" spans="1:22" x14ac:dyDescent="0.25">
      <c r="A6" s="6">
        <v>6959</v>
      </c>
      <c r="B6" s="120" t="s">
        <v>113</v>
      </c>
      <c r="C6" s="6">
        <v>28</v>
      </c>
      <c r="D6" s="22" t="s">
        <v>92</v>
      </c>
      <c r="E6" s="126">
        <v>1.75</v>
      </c>
      <c r="F6" s="126"/>
      <c r="G6" s="126"/>
      <c r="H6" s="126"/>
      <c r="I6" s="126">
        <v>4</v>
      </c>
      <c r="J6" s="126"/>
      <c r="K6" s="126"/>
      <c r="L6" s="126"/>
      <c r="M6" s="127"/>
      <c r="N6" s="128"/>
      <c r="O6" s="121"/>
      <c r="P6" s="122"/>
      <c r="Q6" s="121"/>
      <c r="R6" s="122"/>
      <c r="S6" s="58">
        <f t="shared" ref="S6:S26" si="1">E6+G6+I6+K6+M6+O6+Q6</f>
        <v>5.75</v>
      </c>
      <c r="T6" s="58">
        <f t="shared" si="0"/>
        <v>5.75</v>
      </c>
      <c r="U6" s="60"/>
      <c r="V6" s="60"/>
    </row>
    <row r="7" spans="1:22" x14ac:dyDescent="0.25">
      <c r="A7" s="6">
        <v>6959</v>
      </c>
      <c r="B7" s="120" t="s">
        <v>113</v>
      </c>
      <c r="C7" s="6">
        <v>29</v>
      </c>
      <c r="D7" s="22" t="s">
        <v>92</v>
      </c>
      <c r="E7" s="125">
        <v>1.25</v>
      </c>
      <c r="F7" s="126"/>
      <c r="G7" s="125"/>
      <c r="H7" s="126"/>
      <c r="I7" s="125">
        <v>3.5</v>
      </c>
      <c r="J7" s="126"/>
      <c r="K7" s="125"/>
      <c r="L7" s="126"/>
      <c r="M7" s="128"/>
      <c r="N7" s="128"/>
      <c r="O7" s="121"/>
      <c r="P7" s="122"/>
      <c r="Q7" s="121"/>
      <c r="R7" s="122"/>
      <c r="S7" s="58">
        <f t="shared" si="1"/>
        <v>4.75</v>
      </c>
      <c r="T7" s="58">
        <f t="shared" si="0"/>
        <v>4.75</v>
      </c>
      <c r="U7" s="60"/>
      <c r="V7" s="60"/>
    </row>
    <row r="8" spans="1:22" x14ac:dyDescent="0.25">
      <c r="A8" s="6">
        <v>6881</v>
      </c>
      <c r="B8" s="120" t="s">
        <v>111</v>
      </c>
      <c r="C8" s="6">
        <v>47</v>
      </c>
      <c r="D8" s="22" t="s">
        <v>107</v>
      </c>
      <c r="E8" s="121"/>
      <c r="F8" s="122"/>
      <c r="G8" s="121">
        <v>0.5</v>
      </c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8"/>
      <c r="N9" s="128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120" t="s">
        <v>115</v>
      </c>
      <c r="C20" s="6"/>
      <c r="D20" s="22" t="s">
        <v>78</v>
      </c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20" t="s">
        <v>115</v>
      </c>
      <c r="C21" s="6"/>
      <c r="D21" s="22" t="s">
        <v>73</v>
      </c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20" t="s">
        <v>115</v>
      </c>
      <c r="C22" s="6"/>
      <c r="D22" s="22" t="s">
        <v>74</v>
      </c>
      <c r="E22" s="121"/>
      <c r="F22" s="122"/>
      <c r="G22" s="121"/>
      <c r="H22" s="122"/>
      <c r="I22" s="121"/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1"/>
      <c r="H23" s="122"/>
      <c r="I23" s="121"/>
      <c r="J23" s="122"/>
      <c r="K23" s="121"/>
      <c r="L23" s="122"/>
      <c r="M23" s="123"/>
      <c r="N23" s="124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3">
        <v>8</v>
      </c>
      <c r="N25" s="124"/>
      <c r="O25" s="121"/>
      <c r="P25" s="122"/>
      <c r="Q25" s="121"/>
      <c r="R25" s="122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0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07.04.22</v>
      </c>
      <c r="D2" s="110"/>
      <c r="E2" s="132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20" t="s">
        <v>112</v>
      </c>
      <c r="C4" s="6">
        <v>32</v>
      </c>
      <c r="D4" s="22" t="s">
        <v>95</v>
      </c>
      <c r="E4" s="121">
        <v>8</v>
      </c>
      <c r="F4" s="122"/>
      <c r="G4" s="121">
        <v>8</v>
      </c>
      <c r="H4" s="122"/>
      <c r="I4" s="121">
        <v>1.5</v>
      </c>
      <c r="J4" s="122"/>
      <c r="K4" s="121"/>
      <c r="L4" s="122"/>
      <c r="M4" s="123"/>
      <c r="N4" s="124"/>
      <c r="O4" s="121"/>
      <c r="P4" s="122"/>
      <c r="Q4" s="121"/>
      <c r="R4" s="122"/>
      <c r="S4" s="58">
        <f>E4+G4+I4+K4+M4+O4+Q4</f>
        <v>17.5</v>
      </c>
      <c r="T4" s="58">
        <f t="shared" ref="T4:T12" si="0">SUM(S4-U4-V4)</f>
        <v>17.5</v>
      </c>
      <c r="U4" s="60"/>
      <c r="V4" s="60"/>
    </row>
    <row r="5" spans="1:22" x14ac:dyDescent="0.25">
      <c r="A5" s="6"/>
      <c r="B5" s="6"/>
      <c r="C5" s="6"/>
      <c r="D5" s="22" t="s">
        <v>108</v>
      </c>
      <c r="E5" s="121"/>
      <c r="F5" s="122"/>
      <c r="G5" s="121"/>
      <c r="H5" s="122"/>
      <c r="I5" s="121">
        <v>6</v>
      </c>
      <c r="J5" s="122"/>
      <c r="K5" s="121"/>
      <c r="L5" s="122"/>
      <c r="M5" s="123"/>
      <c r="N5" s="124"/>
      <c r="O5" s="121"/>
      <c r="P5" s="122"/>
      <c r="Q5" s="121"/>
      <c r="R5" s="122"/>
      <c r="S5" s="58">
        <f>E5+G5+I5+K5+M5+O5+Q5</f>
        <v>6</v>
      </c>
      <c r="T5" s="58">
        <f t="shared" si="0"/>
        <v>6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3"/>
      <c r="N6" s="124"/>
      <c r="O6" s="121"/>
      <c r="P6" s="122"/>
      <c r="Q6" s="121"/>
      <c r="R6" s="122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3"/>
      <c r="N7" s="124"/>
      <c r="O7" s="121"/>
      <c r="P7" s="122"/>
      <c r="Q7" s="121"/>
      <c r="R7" s="122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120" t="s">
        <v>115</v>
      </c>
      <c r="C20" s="6"/>
      <c r="D20" s="22" t="s">
        <v>73</v>
      </c>
      <c r="E20" s="121"/>
      <c r="F20" s="122"/>
      <c r="G20" s="121"/>
      <c r="H20" s="122"/>
      <c r="I20" s="121">
        <v>0.5</v>
      </c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1"/>
      <c r="F22" s="122"/>
      <c r="G22" s="121"/>
      <c r="H22" s="122"/>
      <c r="I22" s="121"/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1"/>
      <c r="F23" s="122"/>
      <c r="G23" s="121"/>
      <c r="H23" s="122"/>
      <c r="I23" s="121"/>
      <c r="J23" s="122"/>
      <c r="K23" s="121"/>
      <c r="L23" s="122"/>
      <c r="M23" s="123">
        <v>8</v>
      </c>
      <c r="N23" s="124"/>
      <c r="O23" s="121"/>
      <c r="P23" s="122"/>
      <c r="Q23" s="121"/>
      <c r="R23" s="122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0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-8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07.04.22</v>
      </c>
    </row>
    <row r="2" spans="1:22" s="9" customFormat="1" x14ac:dyDescent="0.25">
      <c r="A2" s="5" t="s">
        <v>71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0" t="s">
        <v>111</v>
      </c>
      <c r="C4" s="6">
        <v>47</v>
      </c>
      <c r="D4" s="22" t="s">
        <v>100</v>
      </c>
      <c r="E4" s="125">
        <v>0.5</v>
      </c>
      <c r="F4" s="125"/>
      <c r="G4" s="125"/>
      <c r="H4" s="125"/>
      <c r="I4" s="125"/>
      <c r="J4" s="125"/>
      <c r="K4" s="125"/>
      <c r="L4" s="125"/>
      <c r="M4" s="127"/>
      <c r="N4" s="127"/>
      <c r="O4" s="133"/>
      <c r="P4" s="134"/>
      <c r="Q4" s="133"/>
      <c r="R4" s="134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25">
      <c r="A5" s="6">
        <v>6959</v>
      </c>
      <c r="B5" s="120" t="s">
        <v>113</v>
      </c>
      <c r="C5" s="6">
        <v>26</v>
      </c>
      <c r="D5" s="22" t="s">
        <v>92</v>
      </c>
      <c r="E5" s="125">
        <v>2</v>
      </c>
      <c r="F5" s="125"/>
      <c r="G5" s="125"/>
      <c r="H5" s="125"/>
      <c r="I5" s="125"/>
      <c r="J5" s="125"/>
      <c r="K5" s="125"/>
      <c r="L5" s="125"/>
      <c r="M5" s="127"/>
      <c r="N5" s="127"/>
      <c r="O5" s="133"/>
      <c r="P5" s="134"/>
      <c r="Q5" s="133"/>
      <c r="R5" s="134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120" t="s">
        <v>113</v>
      </c>
      <c r="C6" s="6">
        <v>27</v>
      </c>
      <c r="D6" s="22" t="s">
        <v>92</v>
      </c>
      <c r="E6" s="125">
        <v>2.5</v>
      </c>
      <c r="F6" s="125"/>
      <c r="G6" s="125">
        <v>8</v>
      </c>
      <c r="H6" s="125"/>
      <c r="I6" s="125">
        <v>0.5</v>
      </c>
      <c r="J6" s="125"/>
      <c r="K6" s="125"/>
      <c r="L6" s="125"/>
      <c r="M6" s="127"/>
      <c r="N6" s="127"/>
      <c r="O6" s="133"/>
      <c r="P6" s="134"/>
      <c r="Q6" s="133"/>
      <c r="R6" s="134"/>
      <c r="S6" s="12">
        <f t="shared" si="1"/>
        <v>11</v>
      </c>
      <c r="T6" s="12">
        <f t="shared" si="0"/>
        <v>11</v>
      </c>
      <c r="U6" s="14"/>
      <c r="V6" s="14"/>
    </row>
    <row r="7" spans="1:22" x14ac:dyDescent="0.25">
      <c r="A7" s="6">
        <v>6959</v>
      </c>
      <c r="B7" s="120" t="s">
        <v>113</v>
      </c>
      <c r="C7" s="6">
        <v>28</v>
      </c>
      <c r="D7" s="22" t="s">
        <v>92</v>
      </c>
      <c r="E7" s="125">
        <v>1.75</v>
      </c>
      <c r="F7" s="125"/>
      <c r="G7" s="125"/>
      <c r="H7" s="125"/>
      <c r="I7" s="125">
        <v>4</v>
      </c>
      <c r="J7" s="125"/>
      <c r="K7" s="125"/>
      <c r="L7" s="125"/>
      <c r="M7" s="127"/>
      <c r="N7" s="127"/>
      <c r="O7" s="133"/>
      <c r="P7" s="134"/>
      <c r="Q7" s="133"/>
      <c r="R7" s="134"/>
      <c r="S7" s="12">
        <f t="shared" si="1"/>
        <v>5.75</v>
      </c>
      <c r="T7" s="12">
        <f t="shared" si="0"/>
        <v>5.75</v>
      </c>
      <c r="U7" s="14"/>
      <c r="V7" s="14"/>
    </row>
    <row r="8" spans="1:22" x14ac:dyDescent="0.25">
      <c r="A8" s="6">
        <v>6959</v>
      </c>
      <c r="B8" s="120" t="s">
        <v>113</v>
      </c>
      <c r="C8" s="6">
        <v>29</v>
      </c>
      <c r="D8" s="22" t="s">
        <v>92</v>
      </c>
      <c r="E8" s="125">
        <v>1.25</v>
      </c>
      <c r="F8" s="125"/>
      <c r="G8" s="125"/>
      <c r="H8" s="125"/>
      <c r="I8" s="125">
        <v>3.5</v>
      </c>
      <c r="J8" s="125"/>
      <c r="K8" s="125"/>
      <c r="L8" s="125"/>
      <c r="M8" s="127"/>
      <c r="N8" s="127"/>
      <c r="O8" s="133"/>
      <c r="P8" s="134"/>
      <c r="Q8" s="133"/>
      <c r="R8" s="134"/>
      <c r="S8" s="12">
        <f t="shared" si="1"/>
        <v>4.75</v>
      </c>
      <c r="T8" s="12">
        <f t="shared" si="0"/>
        <v>4.75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7"/>
      <c r="N9" s="127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7"/>
      <c r="N10" s="127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7"/>
      <c r="N11" s="127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7"/>
      <c r="N12" s="127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7"/>
      <c r="N13" s="127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7"/>
      <c r="N14" s="127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7"/>
      <c r="N15" s="127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7"/>
      <c r="N16" s="127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7"/>
      <c r="N17" s="127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20" t="s">
        <v>115</v>
      </c>
      <c r="C18" s="6"/>
      <c r="D18" s="22" t="s">
        <v>89</v>
      </c>
      <c r="E18" s="125"/>
      <c r="F18" s="125"/>
      <c r="G18" s="125"/>
      <c r="H18" s="125"/>
      <c r="I18" s="125"/>
      <c r="J18" s="125"/>
      <c r="K18" s="125"/>
      <c r="L18" s="125"/>
      <c r="M18" s="127"/>
      <c r="N18" s="127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5"/>
      <c r="G19" s="125"/>
      <c r="H19" s="125"/>
      <c r="I19" s="125"/>
      <c r="J19" s="125"/>
      <c r="K19" s="125"/>
      <c r="L19" s="125"/>
      <c r="M19" s="127"/>
      <c r="N19" s="127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7"/>
      <c r="N20" s="127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5"/>
      <c r="F21" s="125"/>
      <c r="G21" s="125"/>
      <c r="H21" s="125"/>
      <c r="I21" s="125"/>
      <c r="J21" s="125"/>
      <c r="K21" s="125"/>
      <c r="L21" s="125"/>
      <c r="M21" s="127"/>
      <c r="N21" s="127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120" t="s">
        <v>115</v>
      </c>
      <c r="C22" s="6"/>
      <c r="D22" s="22" t="s">
        <v>74</v>
      </c>
      <c r="E22" s="125"/>
      <c r="F22" s="125"/>
      <c r="G22" s="125"/>
      <c r="H22" s="125"/>
      <c r="I22" s="125"/>
      <c r="J22" s="125"/>
      <c r="K22" s="125"/>
      <c r="L22" s="125"/>
      <c r="M22" s="127"/>
      <c r="N22" s="127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7"/>
      <c r="N23" s="127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5"/>
      <c r="N24" s="136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3"/>
      <c r="F25" s="134"/>
      <c r="G25" s="133"/>
      <c r="H25" s="134"/>
      <c r="I25" s="133"/>
      <c r="J25" s="134"/>
      <c r="K25" s="133"/>
      <c r="L25" s="134"/>
      <c r="M25" s="135">
        <v>8</v>
      </c>
      <c r="N25" s="136"/>
      <c r="O25" s="133"/>
      <c r="P25" s="134"/>
      <c r="Q25" s="133"/>
      <c r="R25" s="134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0</v>
      </c>
      <c r="L26" s="138"/>
      <c r="M26" s="137">
        <f>SUM(M4:M25)</f>
        <v>8</v>
      </c>
      <c r="N26" s="138"/>
      <c r="O26" s="137">
        <f>SUM(O4:O25)</f>
        <v>0</v>
      </c>
      <c r="P26" s="138"/>
      <c r="Q26" s="137">
        <f>SUM(Q4:Q25)</f>
        <v>0</v>
      </c>
      <c r="R26" s="138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07.04.22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20" t="s">
        <v>112</v>
      </c>
      <c r="C4" s="6">
        <v>32</v>
      </c>
      <c r="D4" s="22" t="s">
        <v>95</v>
      </c>
      <c r="E4" s="126">
        <v>3</v>
      </c>
      <c r="F4" s="126"/>
      <c r="G4" s="126"/>
      <c r="H4" s="126"/>
      <c r="I4" s="126"/>
      <c r="J4" s="126"/>
      <c r="K4" s="126"/>
      <c r="L4" s="126"/>
      <c r="M4" s="128"/>
      <c r="N4" s="128"/>
      <c r="O4" s="121"/>
      <c r="P4" s="122"/>
      <c r="Q4" s="121"/>
      <c r="R4" s="122"/>
      <c r="S4" s="58">
        <f>E4+G4+I4+K4+M4+O4+Q4</f>
        <v>3</v>
      </c>
      <c r="T4" s="58">
        <f t="shared" ref="T4:T14" si="0">SUM(S4-U4-V4)</f>
        <v>3</v>
      </c>
      <c r="U4" s="60"/>
      <c r="V4" s="60"/>
    </row>
    <row r="5" spans="1:22" x14ac:dyDescent="0.25">
      <c r="A5" s="6">
        <v>6983</v>
      </c>
      <c r="B5" s="120" t="s">
        <v>110</v>
      </c>
      <c r="C5" s="6">
        <v>7</v>
      </c>
      <c r="D5" s="22" t="s">
        <v>99</v>
      </c>
      <c r="E5" s="126">
        <v>5</v>
      </c>
      <c r="F5" s="126"/>
      <c r="G5" s="126">
        <v>7.5</v>
      </c>
      <c r="H5" s="126"/>
      <c r="I5" s="126">
        <v>8</v>
      </c>
      <c r="J5" s="126"/>
      <c r="K5" s="121"/>
      <c r="L5" s="122"/>
      <c r="M5" s="128"/>
      <c r="N5" s="128"/>
      <c r="O5" s="121"/>
      <c r="P5" s="122"/>
      <c r="Q5" s="121"/>
      <c r="R5" s="122"/>
      <c r="S5" s="58">
        <f t="shared" ref="S5:S26" si="1">E5+G5+I5+K5+M5+O5+Q5</f>
        <v>20.5</v>
      </c>
      <c r="T5" s="58">
        <f t="shared" si="0"/>
        <v>20.5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1"/>
      <c r="L6" s="122"/>
      <c r="M6" s="128"/>
      <c r="N6" s="128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1"/>
      <c r="L7" s="122"/>
      <c r="M7" s="128"/>
      <c r="N7" s="128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1"/>
      <c r="R17" s="122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1"/>
      <c r="R19" s="122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0" t="s">
        <v>115</v>
      </c>
      <c r="C21" s="6"/>
      <c r="D21" s="22" t="s">
        <v>76</v>
      </c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1"/>
      <c r="R21" s="122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120" t="s">
        <v>115</v>
      </c>
      <c r="C22" s="6"/>
      <c r="D22" s="22" t="s">
        <v>73</v>
      </c>
      <c r="E22" s="121"/>
      <c r="F22" s="122"/>
      <c r="G22" s="121"/>
      <c r="H22" s="122"/>
      <c r="I22" s="121">
        <v>0.5</v>
      </c>
      <c r="J22" s="122"/>
      <c r="K22" s="121"/>
      <c r="L22" s="122"/>
      <c r="M22" s="123"/>
      <c r="N22" s="124"/>
      <c r="O22" s="121"/>
      <c r="P22" s="122"/>
      <c r="Q22" s="121"/>
      <c r="R22" s="122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3"/>
      <c r="N23" s="124"/>
      <c r="O23" s="121"/>
      <c r="P23" s="122"/>
      <c r="Q23" s="121"/>
      <c r="R23" s="1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1"/>
      <c r="H24" s="122"/>
      <c r="I24" s="121"/>
      <c r="J24" s="122"/>
      <c r="K24" s="121"/>
      <c r="L24" s="122"/>
      <c r="M24" s="123"/>
      <c r="N24" s="124"/>
      <c r="O24" s="121"/>
      <c r="P24" s="122"/>
      <c r="Q24" s="121"/>
      <c r="R24" s="12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/>
      <c r="F25" s="122"/>
      <c r="G25" s="121"/>
      <c r="H25" s="122"/>
      <c r="I25" s="121"/>
      <c r="J25" s="122"/>
      <c r="K25" s="121"/>
      <c r="L25" s="122"/>
      <c r="M25" s="123">
        <v>8</v>
      </c>
      <c r="N25" s="124"/>
      <c r="O25" s="121"/>
      <c r="P25" s="122"/>
      <c r="Q25" s="121"/>
      <c r="R25" s="122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7.5</v>
      </c>
      <c r="H26" s="131"/>
      <c r="I26" s="130">
        <f>SUM(I4:I25)</f>
        <v>8.5</v>
      </c>
      <c r="J26" s="131"/>
      <c r="K26" s="130">
        <f>SUM(K4:K25)</f>
        <v>0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-0.5</v>
      </c>
      <c r="I28" s="60"/>
      <c r="J28" s="60">
        <f>SUM(I26)-J27</f>
        <v>0.5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07.04.22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5">
        <v>8</v>
      </c>
      <c r="H3" s="116">
        <v>16.3</v>
      </c>
      <c r="I3" s="115">
        <v>8</v>
      </c>
      <c r="J3" s="116">
        <v>16.3</v>
      </c>
      <c r="K3" s="56">
        <v>8</v>
      </c>
      <c r="L3" s="27">
        <v>16.3</v>
      </c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20" t="s">
        <v>112</v>
      </c>
      <c r="C4" s="6">
        <v>32</v>
      </c>
      <c r="D4" s="22" t="s">
        <v>95</v>
      </c>
      <c r="E4" s="126">
        <v>5</v>
      </c>
      <c r="F4" s="126"/>
      <c r="G4" s="128"/>
      <c r="H4" s="128"/>
      <c r="I4" s="128"/>
      <c r="J4" s="128"/>
      <c r="K4" s="121"/>
      <c r="L4" s="122"/>
      <c r="M4" s="128"/>
      <c r="N4" s="128"/>
      <c r="O4" s="121"/>
      <c r="P4" s="122"/>
      <c r="Q4" s="121"/>
      <c r="R4" s="122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>
        <v>6983</v>
      </c>
      <c r="B5" s="120" t="s">
        <v>110</v>
      </c>
      <c r="C5" s="6">
        <v>7</v>
      </c>
      <c r="D5" s="22" t="s">
        <v>99</v>
      </c>
      <c r="E5" s="126">
        <v>3</v>
      </c>
      <c r="F5" s="126"/>
      <c r="G5" s="128"/>
      <c r="H5" s="128"/>
      <c r="I5" s="128"/>
      <c r="J5" s="128"/>
      <c r="K5" s="121"/>
      <c r="L5" s="122"/>
      <c r="M5" s="128"/>
      <c r="N5" s="128"/>
      <c r="O5" s="121"/>
      <c r="P5" s="122"/>
      <c r="Q5" s="121"/>
      <c r="R5" s="122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/>
      <c r="B6" s="22"/>
      <c r="C6" s="6"/>
      <c r="D6" s="22"/>
      <c r="E6" s="126"/>
      <c r="F6" s="126"/>
      <c r="G6" s="128"/>
      <c r="H6" s="128"/>
      <c r="I6" s="128"/>
      <c r="J6" s="128"/>
      <c r="K6" s="121"/>
      <c r="L6" s="122"/>
      <c r="M6" s="128"/>
      <c r="N6" s="128"/>
      <c r="O6" s="121"/>
      <c r="P6" s="122"/>
      <c r="Q6" s="121"/>
      <c r="R6" s="1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8"/>
      <c r="H7" s="128"/>
      <c r="I7" s="128"/>
      <c r="J7" s="128"/>
      <c r="K7" s="121"/>
      <c r="L7" s="122"/>
      <c r="M7" s="128"/>
      <c r="N7" s="128"/>
      <c r="O7" s="121"/>
      <c r="P7" s="122"/>
      <c r="Q7" s="121"/>
      <c r="R7" s="1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3"/>
      <c r="H8" s="124"/>
      <c r="I8" s="128"/>
      <c r="J8" s="128"/>
      <c r="K8" s="121"/>
      <c r="L8" s="122"/>
      <c r="M8" s="123"/>
      <c r="N8" s="124"/>
      <c r="O8" s="121"/>
      <c r="P8" s="122"/>
      <c r="Q8" s="121"/>
      <c r="R8" s="1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3"/>
      <c r="H9" s="124"/>
      <c r="I9" s="128"/>
      <c r="J9" s="128"/>
      <c r="K9" s="121"/>
      <c r="L9" s="122"/>
      <c r="M9" s="123"/>
      <c r="N9" s="124"/>
      <c r="O9" s="121"/>
      <c r="P9" s="122"/>
      <c r="Q9" s="121"/>
      <c r="R9" s="1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1"/>
      <c r="L10" s="122"/>
      <c r="M10" s="123"/>
      <c r="N10" s="124"/>
      <c r="O10" s="121"/>
      <c r="P10" s="122"/>
      <c r="Q10" s="121"/>
      <c r="R10" s="1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1"/>
      <c r="L11" s="122"/>
      <c r="M11" s="123"/>
      <c r="N11" s="124"/>
      <c r="O11" s="121"/>
      <c r="P11" s="122"/>
      <c r="Q11" s="121"/>
      <c r="R11" s="1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1"/>
      <c r="L12" s="122"/>
      <c r="M12" s="123"/>
      <c r="N12" s="124"/>
      <c r="O12" s="121"/>
      <c r="P12" s="122"/>
      <c r="Q12" s="121"/>
      <c r="R12" s="1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1"/>
      <c r="L13" s="122"/>
      <c r="M13" s="123"/>
      <c r="N13" s="124"/>
      <c r="O13" s="121"/>
      <c r="P13" s="122"/>
      <c r="Q13" s="121"/>
      <c r="R13" s="1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89</v>
      </c>
      <c r="E14" s="121"/>
      <c r="F14" s="122"/>
      <c r="G14" s="123"/>
      <c r="H14" s="124"/>
      <c r="I14" s="123"/>
      <c r="J14" s="124"/>
      <c r="K14" s="121"/>
      <c r="L14" s="122"/>
      <c r="M14" s="123"/>
      <c r="N14" s="124"/>
      <c r="O14" s="121"/>
      <c r="P14" s="122"/>
      <c r="Q14" s="121"/>
      <c r="R14" s="1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3"/>
      <c r="H15" s="124"/>
      <c r="I15" s="123"/>
      <c r="J15" s="124"/>
      <c r="K15" s="121"/>
      <c r="L15" s="122"/>
      <c r="M15" s="123"/>
      <c r="N15" s="124"/>
      <c r="O15" s="121"/>
      <c r="P15" s="122"/>
      <c r="Q15" s="121"/>
      <c r="R15" s="1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3"/>
      <c r="H16" s="124"/>
      <c r="I16" s="128"/>
      <c r="J16" s="128"/>
      <c r="K16" s="126"/>
      <c r="L16" s="126"/>
      <c r="M16" s="128"/>
      <c r="N16" s="128"/>
      <c r="O16" s="121"/>
      <c r="P16" s="122"/>
      <c r="Q16" s="121"/>
      <c r="R16" s="1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3"/>
      <c r="H17" s="124"/>
      <c r="I17" s="123"/>
      <c r="J17" s="124"/>
      <c r="K17" s="121"/>
      <c r="L17" s="122"/>
      <c r="M17" s="123"/>
      <c r="N17" s="124"/>
      <c r="O17" s="121"/>
      <c r="P17" s="122"/>
      <c r="Q17" s="121"/>
      <c r="R17" s="1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20" t="s">
        <v>115</v>
      </c>
      <c r="C18" s="6"/>
      <c r="D18" s="22" t="s">
        <v>75</v>
      </c>
      <c r="E18" s="121"/>
      <c r="F18" s="122"/>
      <c r="G18" s="123"/>
      <c r="H18" s="124"/>
      <c r="I18" s="123"/>
      <c r="J18" s="124"/>
      <c r="K18" s="121"/>
      <c r="L18" s="122"/>
      <c r="M18" s="123"/>
      <c r="N18" s="124"/>
      <c r="O18" s="121"/>
      <c r="P18" s="122"/>
      <c r="Q18" s="121"/>
      <c r="R18" s="1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3"/>
      <c r="H19" s="124"/>
      <c r="I19" s="123"/>
      <c r="J19" s="124"/>
      <c r="K19" s="121"/>
      <c r="L19" s="122"/>
      <c r="M19" s="123"/>
      <c r="N19" s="124"/>
      <c r="O19" s="121"/>
      <c r="P19" s="122"/>
      <c r="Q19" s="121"/>
      <c r="R19" s="1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3">
        <v>8</v>
      </c>
      <c r="H20" s="124"/>
      <c r="I20" s="123">
        <v>8</v>
      </c>
      <c r="J20" s="124"/>
      <c r="K20" s="121"/>
      <c r="L20" s="122"/>
      <c r="M20" s="123"/>
      <c r="N20" s="124"/>
      <c r="O20" s="121"/>
      <c r="P20" s="122"/>
      <c r="Q20" s="121"/>
      <c r="R20" s="122"/>
      <c r="S20" s="58">
        <f t="shared" si="1"/>
        <v>16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/>
      <c r="F21" s="122"/>
      <c r="G21" s="121"/>
      <c r="H21" s="122"/>
      <c r="I21" s="121"/>
      <c r="J21" s="122"/>
      <c r="K21" s="121"/>
      <c r="L21" s="122"/>
      <c r="M21" s="123">
        <v>8</v>
      </c>
      <c r="N21" s="124"/>
      <c r="O21" s="121"/>
      <c r="P21" s="122"/>
      <c r="Q21" s="121"/>
      <c r="R21" s="122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0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8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8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16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E4" sqref="E4:J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6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73</v>
      </c>
      <c r="E4" s="133">
        <v>1.5</v>
      </c>
      <c r="F4" s="134"/>
      <c r="G4" s="133">
        <v>1.5</v>
      </c>
      <c r="H4" s="134"/>
      <c r="I4" s="133">
        <v>2</v>
      </c>
      <c r="J4" s="134"/>
      <c r="K4" s="133"/>
      <c r="L4" s="134"/>
      <c r="M4" s="135"/>
      <c r="N4" s="136"/>
      <c r="O4" s="133"/>
      <c r="P4" s="134"/>
      <c r="Q4" s="133"/>
      <c r="R4" s="134"/>
      <c r="S4" s="12">
        <f>E4+G4+I4+K4+M4+O4+Q4</f>
        <v>5</v>
      </c>
      <c r="T4" s="12">
        <f t="shared" ref="T4:T21" si="0">SUM(S4-U4-V4)</f>
        <v>5</v>
      </c>
      <c r="U4" s="14"/>
      <c r="V4" s="14"/>
    </row>
    <row r="5" spans="1:22" x14ac:dyDescent="0.25">
      <c r="A5" s="6">
        <v>3600</v>
      </c>
      <c r="B5" s="6"/>
      <c r="C5" s="6"/>
      <c r="D5" s="22" t="s">
        <v>85</v>
      </c>
      <c r="E5" s="133"/>
      <c r="F5" s="134"/>
      <c r="G5" s="133"/>
      <c r="H5" s="134"/>
      <c r="I5" s="133"/>
      <c r="J5" s="134"/>
      <c r="K5" s="133"/>
      <c r="L5" s="134"/>
      <c r="M5" s="135"/>
      <c r="N5" s="136"/>
      <c r="O5" s="133"/>
      <c r="P5" s="134"/>
      <c r="Q5" s="133"/>
      <c r="R5" s="13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/>
      <c r="C6" s="6">
        <v>21</v>
      </c>
      <c r="D6" s="22" t="s">
        <v>92</v>
      </c>
      <c r="E6" s="133"/>
      <c r="F6" s="134"/>
      <c r="G6" s="133"/>
      <c r="H6" s="134"/>
      <c r="I6" s="133"/>
      <c r="J6" s="134"/>
      <c r="K6" s="133"/>
      <c r="L6" s="134"/>
      <c r="M6" s="135"/>
      <c r="N6" s="13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22"/>
      <c r="C7" s="6">
        <v>22</v>
      </c>
      <c r="D7" s="22" t="s">
        <v>92</v>
      </c>
      <c r="E7" s="133"/>
      <c r="F7" s="134"/>
      <c r="G7" s="133"/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120" t="s">
        <v>114</v>
      </c>
      <c r="C13" s="6"/>
      <c r="D13" s="22" t="s">
        <v>87</v>
      </c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20" t="s">
        <v>115</v>
      </c>
      <c r="C15" s="6"/>
      <c r="D15" s="22" t="s">
        <v>84</v>
      </c>
      <c r="E15" s="133">
        <v>3</v>
      </c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ref="S15" si="2">E15+G15+I15+K15+M15+O15+Q15</f>
        <v>3</v>
      </c>
      <c r="T15" s="12">
        <f t="shared" ref="T15" si="3">SUM(S15-U15-V15)</f>
        <v>3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20" t="s">
        <v>115</v>
      </c>
      <c r="C17" s="6"/>
      <c r="D17" s="22" t="s">
        <v>104</v>
      </c>
      <c r="E17" s="133">
        <v>3.5</v>
      </c>
      <c r="F17" s="134"/>
      <c r="G17" s="133">
        <v>6.5</v>
      </c>
      <c r="H17" s="134"/>
      <c r="I17" s="133">
        <v>6</v>
      </c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ref="S17" si="4">E17+G17+I17+K17+M17+O17+Q17</f>
        <v>16</v>
      </c>
      <c r="T17" s="12">
        <f t="shared" ref="T17" si="5">SUM(S17-U17-V17)</f>
        <v>16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5"/>
      <c r="N18" s="136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5"/>
      <c r="N19" s="136"/>
      <c r="O19" s="133"/>
      <c r="P19" s="134"/>
      <c r="Q19" s="133"/>
      <c r="R19" s="134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3"/>
      <c r="F21" s="134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3"/>
      <c r="F22" s="134"/>
      <c r="G22" s="139"/>
      <c r="H22" s="140"/>
      <c r="I22" s="139"/>
      <c r="J22" s="140"/>
      <c r="K22" s="133"/>
      <c r="L22" s="134"/>
      <c r="M22" s="135"/>
      <c r="N22" s="136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3"/>
      <c r="F23" s="134"/>
      <c r="G23" s="133"/>
      <c r="H23" s="134"/>
      <c r="I23" s="133"/>
      <c r="J23" s="134"/>
      <c r="K23" s="133"/>
      <c r="L23" s="134"/>
      <c r="M23" s="135">
        <v>8</v>
      </c>
      <c r="N23" s="136"/>
      <c r="O23" s="133"/>
      <c r="P23" s="134"/>
      <c r="Q23" s="133"/>
      <c r="R23" s="134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0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120" t="s">
        <v>110</v>
      </c>
      <c r="C4" s="6">
        <v>6</v>
      </c>
      <c r="D4" s="22" t="s">
        <v>88</v>
      </c>
      <c r="E4" s="133">
        <v>4</v>
      </c>
      <c r="F4" s="134"/>
      <c r="G4" s="133">
        <v>7.5</v>
      </c>
      <c r="H4" s="134"/>
      <c r="I4" s="133">
        <v>7.5</v>
      </c>
      <c r="J4" s="134"/>
      <c r="K4" s="133"/>
      <c r="L4" s="134"/>
      <c r="M4" s="135"/>
      <c r="N4" s="136"/>
      <c r="O4" s="133"/>
      <c r="P4" s="134"/>
      <c r="Q4" s="133"/>
      <c r="R4" s="134"/>
      <c r="S4" s="12">
        <f>E4+G4+I4+K4+M4+O4+Q4</f>
        <v>19</v>
      </c>
      <c r="T4" s="12">
        <f t="shared" ref="T4:T19" si="0">SUM(S4-U4-V4)</f>
        <v>19</v>
      </c>
      <c r="U4" s="14"/>
      <c r="V4" s="14"/>
    </row>
    <row r="5" spans="1:22" x14ac:dyDescent="0.25">
      <c r="A5" s="6">
        <v>6822</v>
      </c>
      <c r="B5" s="120" t="s">
        <v>112</v>
      </c>
      <c r="C5" s="6">
        <v>32</v>
      </c>
      <c r="D5" s="22" t="s">
        <v>95</v>
      </c>
      <c r="E5" s="133">
        <v>4</v>
      </c>
      <c r="F5" s="134"/>
      <c r="G5" s="133"/>
      <c r="H5" s="134"/>
      <c r="I5" s="133"/>
      <c r="J5" s="134"/>
      <c r="K5" s="133"/>
      <c r="L5" s="134"/>
      <c r="M5" s="135"/>
      <c r="N5" s="136"/>
      <c r="O5" s="133"/>
      <c r="P5" s="134"/>
      <c r="Q5" s="133"/>
      <c r="R5" s="134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5"/>
      <c r="N6" s="136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20" t="s">
        <v>115</v>
      </c>
      <c r="C17" s="6"/>
      <c r="D17" s="22" t="s">
        <v>96</v>
      </c>
      <c r="E17" s="133"/>
      <c r="F17" s="134"/>
      <c r="G17" s="133">
        <v>0.5</v>
      </c>
      <c r="H17" s="134"/>
      <c r="I17" s="133">
        <v>0.5</v>
      </c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20" t="s">
        <v>115</v>
      </c>
      <c r="C18" s="6"/>
      <c r="D18" s="22" t="s">
        <v>76</v>
      </c>
      <c r="E18" s="133"/>
      <c r="F18" s="134"/>
      <c r="G18" s="133"/>
      <c r="H18" s="134"/>
      <c r="I18" s="133"/>
      <c r="J18" s="134"/>
      <c r="K18" s="133"/>
      <c r="L18" s="134"/>
      <c r="M18" s="135"/>
      <c r="N18" s="13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5"/>
      <c r="N19" s="136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3"/>
      <c r="F20" s="134"/>
      <c r="G20" s="139"/>
      <c r="H20" s="140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5">
        <v>8</v>
      </c>
      <c r="N21" s="136"/>
      <c r="O21" s="133"/>
      <c r="P21" s="134"/>
      <c r="Q21" s="133"/>
      <c r="R21" s="13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0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20" t="s">
        <v>112</v>
      </c>
      <c r="C4" s="6">
        <v>32</v>
      </c>
      <c r="D4" s="22" t="s">
        <v>95</v>
      </c>
      <c r="E4" s="133">
        <v>2.5</v>
      </c>
      <c r="F4" s="134"/>
      <c r="G4" s="133"/>
      <c r="H4" s="134"/>
      <c r="I4" s="133"/>
      <c r="J4" s="134"/>
      <c r="K4" s="133"/>
      <c r="L4" s="134"/>
      <c r="M4" s="135"/>
      <c r="N4" s="136"/>
      <c r="O4" s="133"/>
      <c r="P4" s="134"/>
      <c r="Q4" s="133"/>
      <c r="R4" s="134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25">
      <c r="A5" s="6">
        <v>6983</v>
      </c>
      <c r="B5" s="120" t="s">
        <v>110</v>
      </c>
      <c r="C5" s="6">
        <v>7</v>
      </c>
      <c r="D5" s="22" t="s">
        <v>99</v>
      </c>
      <c r="E5" s="133">
        <v>5.5</v>
      </c>
      <c r="F5" s="134"/>
      <c r="G5" s="133">
        <v>7</v>
      </c>
      <c r="H5" s="134"/>
      <c r="I5" s="133">
        <v>7</v>
      </c>
      <c r="J5" s="134"/>
      <c r="K5" s="133"/>
      <c r="L5" s="134"/>
      <c r="M5" s="135"/>
      <c r="N5" s="136"/>
      <c r="O5" s="133"/>
      <c r="P5" s="134"/>
      <c r="Q5" s="133"/>
      <c r="R5" s="134"/>
      <c r="S5" s="12">
        <f t="shared" ref="S5:S27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5"/>
      <c r="N6" s="136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20" t="s">
        <v>115</v>
      </c>
      <c r="C17" s="6"/>
      <c r="D17" s="22" t="s">
        <v>89</v>
      </c>
      <c r="E17" s="133"/>
      <c r="F17" s="134"/>
      <c r="G17" s="133">
        <v>1</v>
      </c>
      <c r="H17" s="134"/>
      <c r="I17" s="133">
        <v>1</v>
      </c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5"/>
      <c r="N18" s="136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5"/>
      <c r="N19" s="136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120" t="s">
        <v>115</v>
      </c>
      <c r="C21" s="6"/>
      <c r="D21" s="22" t="s">
        <v>93</v>
      </c>
      <c r="E21" s="133"/>
      <c r="F21" s="134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120" t="s">
        <v>115</v>
      </c>
      <c r="C22" s="6"/>
      <c r="D22" s="22" t="s">
        <v>86</v>
      </c>
      <c r="E22" s="133"/>
      <c r="F22" s="134"/>
      <c r="G22" s="133"/>
      <c r="H22" s="134"/>
      <c r="I22" s="133"/>
      <c r="J22" s="134"/>
      <c r="K22" s="133"/>
      <c r="L22" s="134"/>
      <c r="M22" s="135"/>
      <c r="N22" s="136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120" t="s">
        <v>115</v>
      </c>
      <c r="C23" s="6"/>
      <c r="D23" s="22" t="s">
        <v>73</v>
      </c>
      <c r="E23" s="133"/>
      <c r="F23" s="134"/>
      <c r="G23" s="133"/>
      <c r="H23" s="134"/>
      <c r="I23" s="133"/>
      <c r="J23" s="134"/>
      <c r="K23" s="133"/>
      <c r="L23" s="134"/>
      <c r="M23" s="135"/>
      <c r="N23" s="136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3"/>
      <c r="F24" s="134"/>
      <c r="G24" s="133"/>
      <c r="H24" s="134"/>
      <c r="I24" s="133"/>
      <c r="J24" s="134"/>
      <c r="K24" s="133"/>
      <c r="L24" s="134"/>
      <c r="M24" s="135"/>
      <c r="N24" s="136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3"/>
      <c r="F25" s="134"/>
      <c r="G25" s="133"/>
      <c r="H25" s="134"/>
      <c r="I25" s="133"/>
      <c r="J25" s="134"/>
      <c r="K25" s="133"/>
      <c r="L25" s="134"/>
      <c r="M25" s="135"/>
      <c r="N25" s="136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3"/>
      <c r="F26" s="134"/>
      <c r="G26" s="133"/>
      <c r="H26" s="134"/>
      <c r="I26" s="133"/>
      <c r="J26" s="134"/>
      <c r="K26" s="133"/>
      <c r="L26" s="134"/>
      <c r="M26" s="135">
        <v>8</v>
      </c>
      <c r="N26" s="136"/>
      <c r="O26" s="133"/>
      <c r="P26" s="134"/>
      <c r="Q26" s="133"/>
      <c r="R26" s="134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7"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0</v>
      </c>
      <c r="L27" s="138"/>
      <c r="M27" s="137">
        <f>SUM(M4:M26)</f>
        <v>8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C42" sqref="C42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07.04.22</v>
      </c>
      <c r="D2" s="32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115">
        <v>8</v>
      </c>
      <c r="J3" s="116">
        <v>16.3</v>
      </c>
      <c r="K3" s="115">
        <v>8</v>
      </c>
      <c r="L3" s="116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120" t="s">
        <v>110</v>
      </c>
      <c r="C4" s="6">
        <v>6</v>
      </c>
      <c r="D4" s="22" t="s">
        <v>102</v>
      </c>
      <c r="E4" s="141">
        <v>2.5</v>
      </c>
      <c r="F4" s="142"/>
      <c r="G4" s="141"/>
      <c r="H4" s="142"/>
      <c r="I4" s="135"/>
      <c r="J4" s="136"/>
      <c r="K4" s="123"/>
      <c r="L4" s="124"/>
      <c r="M4" s="123"/>
      <c r="N4" s="124"/>
      <c r="O4" s="145"/>
      <c r="P4" s="145"/>
      <c r="Q4" s="141"/>
      <c r="R4" s="142"/>
      <c r="S4" s="38">
        <f>E4+G4+I4+K4+M4+O4+Q4</f>
        <v>2.5</v>
      </c>
      <c r="T4" s="38">
        <f>SUM(S4-U4-V4)</f>
        <v>2.5</v>
      </c>
      <c r="U4" s="40"/>
      <c r="V4" s="40"/>
    </row>
    <row r="5" spans="1:22" x14ac:dyDescent="0.25">
      <c r="A5" s="6">
        <v>6983</v>
      </c>
      <c r="B5" s="120" t="s">
        <v>110</v>
      </c>
      <c r="C5" s="6">
        <v>13</v>
      </c>
      <c r="D5" s="22" t="s">
        <v>102</v>
      </c>
      <c r="E5" s="141">
        <v>0.25</v>
      </c>
      <c r="F5" s="142"/>
      <c r="G5" s="141"/>
      <c r="H5" s="142"/>
      <c r="I5" s="143"/>
      <c r="J5" s="144"/>
      <c r="K5" s="143"/>
      <c r="L5" s="144"/>
      <c r="M5" s="143"/>
      <c r="N5" s="144"/>
      <c r="O5" s="145"/>
      <c r="P5" s="145"/>
      <c r="Q5" s="141"/>
      <c r="R5" s="142"/>
      <c r="S5" s="38">
        <f>E5+G5+I5+K5+M5+O5+Q5</f>
        <v>0.25</v>
      </c>
      <c r="T5" s="38">
        <f t="shared" ref="T5:T20" si="0">SUM(S5-U5-V5)</f>
        <v>0.25</v>
      </c>
      <c r="U5" s="40"/>
      <c r="V5" s="40"/>
    </row>
    <row r="6" spans="1:22" x14ac:dyDescent="0.25">
      <c r="A6" s="6">
        <v>6881</v>
      </c>
      <c r="B6" s="120" t="s">
        <v>111</v>
      </c>
      <c r="C6" s="6">
        <v>47</v>
      </c>
      <c r="D6" s="22" t="s">
        <v>103</v>
      </c>
      <c r="E6" s="141">
        <v>0.25</v>
      </c>
      <c r="F6" s="142"/>
      <c r="G6" s="141"/>
      <c r="H6" s="142"/>
      <c r="I6" s="143"/>
      <c r="J6" s="144"/>
      <c r="K6" s="143"/>
      <c r="L6" s="144"/>
      <c r="M6" s="143"/>
      <c r="N6" s="144"/>
      <c r="O6" s="145"/>
      <c r="P6" s="145"/>
      <c r="Q6" s="141"/>
      <c r="R6" s="142"/>
      <c r="S6" s="38">
        <f t="shared" ref="S6:S22" si="1">E6+G6+I6+K6+M6+O6+Q6</f>
        <v>0.25</v>
      </c>
      <c r="T6" s="38">
        <f t="shared" si="0"/>
        <v>0.25</v>
      </c>
      <c r="U6" s="40"/>
      <c r="V6" s="40"/>
    </row>
    <row r="7" spans="1:22" x14ac:dyDescent="0.25">
      <c r="A7" s="6">
        <v>6983</v>
      </c>
      <c r="B7" s="120" t="s">
        <v>110</v>
      </c>
      <c r="C7" s="6">
        <v>10</v>
      </c>
      <c r="D7" s="22" t="s">
        <v>102</v>
      </c>
      <c r="E7" s="141">
        <v>1.5</v>
      </c>
      <c r="F7" s="142"/>
      <c r="G7" s="141">
        <v>0.5</v>
      </c>
      <c r="H7" s="142"/>
      <c r="I7" s="143"/>
      <c r="J7" s="144"/>
      <c r="K7" s="143"/>
      <c r="L7" s="144"/>
      <c r="M7" s="143"/>
      <c r="N7" s="144"/>
      <c r="O7" s="145"/>
      <c r="P7" s="145"/>
      <c r="Q7" s="141"/>
      <c r="R7" s="142"/>
      <c r="S7" s="38">
        <f t="shared" si="1"/>
        <v>2</v>
      </c>
      <c r="T7" s="38">
        <f t="shared" si="0"/>
        <v>2</v>
      </c>
      <c r="U7" s="40"/>
      <c r="V7" s="40"/>
    </row>
    <row r="8" spans="1:22" x14ac:dyDescent="0.25">
      <c r="A8" s="6">
        <v>6983</v>
      </c>
      <c r="B8" s="120" t="s">
        <v>110</v>
      </c>
      <c r="C8" s="6">
        <v>13</v>
      </c>
      <c r="D8" s="22" t="s">
        <v>102</v>
      </c>
      <c r="E8" s="141"/>
      <c r="F8" s="142"/>
      <c r="G8" s="141">
        <v>6.5</v>
      </c>
      <c r="H8" s="142"/>
      <c r="I8" s="143"/>
      <c r="J8" s="144"/>
      <c r="K8" s="143"/>
      <c r="L8" s="144"/>
      <c r="M8" s="143"/>
      <c r="N8" s="144"/>
      <c r="O8" s="145"/>
      <c r="P8" s="145"/>
      <c r="Q8" s="141"/>
      <c r="R8" s="142"/>
      <c r="S8" s="38">
        <f t="shared" si="1"/>
        <v>6.5</v>
      </c>
      <c r="T8" s="38">
        <f t="shared" si="0"/>
        <v>6.5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3"/>
      <c r="J9" s="144"/>
      <c r="K9" s="143"/>
      <c r="L9" s="144"/>
      <c r="M9" s="143"/>
      <c r="N9" s="144"/>
      <c r="O9" s="145"/>
      <c r="P9" s="145"/>
      <c r="Q9" s="141"/>
      <c r="R9" s="142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3"/>
      <c r="J10" s="144"/>
      <c r="K10" s="143"/>
      <c r="L10" s="144"/>
      <c r="M10" s="143"/>
      <c r="N10" s="144"/>
      <c r="O10" s="141"/>
      <c r="P10" s="142"/>
      <c r="Q10" s="141"/>
      <c r="R10" s="1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1"/>
      <c r="F11" s="142"/>
      <c r="G11" s="141"/>
      <c r="H11" s="142"/>
      <c r="I11" s="143"/>
      <c r="J11" s="144"/>
      <c r="K11" s="143"/>
      <c r="L11" s="144"/>
      <c r="M11" s="143"/>
      <c r="N11" s="144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1"/>
      <c r="F12" s="122"/>
      <c r="G12" s="121"/>
      <c r="H12" s="122"/>
      <c r="I12" s="123"/>
      <c r="J12" s="124"/>
      <c r="K12" s="123"/>
      <c r="L12" s="124"/>
      <c r="M12" s="123"/>
      <c r="N12" s="124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3"/>
      <c r="J13" s="124"/>
      <c r="K13" s="123"/>
      <c r="L13" s="124"/>
      <c r="M13" s="123"/>
      <c r="N13" s="124"/>
      <c r="O13" s="141"/>
      <c r="P13" s="142"/>
      <c r="Q13" s="141"/>
      <c r="R13" s="142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1"/>
      <c r="F14" s="122"/>
      <c r="G14" s="121"/>
      <c r="H14" s="122"/>
      <c r="I14" s="123"/>
      <c r="J14" s="124"/>
      <c r="K14" s="123"/>
      <c r="L14" s="124"/>
      <c r="M14" s="123"/>
      <c r="N14" s="124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3"/>
      <c r="F15" s="122"/>
      <c r="G15" s="133"/>
      <c r="H15" s="122"/>
      <c r="I15" s="135"/>
      <c r="J15" s="124"/>
      <c r="K15" s="135"/>
      <c r="L15" s="124"/>
      <c r="M15" s="135"/>
      <c r="N15" s="124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3"/>
      <c r="J16" s="124"/>
      <c r="K16" s="123"/>
      <c r="L16" s="124"/>
      <c r="M16" s="123"/>
      <c r="N16" s="124"/>
      <c r="O16" s="141"/>
      <c r="P16" s="142"/>
      <c r="Q16" s="141"/>
      <c r="R16" s="142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9" customFormat="1" x14ac:dyDescent="0.25">
      <c r="A17" s="6"/>
      <c r="B17" s="6"/>
      <c r="C17" s="6"/>
      <c r="D17" s="22"/>
      <c r="E17" s="146"/>
      <c r="F17" s="147"/>
      <c r="G17" s="146"/>
      <c r="H17" s="147"/>
      <c r="I17" s="148"/>
      <c r="J17" s="149"/>
      <c r="K17" s="135"/>
      <c r="L17" s="136"/>
      <c r="M17" s="148"/>
      <c r="N17" s="149"/>
      <c r="O17" s="146"/>
      <c r="P17" s="147"/>
      <c r="Q17" s="146"/>
      <c r="R17" s="147"/>
      <c r="S17" s="38">
        <f t="shared" si="10"/>
        <v>0</v>
      </c>
      <c r="T17" s="38">
        <f t="shared" si="11"/>
        <v>0</v>
      </c>
      <c r="U17" s="118"/>
      <c r="V17" s="118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3"/>
      <c r="J18" s="144"/>
      <c r="K18" s="143"/>
      <c r="L18" s="144"/>
      <c r="M18" s="143"/>
      <c r="N18" s="144"/>
      <c r="O18" s="145"/>
      <c r="P18" s="145"/>
      <c r="Q18" s="141"/>
      <c r="R18" s="142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120" t="s">
        <v>115</v>
      </c>
      <c r="C19" s="6"/>
      <c r="D19" s="22" t="s">
        <v>83</v>
      </c>
      <c r="E19" s="141">
        <v>3.5</v>
      </c>
      <c r="F19" s="142"/>
      <c r="G19" s="141">
        <v>1</v>
      </c>
      <c r="H19" s="142"/>
      <c r="I19" s="143"/>
      <c r="J19" s="144"/>
      <c r="K19" s="143"/>
      <c r="L19" s="144"/>
      <c r="M19" s="143"/>
      <c r="N19" s="144"/>
      <c r="O19" s="145"/>
      <c r="P19" s="145"/>
      <c r="Q19" s="141"/>
      <c r="R19" s="142"/>
      <c r="S19" s="38">
        <f t="shared" si="1"/>
        <v>4.5</v>
      </c>
      <c r="T19" s="38">
        <f t="shared" si="0"/>
        <v>4.5</v>
      </c>
      <c r="U19" s="40"/>
      <c r="V19" s="40"/>
    </row>
    <row r="20" spans="1:22" x14ac:dyDescent="0.25">
      <c r="A20" s="6"/>
      <c r="B20" s="6"/>
      <c r="C20" s="6"/>
      <c r="D20" s="22"/>
      <c r="E20" s="141"/>
      <c r="F20" s="142"/>
      <c r="G20" s="141"/>
      <c r="H20" s="142"/>
      <c r="I20" s="143"/>
      <c r="J20" s="144"/>
      <c r="K20" s="143"/>
      <c r="L20" s="144"/>
      <c r="M20" s="143"/>
      <c r="N20" s="144"/>
      <c r="O20" s="145"/>
      <c r="P20" s="145"/>
      <c r="Q20" s="141"/>
      <c r="R20" s="142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/>
      <c r="F21" s="142"/>
      <c r="G21" s="141"/>
      <c r="H21" s="142"/>
      <c r="I21" s="143">
        <v>8</v>
      </c>
      <c r="J21" s="144"/>
      <c r="K21" s="143">
        <v>8</v>
      </c>
      <c r="L21" s="144"/>
      <c r="M21" s="143"/>
      <c r="N21" s="144"/>
      <c r="O21" s="145"/>
      <c r="P21" s="145"/>
      <c r="Q21" s="141"/>
      <c r="R21" s="142"/>
      <c r="S21" s="38">
        <f t="shared" si="1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3">
        <v>8</v>
      </c>
      <c r="N22" s="144"/>
      <c r="O22" s="145"/>
      <c r="P22" s="145"/>
      <c r="Q22" s="141"/>
      <c r="R22" s="142"/>
      <c r="S22" s="38">
        <f t="shared" si="1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16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16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31" sqref="E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0" t="s">
        <v>111</v>
      </c>
      <c r="C4" s="6">
        <v>47</v>
      </c>
      <c r="D4" s="22" t="s">
        <v>100</v>
      </c>
      <c r="E4" s="133">
        <v>2.25</v>
      </c>
      <c r="F4" s="134"/>
      <c r="G4" s="133"/>
      <c r="H4" s="134"/>
      <c r="I4" s="133"/>
      <c r="J4" s="134"/>
      <c r="K4" s="133"/>
      <c r="L4" s="134"/>
      <c r="M4" s="135"/>
      <c r="N4" s="136"/>
      <c r="O4" s="133"/>
      <c r="P4" s="134"/>
      <c r="Q4" s="133"/>
      <c r="R4" s="134"/>
      <c r="S4" s="12">
        <f t="shared" ref="S4:S10" si="0">E4+G4+I4+K4+M4+O4+Q4</f>
        <v>2.25</v>
      </c>
      <c r="T4" s="12">
        <f t="shared" ref="T4:T22" si="1">SUM(S4-U4-V4)</f>
        <v>2.25</v>
      </c>
      <c r="U4" s="14"/>
      <c r="V4" s="14"/>
    </row>
    <row r="5" spans="1:22" x14ac:dyDescent="0.25">
      <c r="A5" s="6">
        <v>6983</v>
      </c>
      <c r="B5" s="120" t="s">
        <v>110</v>
      </c>
      <c r="C5" s="6">
        <v>32</v>
      </c>
      <c r="D5" s="22" t="s">
        <v>95</v>
      </c>
      <c r="E5" s="133">
        <v>5.75</v>
      </c>
      <c r="F5" s="134"/>
      <c r="G5" s="133">
        <v>8</v>
      </c>
      <c r="H5" s="134"/>
      <c r="I5" s="133">
        <v>8</v>
      </c>
      <c r="J5" s="134"/>
      <c r="K5" s="133"/>
      <c r="L5" s="134"/>
      <c r="M5" s="135"/>
      <c r="N5" s="136"/>
      <c r="O5" s="133"/>
      <c r="P5" s="134"/>
      <c r="Q5" s="133"/>
      <c r="R5" s="134"/>
      <c r="S5" s="12">
        <f t="shared" si="0"/>
        <v>21.75</v>
      </c>
      <c r="T5" s="12">
        <f t="shared" si="1"/>
        <v>21.75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5"/>
      <c r="N6" s="136"/>
      <c r="O6" s="133"/>
      <c r="P6" s="134"/>
      <c r="Q6" s="133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7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5"/>
      <c r="N18" s="136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5"/>
      <c r="N19" s="136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3"/>
      <c r="F20" s="134"/>
      <c r="G20" s="133"/>
      <c r="H20" s="134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20" t="s">
        <v>115</v>
      </c>
      <c r="C21" s="6"/>
      <c r="D21" s="22" t="s">
        <v>75</v>
      </c>
      <c r="E21" s="133"/>
      <c r="F21" s="134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4"/>
      <c r="G22" s="153"/>
      <c r="H22" s="134"/>
      <c r="I22" s="153"/>
      <c r="J22" s="134"/>
      <c r="K22" s="153"/>
      <c r="L22" s="134"/>
      <c r="M22" s="154"/>
      <c r="N22" s="136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3"/>
      <c r="F23" s="134"/>
      <c r="G23" s="133"/>
      <c r="H23" s="134"/>
      <c r="I23" s="133"/>
      <c r="J23" s="134"/>
      <c r="K23" s="133"/>
      <c r="L23" s="134"/>
      <c r="M23" s="135"/>
      <c r="N23" s="136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3"/>
      <c r="F24" s="134"/>
      <c r="G24" s="133"/>
      <c r="H24" s="134"/>
      <c r="I24" s="133"/>
      <c r="J24" s="134"/>
      <c r="K24" s="133"/>
      <c r="L24" s="134"/>
      <c r="M24" s="135">
        <v>8</v>
      </c>
      <c r="N24" s="136"/>
      <c r="O24" s="133"/>
      <c r="P24" s="134"/>
      <c r="Q24" s="133"/>
      <c r="R24" s="134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0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E31" sqref="E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5">
        <v>8</v>
      </c>
      <c r="H3" s="116">
        <v>16.3</v>
      </c>
      <c r="I3" s="115">
        <v>8</v>
      </c>
      <c r="J3" s="116">
        <v>16.3</v>
      </c>
      <c r="K3" s="56">
        <v>8</v>
      </c>
      <c r="L3" s="27">
        <v>16.3</v>
      </c>
      <c r="M3" s="116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20" t="s">
        <v>112</v>
      </c>
      <c r="C4" s="6">
        <v>32</v>
      </c>
      <c r="D4" s="22" t="s">
        <v>95</v>
      </c>
      <c r="E4" s="133">
        <v>4</v>
      </c>
      <c r="F4" s="134"/>
      <c r="G4" s="154"/>
      <c r="H4" s="136"/>
      <c r="I4" s="154"/>
      <c r="J4" s="136"/>
      <c r="K4" s="153"/>
      <c r="L4" s="134"/>
      <c r="M4" s="154"/>
      <c r="N4" s="136"/>
      <c r="O4" s="133"/>
      <c r="P4" s="134"/>
      <c r="Q4" s="133"/>
      <c r="R4" s="134"/>
      <c r="S4" s="12">
        <f t="shared" ref="S4:S23" si="0">E4+G4+I4+K4+M4+O4+Q4</f>
        <v>4</v>
      </c>
      <c r="T4" s="12">
        <f t="shared" ref="T4:T20" si="1">SUM(S4-U4-V4)</f>
        <v>4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54"/>
      <c r="H5" s="136"/>
      <c r="I5" s="154"/>
      <c r="J5" s="136"/>
      <c r="K5" s="153"/>
      <c r="L5" s="134"/>
      <c r="M5" s="154"/>
      <c r="N5" s="136"/>
      <c r="O5" s="133"/>
      <c r="P5" s="134"/>
      <c r="Q5" s="133"/>
      <c r="R5" s="134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54"/>
      <c r="H6" s="136"/>
      <c r="I6" s="154"/>
      <c r="J6" s="136"/>
      <c r="K6" s="153"/>
      <c r="L6" s="134"/>
      <c r="M6" s="154"/>
      <c r="N6" s="136"/>
      <c r="O6" s="133"/>
      <c r="P6" s="134"/>
      <c r="Q6" s="133"/>
      <c r="R6" s="134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22"/>
      <c r="C7" s="6"/>
      <c r="D7" s="22"/>
      <c r="E7" s="133"/>
      <c r="F7" s="134"/>
      <c r="G7" s="154"/>
      <c r="H7" s="136"/>
      <c r="I7" s="154"/>
      <c r="J7" s="136"/>
      <c r="K7" s="153"/>
      <c r="L7" s="134"/>
      <c r="M7" s="154"/>
      <c r="N7" s="136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3"/>
      <c r="F8" s="134"/>
      <c r="G8" s="135"/>
      <c r="H8" s="136"/>
      <c r="I8" s="135"/>
      <c r="J8" s="136"/>
      <c r="K8" s="153"/>
      <c r="L8" s="134"/>
      <c r="M8" s="154"/>
      <c r="N8" s="136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5"/>
      <c r="H9" s="136"/>
      <c r="I9" s="135"/>
      <c r="J9" s="136"/>
      <c r="K9" s="133"/>
      <c r="L9" s="134"/>
      <c r="M9" s="135"/>
      <c r="N9" s="136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5"/>
      <c r="H10" s="136"/>
      <c r="I10" s="135"/>
      <c r="J10" s="136"/>
      <c r="K10" s="133"/>
      <c r="L10" s="134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114</v>
      </c>
      <c r="C11" s="6"/>
      <c r="D11" s="22" t="s">
        <v>87</v>
      </c>
      <c r="E11" s="133"/>
      <c r="F11" s="134"/>
      <c r="G11" s="154"/>
      <c r="H11" s="136"/>
      <c r="I11" s="154"/>
      <c r="J11" s="136"/>
      <c r="K11" s="153"/>
      <c r="L11" s="134"/>
      <c r="M11" s="154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54"/>
      <c r="H12" s="136"/>
      <c r="I12" s="154"/>
      <c r="J12" s="136"/>
      <c r="K12" s="153"/>
      <c r="L12" s="134"/>
      <c r="M12" s="154"/>
      <c r="N12" s="136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54"/>
      <c r="H13" s="136"/>
      <c r="I13" s="154"/>
      <c r="J13" s="136"/>
      <c r="K13" s="153"/>
      <c r="L13" s="134"/>
      <c r="M13" s="154"/>
      <c r="N13" s="136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54"/>
      <c r="H14" s="136"/>
      <c r="I14" s="154"/>
      <c r="J14" s="136"/>
      <c r="K14" s="153"/>
      <c r="L14" s="134"/>
      <c r="M14" s="154"/>
      <c r="N14" s="136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54"/>
      <c r="H15" s="136"/>
      <c r="I15" s="154"/>
      <c r="J15" s="136"/>
      <c r="K15" s="153"/>
      <c r="L15" s="134"/>
      <c r="M15" s="154"/>
      <c r="N15" s="136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5"/>
      <c r="H16" s="136"/>
      <c r="I16" s="135"/>
      <c r="J16" s="136"/>
      <c r="K16" s="133"/>
      <c r="L16" s="134"/>
      <c r="M16" s="135"/>
      <c r="N16" s="136"/>
      <c r="O16" s="133"/>
      <c r="P16" s="134"/>
      <c r="Q16" s="133"/>
      <c r="R16" s="134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120" t="s">
        <v>115</v>
      </c>
      <c r="C17" s="6"/>
      <c r="D17" s="22" t="s">
        <v>76</v>
      </c>
      <c r="E17" s="133">
        <v>4</v>
      </c>
      <c r="F17" s="134"/>
      <c r="G17" s="135"/>
      <c r="H17" s="136"/>
      <c r="I17" s="135"/>
      <c r="J17" s="136"/>
      <c r="K17" s="133"/>
      <c r="L17" s="134"/>
      <c r="M17" s="135"/>
      <c r="N17" s="136"/>
      <c r="O17" s="133"/>
      <c r="P17" s="134"/>
      <c r="Q17" s="133"/>
      <c r="R17" s="134"/>
      <c r="S17" s="12">
        <f t="shared" si="0"/>
        <v>4</v>
      </c>
      <c r="T17" s="12">
        <f t="shared" si="1"/>
        <v>4</v>
      </c>
      <c r="U17" s="14"/>
      <c r="V17" s="14"/>
    </row>
    <row r="18" spans="1:22" x14ac:dyDescent="0.25">
      <c r="A18" s="6">
        <v>3600</v>
      </c>
      <c r="B18" s="120" t="s">
        <v>115</v>
      </c>
      <c r="C18" s="6"/>
      <c r="D18" s="22" t="s">
        <v>73</v>
      </c>
      <c r="E18" s="121"/>
      <c r="F18" s="122"/>
      <c r="G18" s="123"/>
      <c r="H18" s="124"/>
      <c r="I18" s="123"/>
      <c r="J18" s="124"/>
      <c r="K18" s="133"/>
      <c r="L18" s="134"/>
      <c r="M18" s="135"/>
      <c r="N18" s="136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5"/>
      <c r="H19" s="136"/>
      <c r="I19" s="135"/>
      <c r="J19" s="136"/>
      <c r="K19" s="133"/>
      <c r="L19" s="134"/>
      <c r="M19" s="135"/>
      <c r="N19" s="136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3"/>
      <c r="F20" s="134"/>
      <c r="G20" s="154"/>
      <c r="H20" s="136"/>
      <c r="I20" s="154"/>
      <c r="J20" s="136"/>
      <c r="K20" s="153"/>
      <c r="L20" s="134"/>
      <c r="M20" s="154"/>
      <c r="N20" s="136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3"/>
      <c r="F21" s="134"/>
      <c r="G21" s="135">
        <v>8</v>
      </c>
      <c r="H21" s="136"/>
      <c r="I21" s="135">
        <v>8</v>
      </c>
      <c r="J21" s="136"/>
      <c r="K21" s="133"/>
      <c r="L21" s="134"/>
      <c r="M21" s="155"/>
      <c r="N21" s="156"/>
      <c r="O21" s="133"/>
      <c r="P21" s="134"/>
      <c r="Q21" s="133"/>
      <c r="R21" s="134"/>
      <c r="S21" s="12">
        <f t="shared" si="0"/>
        <v>16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46"/>
      <c r="L22" s="147"/>
      <c r="M22" s="135">
        <v>8</v>
      </c>
      <c r="N22" s="136"/>
      <c r="O22" s="133"/>
      <c r="P22" s="134"/>
      <c r="Q22" s="133"/>
      <c r="R22" s="134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0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8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8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120" t="s">
        <v>113</v>
      </c>
      <c r="C4" s="6">
        <v>25</v>
      </c>
      <c r="D4" s="22" t="s">
        <v>92</v>
      </c>
      <c r="E4" s="133">
        <v>2</v>
      </c>
      <c r="F4" s="134"/>
      <c r="G4" s="133">
        <v>1</v>
      </c>
      <c r="H4" s="134"/>
      <c r="I4" s="133"/>
      <c r="J4" s="134"/>
      <c r="K4" s="133"/>
      <c r="L4" s="134"/>
      <c r="M4" s="135"/>
      <c r="N4" s="136"/>
      <c r="O4" s="133"/>
      <c r="P4" s="134"/>
      <c r="Q4" s="133"/>
      <c r="R4" s="134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6959</v>
      </c>
      <c r="B5" s="120" t="s">
        <v>113</v>
      </c>
      <c r="C5" s="6">
        <v>26</v>
      </c>
      <c r="D5" s="22" t="s">
        <v>92</v>
      </c>
      <c r="E5" s="133">
        <v>3</v>
      </c>
      <c r="F5" s="134"/>
      <c r="G5" s="133">
        <v>2</v>
      </c>
      <c r="H5" s="134"/>
      <c r="I5" s="133">
        <v>3</v>
      </c>
      <c r="J5" s="134"/>
      <c r="K5" s="133"/>
      <c r="L5" s="134"/>
      <c r="M5" s="135"/>
      <c r="N5" s="136"/>
      <c r="O5" s="133"/>
      <c r="P5" s="134"/>
      <c r="Q5" s="133"/>
      <c r="R5" s="134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>
        <v>6959</v>
      </c>
      <c r="B6" s="120" t="s">
        <v>113</v>
      </c>
      <c r="C6" s="6">
        <v>27</v>
      </c>
      <c r="D6" s="22" t="s">
        <v>92</v>
      </c>
      <c r="E6" s="133">
        <v>2</v>
      </c>
      <c r="F6" s="134"/>
      <c r="G6" s="133">
        <v>3</v>
      </c>
      <c r="H6" s="134"/>
      <c r="I6" s="133">
        <v>2</v>
      </c>
      <c r="J6" s="134"/>
      <c r="K6" s="133"/>
      <c r="L6" s="134"/>
      <c r="M6" s="135"/>
      <c r="N6" s="136"/>
      <c r="O6" s="133"/>
      <c r="P6" s="134"/>
      <c r="Q6" s="133"/>
      <c r="R6" s="134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>
        <v>6959</v>
      </c>
      <c r="B7" s="120" t="s">
        <v>113</v>
      </c>
      <c r="C7" s="6">
        <v>28</v>
      </c>
      <c r="D7" s="22" t="s">
        <v>92</v>
      </c>
      <c r="E7" s="133"/>
      <c r="F7" s="134"/>
      <c r="G7" s="133">
        <v>1</v>
      </c>
      <c r="H7" s="134"/>
      <c r="I7" s="133">
        <v>2</v>
      </c>
      <c r="J7" s="134"/>
      <c r="K7" s="133"/>
      <c r="L7" s="134"/>
      <c r="M7" s="135"/>
      <c r="N7" s="136"/>
      <c r="O7" s="133"/>
      <c r="P7" s="134"/>
      <c r="Q7" s="133"/>
      <c r="R7" s="134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9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3"/>
      <c r="J18" s="134"/>
      <c r="K18" s="121"/>
      <c r="L18" s="122"/>
      <c r="M18" s="135"/>
      <c r="N18" s="136"/>
      <c r="O18" s="133"/>
      <c r="P18" s="134"/>
      <c r="Q18" s="133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33"/>
      <c r="P19" s="134"/>
      <c r="Q19" s="133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20" t="s">
        <v>115</v>
      </c>
      <c r="C20" s="6"/>
      <c r="D20" s="10" t="s">
        <v>61</v>
      </c>
      <c r="E20" s="133">
        <v>1</v>
      </c>
      <c r="F20" s="134"/>
      <c r="G20" s="133">
        <v>1</v>
      </c>
      <c r="H20" s="134"/>
      <c r="I20" s="133">
        <v>1</v>
      </c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3"/>
      <c r="F21" s="134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3"/>
      <c r="F22" s="134"/>
      <c r="G22" s="133"/>
      <c r="H22" s="134"/>
      <c r="I22" s="133"/>
      <c r="J22" s="134"/>
      <c r="K22" s="133"/>
      <c r="L22" s="134"/>
      <c r="M22" s="135"/>
      <c r="N22" s="136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3"/>
      <c r="F23" s="134"/>
      <c r="G23" s="133"/>
      <c r="H23" s="134"/>
      <c r="I23" s="133"/>
      <c r="J23" s="134"/>
      <c r="K23" s="133"/>
      <c r="L23" s="134"/>
      <c r="M23" s="135">
        <v>8</v>
      </c>
      <c r="N23" s="136"/>
      <c r="O23" s="133"/>
      <c r="P23" s="134"/>
      <c r="Q23" s="133"/>
      <c r="R23" s="13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0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120" t="s">
        <v>113</v>
      </c>
      <c r="C4" s="6">
        <v>25</v>
      </c>
      <c r="D4" s="22" t="s">
        <v>92</v>
      </c>
      <c r="E4" s="133">
        <v>2</v>
      </c>
      <c r="F4" s="134"/>
      <c r="G4" s="133"/>
      <c r="H4" s="134"/>
      <c r="I4" s="133"/>
      <c r="J4" s="134"/>
      <c r="K4" s="133"/>
      <c r="L4" s="134"/>
      <c r="M4" s="135"/>
      <c r="N4" s="136"/>
      <c r="O4" s="125"/>
      <c r="P4" s="125"/>
      <c r="Q4" s="125"/>
      <c r="R4" s="125"/>
      <c r="S4" s="12">
        <f>E4+G4+I4+K4+M4+O4+Q4</f>
        <v>2</v>
      </c>
      <c r="T4" s="12">
        <f t="shared" ref="T4:T11" si="0">SUM(S4-U4-V4)</f>
        <v>2</v>
      </c>
      <c r="U4" s="14"/>
      <c r="V4" s="14"/>
    </row>
    <row r="5" spans="1:22" x14ac:dyDescent="0.25">
      <c r="A5" s="6">
        <v>6959</v>
      </c>
      <c r="B5" s="120" t="s">
        <v>113</v>
      </c>
      <c r="C5" s="6">
        <v>26</v>
      </c>
      <c r="D5" s="22" t="s">
        <v>92</v>
      </c>
      <c r="E5" s="133">
        <v>3</v>
      </c>
      <c r="F5" s="134"/>
      <c r="G5" s="133">
        <v>2</v>
      </c>
      <c r="H5" s="134"/>
      <c r="I5" s="133">
        <v>3</v>
      </c>
      <c r="J5" s="134"/>
      <c r="K5" s="133"/>
      <c r="L5" s="134"/>
      <c r="M5" s="135"/>
      <c r="N5" s="136"/>
      <c r="O5" s="125"/>
      <c r="P5" s="125"/>
      <c r="Q5" s="125"/>
      <c r="R5" s="125"/>
      <c r="S5" s="12">
        <f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6959</v>
      </c>
      <c r="B6" s="120" t="s">
        <v>113</v>
      </c>
      <c r="C6" s="6">
        <v>27</v>
      </c>
      <c r="D6" s="22" t="s">
        <v>92</v>
      </c>
      <c r="E6" s="133">
        <v>2</v>
      </c>
      <c r="F6" s="134"/>
      <c r="G6" s="133">
        <v>3</v>
      </c>
      <c r="H6" s="134"/>
      <c r="I6" s="133">
        <v>2</v>
      </c>
      <c r="J6" s="134"/>
      <c r="K6" s="133"/>
      <c r="L6" s="134"/>
      <c r="M6" s="135"/>
      <c r="N6" s="136"/>
      <c r="O6" s="125"/>
      <c r="P6" s="125"/>
      <c r="Q6" s="125"/>
      <c r="R6" s="125"/>
      <c r="S6" s="12">
        <f t="shared" ref="S6:S11" si="1">E6+G6+I6+K6+M6+O6+Q6</f>
        <v>7</v>
      </c>
      <c r="T6" s="12">
        <f t="shared" si="0"/>
        <v>7</v>
      </c>
      <c r="U6" s="14"/>
      <c r="V6" s="14"/>
    </row>
    <row r="7" spans="1:22" x14ac:dyDescent="0.25">
      <c r="A7" s="6">
        <v>6959</v>
      </c>
      <c r="B7" s="120" t="s">
        <v>113</v>
      </c>
      <c r="C7" s="6">
        <v>28</v>
      </c>
      <c r="D7" s="22" t="s">
        <v>92</v>
      </c>
      <c r="E7" s="133"/>
      <c r="F7" s="134"/>
      <c r="G7" s="133">
        <v>2</v>
      </c>
      <c r="H7" s="134"/>
      <c r="I7" s="133">
        <v>2</v>
      </c>
      <c r="J7" s="134"/>
      <c r="K7" s="133"/>
      <c r="L7" s="134"/>
      <c r="M7" s="135"/>
      <c r="N7" s="136"/>
      <c r="O7" s="125"/>
      <c r="P7" s="125"/>
      <c r="Q7" s="125"/>
      <c r="R7" s="125"/>
      <c r="S7" s="12">
        <f>E7+G7+I7+K7+M7+O7+Q7</f>
        <v>4</v>
      </c>
      <c r="T7" s="12">
        <f t="shared" si="0"/>
        <v>4</v>
      </c>
      <c r="U7" s="14"/>
      <c r="V7" s="14"/>
    </row>
    <row r="8" spans="1:22" x14ac:dyDescent="0.25">
      <c r="A8" s="9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25"/>
      <c r="P8" s="125"/>
      <c r="Q8" s="125"/>
      <c r="R8" s="125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20" t="s">
        <v>115</v>
      </c>
      <c r="C19" s="6"/>
      <c r="D19" s="10" t="s">
        <v>61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/>
      <c r="L19" s="122"/>
      <c r="M19" s="123"/>
      <c r="N19" s="124"/>
      <c r="O19" s="133"/>
      <c r="P19" s="134"/>
      <c r="Q19" s="133"/>
      <c r="R19" s="134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5"/>
      <c r="N20" s="136"/>
      <c r="O20" s="133"/>
      <c r="P20" s="134"/>
      <c r="Q20" s="133"/>
      <c r="R20" s="13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5"/>
      <c r="N21" s="136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5">
        <v>8</v>
      </c>
      <c r="N22" s="136"/>
      <c r="O22" s="133"/>
      <c r="P22" s="134"/>
      <c r="Q22" s="133"/>
      <c r="R22" s="13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0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7" sqref="E17:J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07.04.22</v>
      </c>
      <c r="D2" s="110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32" t="s">
        <v>17</v>
      </c>
      <c r="N2" s="159"/>
      <c r="O2" s="159" t="s">
        <v>18</v>
      </c>
      <c r="P2" s="159"/>
      <c r="Q2" s="159" t="s">
        <v>19</v>
      </c>
      <c r="R2" s="15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120" t="s">
        <v>111</v>
      </c>
      <c r="C4" s="6">
        <v>31</v>
      </c>
      <c r="D4" s="22" t="s">
        <v>94</v>
      </c>
      <c r="E4" s="133">
        <v>0.25</v>
      </c>
      <c r="F4" s="134"/>
      <c r="G4" s="133"/>
      <c r="H4" s="134"/>
      <c r="I4" s="133"/>
      <c r="J4" s="134"/>
      <c r="K4" s="133"/>
      <c r="L4" s="134"/>
      <c r="M4" s="135"/>
      <c r="N4" s="136"/>
      <c r="O4" s="157"/>
      <c r="P4" s="158"/>
      <c r="Q4" s="157"/>
      <c r="R4" s="158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5"/>
      <c r="N5" s="136"/>
      <c r="O5" s="157"/>
      <c r="P5" s="158"/>
      <c r="Q5" s="157"/>
      <c r="R5" s="158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22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5"/>
      <c r="N6" s="136"/>
      <c r="O6" s="157"/>
      <c r="P6" s="158"/>
      <c r="Q6" s="157"/>
      <c r="R6" s="158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22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5"/>
      <c r="N7" s="136"/>
      <c r="O7" s="157"/>
      <c r="P7" s="158"/>
      <c r="Q7" s="157"/>
      <c r="R7" s="158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5"/>
      <c r="N8" s="136"/>
      <c r="O8" s="157"/>
      <c r="P8" s="158"/>
      <c r="Q8" s="157"/>
      <c r="R8" s="158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5"/>
      <c r="N9" s="136"/>
      <c r="O9" s="157"/>
      <c r="P9" s="158"/>
      <c r="Q9" s="157"/>
      <c r="R9" s="15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5"/>
      <c r="N10" s="136"/>
      <c r="O10" s="157"/>
      <c r="P10" s="158"/>
      <c r="Q10" s="157"/>
      <c r="R10" s="15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5"/>
      <c r="N11" s="136"/>
      <c r="O11" s="157"/>
      <c r="P11" s="158"/>
      <c r="Q11" s="157"/>
      <c r="R11" s="15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5"/>
      <c r="N12" s="136"/>
      <c r="O12" s="157"/>
      <c r="P12" s="158"/>
      <c r="Q12" s="157"/>
      <c r="R12" s="15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5"/>
      <c r="N13" s="136"/>
      <c r="O13" s="157"/>
      <c r="P13" s="158"/>
      <c r="Q13" s="157"/>
      <c r="R13" s="15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5"/>
      <c r="N14" s="136"/>
      <c r="O14" s="157"/>
      <c r="P14" s="158"/>
      <c r="Q14" s="157"/>
      <c r="R14" s="15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5"/>
      <c r="N15" s="136"/>
      <c r="O15" s="157"/>
      <c r="P15" s="158"/>
      <c r="Q15" s="157"/>
      <c r="R15" s="15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3"/>
      <c r="F16" s="134"/>
      <c r="G16" s="133"/>
      <c r="H16" s="134"/>
      <c r="I16" s="133"/>
      <c r="J16" s="134"/>
      <c r="K16" s="133"/>
      <c r="L16" s="134"/>
      <c r="M16" s="135"/>
      <c r="N16" s="136"/>
      <c r="O16" s="157"/>
      <c r="P16" s="158"/>
      <c r="Q16" s="157"/>
      <c r="R16" s="158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120" t="s">
        <v>115</v>
      </c>
      <c r="C17" s="6"/>
      <c r="D17" s="22" t="s">
        <v>101</v>
      </c>
      <c r="E17" s="133">
        <v>3</v>
      </c>
      <c r="F17" s="134"/>
      <c r="G17" s="133">
        <v>2</v>
      </c>
      <c r="H17" s="134"/>
      <c r="I17" s="133"/>
      <c r="J17" s="134"/>
      <c r="K17" s="133"/>
      <c r="L17" s="134"/>
      <c r="M17" s="135"/>
      <c r="N17" s="136"/>
      <c r="O17" s="157"/>
      <c r="P17" s="158"/>
      <c r="Q17" s="157"/>
      <c r="R17" s="158"/>
      <c r="S17" s="79">
        <f t="shared" ref="S17:S18" si="6">E17+G17+I17+K17+M17+O17+Q17</f>
        <v>5</v>
      </c>
      <c r="T17" s="79">
        <f t="shared" ref="T17:T19" si="7">SUM(S17-U17-V17)</f>
        <v>5</v>
      </c>
      <c r="U17" s="83"/>
      <c r="V17" s="83"/>
    </row>
    <row r="18" spans="1:22" x14ac:dyDescent="0.25">
      <c r="A18" s="6">
        <v>3600</v>
      </c>
      <c r="B18" s="120" t="s">
        <v>115</v>
      </c>
      <c r="C18" s="6"/>
      <c r="D18" s="22" t="s">
        <v>109</v>
      </c>
      <c r="E18" s="133"/>
      <c r="F18" s="134"/>
      <c r="G18" s="133"/>
      <c r="H18" s="134"/>
      <c r="I18" s="133">
        <v>4</v>
      </c>
      <c r="J18" s="134"/>
      <c r="K18" s="133"/>
      <c r="L18" s="134"/>
      <c r="M18" s="135"/>
      <c r="N18" s="136"/>
      <c r="O18" s="157"/>
      <c r="P18" s="158"/>
      <c r="Q18" s="157"/>
      <c r="R18" s="158"/>
      <c r="S18" s="79">
        <f t="shared" si="6"/>
        <v>4</v>
      </c>
      <c r="T18" s="79">
        <f t="shared" si="7"/>
        <v>4</v>
      </c>
      <c r="U18" s="83"/>
      <c r="V18" s="83"/>
    </row>
    <row r="19" spans="1:22" x14ac:dyDescent="0.25">
      <c r="A19" s="6">
        <v>3600</v>
      </c>
      <c r="B19" s="120" t="s">
        <v>115</v>
      </c>
      <c r="C19" s="6"/>
      <c r="D19" s="22" t="s">
        <v>82</v>
      </c>
      <c r="E19" s="133"/>
      <c r="F19" s="134"/>
      <c r="G19" s="133"/>
      <c r="H19" s="134"/>
      <c r="I19" s="133">
        <v>2</v>
      </c>
      <c r="J19" s="134"/>
      <c r="K19" s="133"/>
      <c r="L19" s="134"/>
      <c r="M19" s="135"/>
      <c r="N19" s="136"/>
      <c r="O19" s="157"/>
      <c r="P19" s="158"/>
      <c r="Q19" s="157"/>
      <c r="R19" s="158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120" t="s">
        <v>115</v>
      </c>
      <c r="C20" s="6"/>
      <c r="D20" s="22" t="s">
        <v>81</v>
      </c>
      <c r="E20" s="133">
        <v>0.5</v>
      </c>
      <c r="F20" s="134"/>
      <c r="G20" s="133"/>
      <c r="H20" s="134"/>
      <c r="I20" s="133"/>
      <c r="J20" s="134"/>
      <c r="K20" s="133"/>
      <c r="L20" s="134"/>
      <c r="M20" s="135"/>
      <c r="N20" s="136"/>
      <c r="O20" s="157"/>
      <c r="P20" s="158"/>
      <c r="Q20" s="157"/>
      <c r="R20" s="158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120" t="s">
        <v>115</v>
      </c>
      <c r="C21" s="6"/>
      <c r="D21" s="22" t="s">
        <v>73</v>
      </c>
      <c r="E21" s="133">
        <v>0.5</v>
      </c>
      <c r="F21" s="134"/>
      <c r="G21" s="133">
        <v>0.5</v>
      </c>
      <c r="H21" s="134"/>
      <c r="I21" s="133"/>
      <c r="J21" s="134"/>
      <c r="K21" s="133"/>
      <c r="L21" s="134"/>
      <c r="M21" s="135"/>
      <c r="N21" s="136"/>
      <c r="O21" s="157"/>
      <c r="P21" s="158"/>
      <c r="Q21" s="157"/>
      <c r="R21" s="158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120" t="s">
        <v>115</v>
      </c>
      <c r="C22" s="6"/>
      <c r="D22" s="22" t="s">
        <v>76</v>
      </c>
      <c r="E22" s="133"/>
      <c r="F22" s="134"/>
      <c r="G22" s="133">
        <v>0.5</v>
      </c>
      <c r="H22" s="134"/>
      <c r="I22" s="133">
        <v>0.25</v>
      </c>
      <c r="J22" s="134"/>
      <c r="K22" s="133"/>
      <c r="L22" s="134"/>
      <c r="M22" s="135"/>
      <c r="N22" s="136"/>
      <c r="O22" s="157"/>
      <c r="P22" s="158"/>
      <c r="Q22" s="157"/>
      <c r="R22" s="158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120" t="s">
        <v>115</v>
      </c>
      <c r="C23" s="6"/>
      <c r="D23" s="22" t="s">
        <v>77</v>
      </c>
      <c r="E23" s="133"/>
      <c r="F23" s="134"/>
      <c r="G23" s="133"/>
      <c r="H23" s="134"/>
      <c r="I23" s="133"/>
      <c r="J23" s="134"/>
      <c r="K23" s="133"/>
      <c r="L23" s="134"/>
      <c r="M23" s="135"/>
      <c r="N23" s="136"/>
      <c r="O23" s="157"/>
      <c r="P23" s="158"/>
      <c r="Q23" s="157"/>
      <c r="R23" s="15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120" t="s">
        <v>115</v>
      </c>
      <c r="C24" s="6"/>
      <c r="D24" s="22" t="s">
        <v>62</v>
      </c>
      <c r="E24" s="133">
        <v>0.25</v>
      </c>
      <c r="F24" s="134"/>
      <c r="G24" s="133">
        <v>0.5</v>
      </c>
      <c r="H24" s="134"/>
      <c r="I24" s="133"/>
      <c r="J24" s="134"/>
      <c r="K24" s="133"/>
      <c r="L24" s="134"/>
      <c r="M24" s="135"/>
      <c r="N24" s="136"/>
      <c r="O24" s="157"/>
      <c r="P24" s="158"/>
      <c r="Q24" s="157"/>
      <c r="R24" s="158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120" t="s">
        <v>115</v>
      </c>
      <c r="C25" s="81"/>
      <c r="D25" s="22" t="s">
        <v>68</v>
      </c>
      <c r="E25" s="133">
        <v>2.75</v>
      </c>
      <c r="F25" s="134"/>
      <c r="G25" s="133">
        <v>4.75</v>
      </c>
      <c r="H25" s="134"/>
      <c r="I25" s="133">
        <v>2</v>
      </c>
      <c r="J25" s="134"/>
      <c r="K25" s="133"/>
      <c r="L25" s="134"/>
      <c r="M25" s="135"/>
      <c r="N25" s="136"/>
      <c r="O25" s="157"/>
      <c r="P25" s="158"/>
      <c r="Q25" s="157"/>
      <c r="R25" s="158"/>
      <c r="S25" s="79">
        <f>E25+G25+I25+K25+M25+O25+Q25</f>
        <v>9.5</v>
      </c>
      <c r="T25" s="79">
        <f t="shared" si="1"/>
        <v>8</v>
      </c>
      <c r="U25" s="83">
        <v>1.5</v>
      </c>
      <c r="V25" s="83"/>
    </row>
    <row r="26" spans="1:22" ht="15.75" customHeight="1" x14ac:dyDescent="0.25">
      <c r="A26" s="81">
        <v>3600</v>
      </c>
      <c r="B26" s="120" t="s">
        <v>115</v>
      </c>
      <c r="C26" s="81"/>
      <c r="D26" s="3" t="s">
        <v>66</v>
      </c>
      <c r="E26" s="133">
        <v>1</v>
      </c>
      <c r="F26" s="134"/>
      <c r="G26" s="133"/>
      <c r="H26" s="134"/>
      <c r="I26" s="133"/>
      <c r="J26" s="134"/>
      <c r="K26" s="133"/>
      <c r="L26" s="134"/>
      <c r="M26" s="135"/>
      <c r="N26" s="136"/>
      <c r="O26" s="157"/>
      <c r="P26" s="158"/>
      <c r="Q26" s="157"/>
      <c r="R26" s="158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120" t="s">
        <v>115</v>
      </c>
      <c r="C27" s="81"/>
      <c r="D27" s="82" t="s">
        <v>63</v>
      </c>
      <c r="E27" s="133">
        <v>0.25</v>
      </c>
      <c r="F27" s="134"/>
      <c r="G27" s="133">
        <v>0.25</v>
      </c>
      <c r="H27" s="134"/>
      <c r="I27" s="133">
        <v>0.25</v>
      </c>
      <c r="J27" s="134"/>
      <c r="K27" s="133"/>
      <c r="L27" s="134"/>
      <c r="M27" s="135"/>
      <c r="N27" s="136"/>
      <c r="O27" s="157"/>
      <c r="P27" s="158"/>
      <c r="Q27" s="157"/>
      <c r="R27" s="158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33"/>
      <c r="F28" s="134"/>
      <c r="G28" s="133"/>
      <c r="H28" s="134"/>
      <c r="I28" s="133"/>
      <c r="J28" s="134"/>
      <c r="K28" s="133"/>
      <c r="L28" s="134"/>
      <c r="M28" s="135"/>
      <c r="N28" s="136"/>
      <c r="O28" s="157"/>
      <c r="P28" s="158"/>
      <c r="Q28" s="157"/>
      <c r="R28" s="15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3"/>
      <c r="F29" s="134"/>
      <c r="G29" s="133"/>
      <c r="H29" s="134"/>
      <c r="I29" s="133"/>
      <c r="J29" s="134"/>
      <c r="K29" s="133"/>
      <c r="L29" s="134"/>
      <c r="M29" s="135"/>
      <c r="N29" s="136"/>
      <c r="O29" s="157"/>
      <c r="P29" s="158"/>
      <c r="Q29" s="157"/>
      <c r="R29" s="15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3"/>
      <c r="F30" s="134"/>
      <c r="G30" s="133"/>
      <c r="H30" s="134"/>
      <c r="I30" s="133"/>
      <c r="J30" s="134"/>
      <c r="K30" s="133"/>
      <c r="L30" s="134"/>
      <c r="M30" s="135">
        <v>8</v>
      </c>
      <c r="N30" s="136"/>
      <c r="O30" s="157"/>
      <c r="P30" s="158"/>
      <c r="Q30" s="157"/>
      <c r="R30" s="158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0">
        <f>SUM(E4:E30)</f>
        <v>8.5</v>
      </c>
      <c r="F31" s="161"/>
      <c r="G31" s="160">
        <f>SUM(G4:G30)</f>
        <v>8.5</v>
      </c>
      <c r="H31" s="161"/>
      <c r="I31" s="160">
        <f>SUM(I4:I30)</f>
        <v>8.5</v>
      </c>
      <c r="J31" s="161"/>
      <c r="K31" s="160">
        <f>SUM(K4:K30)</f>
        <v>0</v>
      </c>
      <c r="L31" s="161"/>
      <c r="M31" s="160">
        <f t="shared" ref="M31" si="9">SUM(M4:M30)</f>
        <v>8</v>
      </c>
      <c r="N31" s="161"/>
      <c r="O31" s="160">
        <f>SUM(O4:O30)</f>
        <v>0</v>
      </c>
      <c r="P31" s="161"/>
      <c r="Q31" s="160">
        <f>SUM(Q4:Q30)</f>
        <v>0</v>
      </c>
      <c r="R31" s="161"/>
      <c r="S31" s="79">
        <f>SUM(S4:S30)</f>
        <v>33.5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33.5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D937-8394-4687-927E-374EA215C7FD}">
  <dimension ref="A1"/>
  <sheetViews>
    <sheetView workbookViewId="0">
      <selection activeCell="E31" sqref="E3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E31" sqref="E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07.04.22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2022-04-19T07:45:44Z</cp:lastPrinted>
  <dcterms:created xsi:type="dcterms:W3CDTF">2010-01-14T13:00:57Z</dcterms:created>
  <dcterms:modified xsi:type="dcterms:W3CDTF">2022-11-14T09:30:22Z</dcterms:modified>
</cp:coreProperties>
</file>