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3BA6210-56D8-4A18-9C17-E7E1418F657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," sheetId="53" r:id="rId9"/>
    <sheet name="Taylor" sheetId="16" r:id="rId10"/>
    <sheet name="Ward" sheetId="24" r:id="rId11"/>
    <sheet name="Wildman" sheetId="52" r:id="rId12"/>
    <sheet name="N.Winterburn" sheetId="30" r:id="rId13"/>
    <sheet name="T.Winterburn" sheetId="18" r:id="rId14"/>
    <sheet name="Wright" sheetId="5" r:id="rId15"/>
    <sheet name="." sheetId="58" r:id="rId16"/>
  </sheets>
  <definedNames>
    <definedName name="_xlnm.Print_Area" localSheetId="8">','!$A$1:$V$42</definedName>
    <definedName name="_xlnm.Print_Area" localSheetId="15">'.'!$A$1:$V$40</definedName>
    <definedName name="_xlnm.Print_Area" localSheetId="0">Analysis!$A$1:$K$27</definedName>
    <definedName name="_xlnm.Print_Area" localSheetId="1">Chimes!$A$1:$V$42</definedName>
    <definedName name="_xlnm.Print_Area" localSheetId="2">Czege!$A$1:$V$41</definedName>
    <definedName name="_xlnm.Print_Area" localSheetId="3">Doran!$A$1:$V$42</definedName>
    <definedName name="_xlnm.Print_Area" localSheetId="4">Hammond!$A$1:$V$42</definedName>
    <definedName name="_xlnm.Print_Area" localSheetId="5">Harland!$A$1:$V$39</definedName>
    <definedName name="_xlnm.Print_Area" localSheetId="6">Jones!$A$1:$V$41</definedName>
    <definedName name="_xlnm.Print_Area" localSheetId="7">McSharry!$A$1:$V$39</definedName>
    <definedName name="_xlnm.Print_Area" localSheetId="12">N.Winterburn!$A$1:$V$41</definedName>
    <definedName name="_xlnm.Print_Area" localSheetId="13">T.Winterburn!$A$1:$V$40</definedName>
    <definedName name="_xlnm.Print_Area" localSheetId="9">Taylor!$A$1:$V$40</definedName>
    <definedName name="_xlnm.Print_Area" localSheetId="10">Ward!$A$1:$V$42</definedName>
    <definedName name="_xlnm.Print_Area" localSheetId="11">Wildman!$A$1:$V$40</definedName>
    <definedName name="_xlnm.Print_Area" localSheetId="14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8" l="1"/>
  <c r="E24" i="53"/>
  <c r="S16" i="16"/>
  <c r="T16" i="16" s="1"/>
  <c r="S15" i="16"/>
  <c r="T15" i="16" s="1"/>
  <c r="S17" i="51"/>
  <c r="T17" i="51" s="1"/>
  <c r="S15" i="46"/>
  <c r="T15" i="46" s="1"/>
  <c r="S14" i="46"/>
  <c r="T14" i="46" s="1"/>
  <c r="V24" i="58"/>
  <c r="C29" i="58" s="1"/>
  <c r="U24" i="58"/>
  <c r="C28" i="58" s="1"/>
  <c r="S23" i="58"/>
  <c r="Q22" i="58"/>
  <c r="R24" i="58" s="1"/>
  <c r="O22" i="58"/>
  <c r="P24" i="58" s="1"/>
  <c r="M22" i="58"/>
  <c r="N24" i="58" s="1"/>
  <c r="K22" i="58"/>
  <c r="L24" i="58" s="1"/>
  <c r="I22" i="58"/>
  <c r="J24" i="58" s="1"/>
  <c r="G22" i="58"/>
  <c r="H24" i="58" s="1"/>
  <c r="E22" i="58"/>
  <c r="F24" i="58" s="1"/>
  <c r="S21" i="58"/>
  <c r="C31" i="58" s="1"/>
  <c r="S20" i="58"/>
  <c r="C30" i="58" s="1"/>
  <c r="S19" i="58"/>
  <c r="T19" i="58" s="1"/>
  <c r="S18" i="58"/>
  <c r="T18" i="58" s="1"/>
  <c r="S17" i="58"/>
  <c r="T17" i="58" s="1"/>
  <c r="S16" i="58"/>
  <c r="T16" i="58" s="1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8" i="44"/>
  <c r="T18" i="44" s="1"/>
  <c r="S15" i="52"/>
  <c r="T15" i="52" s="1"/>
  <c r="I24" i="53"/>
  <c r="G24" i="53"/>
  <c r="H26" i="53" s="1"/>
  <c r="K11" i="1"/>
  <c r="I11" i="1"/>
  <c r="H11" i="1"/>
  <c r="G24" i="5"/>
  <c r="T23" i="58" l="1"/>
  <c r="C27" i="58" s="1"/>
  <c r="S24" i="58"/>
  <c r="S22" i="58"/>
  <c r="C2" i="5"/>
  <c r="C2" i="18"/>
  <c r="C2" i="30"/>
  <c r="C2" i="52"/>
  <c r="C2" i="24"/>
  <c r="C2" i="16"/>
  <c r="C2" i="53"/>
  <c r="C2" i="55"/>
  <c r="C32" i="58" l="1"/>
  <c r="G32" i="58" s="1"/>
  <c r="C2" i="51"/>
  <c r="C2" i="44"/>
  <c r="C2" i="56"/>
  <c r="C1" i="14"/>
  <c r="C2" i="46"/>
  <c r="S17" i="56" l="1"/>
  <c r="T17" i="56" s="1"/>
  <c r="S16" i="56"/>
  <c r="T16" i="56" s="1"/>
  <c r="S20" i="53" l="1"/>
  <c r="T20" i="53" s="1"/>
  <c r="S19" i="53"/>
  <c r="T19" i="53" s="1"/>
  <c r="S18" i="53"/>
  <c r="T18" i="53" s="1"/>
  <c r="S16" i="14" l="1"/>
  <c r="T16" i="14" s="1"/>
  <c r="S15" i="14"/>
  <c r="T15" i="14" s="1"/>
  <c r="S17" i="53" l="1"/>
  <c r="T17" i="53" s="1"/>
  <c r="S16" i="53"/>
  <c r="T16" i="53" s="1"/>
  <c r="S15" i="53"/>
  <c r="T15" i="53" s="1"/>
  <c r="S19" i="24" l="1"/>
  <c r="T19" i="24" s="1"/>
  <c r="S18" i="24"/>
  <c r="T18" i="24" s="1"/>
  <c r="S17" i="24"/>
  <c r="T17" i="24" s="1"/>
  <c r="K12" i="1" l="1"/>
  <c r="K14" i="1"/>
  <c r="I14" i="1"/>
  <c r="H14" i="1"/>
  <c r="S12" i="56" l="1"/>
  <c r="T12" i="56" s="1"/>
  <c r="S11" i="56"/>
  <c r="T11" i="56" s="1"/>
  <c r="S16" i="51" l="1"/>
  <c r="T16" i="51" s="1"/>
  <c r="S19" i="51"/>
  <c r="T19" i="51" s="1"/>
  <c r="K9" i="1" l="1"/>
  <c r="I9" i="1"/>
  <c r="H9" i="1"/>
  <c r="V26" i="56"/>
  <c r="C31" i="56" s="1"/>
  <c r="D9" i="1" s="1"/>
  <c r="U26" i="56"/>
  <c r="C30" i="56" s="1"/>
  <c r="C9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9" i="1" s="1"/>
  <c r="S22" i="56"/>
  <c r="C32" i="56" s="1"/>
  <c r="E9" i="1" s="1"/>
  <c r="S21" i="56"/>
  <c r="T21" i="56" s="1"/>
  <c r="S20" i="56"/>
  <c r="T20" i="56" s="1"/>
  <c r="S19" i="56"/>
  <c r="T19" i="56" s="1"/>
  <c r="S18" i="56"/>
  <c r="T18" i="56" s="1"/>
  <c r="S15" i="56"/>
  <c r="T15" i="56" s="1"/>
  <c r="S14" i="56"/>
  <c r="T14" i="56" s="1"/>
  <c r="S13" i="56"/>
  <c r="T13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2" i="1"/>
  <c r="H12" i="1"/>
  <c r="V23" i="55"/>
  <c r="C28" i="55" s="1"/>
  <c r="D12" i="1" s="1"/>
  <c r="U23" i="55"/>
  <c r="C27" i="55" s="1"/>
  <c r="C12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2" i="1" s="1"/>
  <c r="S19" i="55"/>
  <c r="C29" i="55" s="1"/>
  <c r="E12" i="1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B9" i="1"/>
  <c r="G9" i="1" s="1"/>
  <c r="S23" i="55"/>
  <c r="T22" i="55"/>
  <c r="C26" i="55" s="1"/>
  <c r="S21" i="55"/>
  <c r="G34" i="56" l="1"/>
  <c r="C31" i="55"/>
  <c r="B12" i="1"/>
  <c r="G12" i="1" s="1"/>
  <c r="G31" i="55" l="1"/>
  <c r="K13" i="1"/>
  <c r="I13" i="1"/>
  <c r="H13" i="1"/>
  <c r="V26" i="53"/>
  <c r="C31" i="53" s="1"/>
  <c r="D13" i="1" s="1"/>
  <c r="U26" i="53"/>
  <c r="C30" i="53" s="1"/>
  <c r="C13" i="1" s="1"/>
  <c r="S25" i="53"/>
  <c r="Q24" i="53"/>
  <c r="R26" i="53" s="1"/>
  <c r="O24" i="53"/>
  <c r="P26" i="53" s="1"/>
  <c r="M24" i="53"/>
  <c r="N26" i="53" s="1"/>
  <c r="K24" i="53"/>
  <c r="L26" i="53" s="1"/>
  <c r="J26" i="53"/>
  <c r="F26" i="53"/>
  <c r="S23" i="53"/>
  <c r="C33" i="53" s="1"/>
  <c r="F13" i="1" s="1"/>
  <c r="S22" i="53"/>
  <c r="C32" i="53" s="1"/>
  <c r="E13" i="1" s="1"/>
  <c r="S21" i="53"/>
  <c r="T21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5" i="53" l="1"/>
  <c r="C29" i="53" s="1"/>
  <c r="S26" i="53"/>
  <c r="S24" i="53"/>
  <c r="I24" i="24"/>
  <c r="J26" i="24" s="1"/>
  <c r="C34" i="53" l="1"/>
  <c r="G34" i="53" s="1"/>
  <c r="B13" i="1"/>
  <c r="G13" i="1" s="1"/>
  <c r="S14" i="51"/>
  <c r="T14" i="51" s="1"/>
  <c r="K24" i="24" l="1"/>
  <c r="L26" i="24" s="1"/>
  <c r="M24" i="24" l="1"/>
  <c r="N26" i="24" s="1"/>
  <c r="K16" i="1" l="1"/>
  <c r="I16" i="1" l="1"/>
  <c r="H16" i="1"/>
  <c r="H17" i="1" l="1"/>
  <c r="I17" i="1"/>
  <c r="K17" i="1"/>
  <c r="V24" i="52"/>
  <c r="C29" i="52" s="1"/>
  <c r="D16" i="1" s="1"/>
  <c r="U24" i="52"/>
  <c r="C28" i="52" s="1"/>
  <c r="C16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6" i="1" s="1"/>
  <c r="S20" i="52"/>
  <c r="C30" i="52" s="1"/>
  <c r="E16" i="1" s="1"/>
  <c r="S19" i="52"/>
  <c r="T19" i="52" s="1"/>
  <c r="S18" i="52"/>
  <c r="T18" i="52" s="1"/>
  <c r="S17" i="52"/>
  <c r="T17" i="52" s="1"/>
  <c r="S16" i="52"/>
  <c r="T16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C32" i="52" l="1"/>
  <c r="B16" i="1"/>
  <c r="G16" i="1" s="1"/>
  <c r="G32" i="52" l="1"/>
  <c r="V25" i="51" l="1"/>
  <c r="C30" i="51" s="1"/>
  <c r="D11" i="1" s="1"/>
  <c r="U25" i="51"/>
  <c r="C29" i="51" s="1"/>
  <c r="C11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5" i="51"/>
  <c r="T15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0" i="5"/>
  <c r="T10" i="5" s="1"/>
  <c r="S9" i="5"/>
  <c r="T9" i="5" s="1"/>
  <c r="S8" i="5"/>
  <c r="T8" i="5" s="1"/>
  <c r="B11" i="1" l="1"/>
  <c r="G11" i="1" s="1"/>
  <c r="C33" i="51"/>
  <c r="G33" i="51" l="1"/>
  <c r="M22" i="16" l="1"/>
  <c r="N24" i="16" s="1"/>
  <c r="S14" i="14" l="1"/>
  <c r="T14" i="14" s="1"/>
  <c r="S13" i="14"/>
  <c r="T13" i="14" s="1"/>
  <c r="S12" i="14"/>
  <c r="T12" i="14" s="1"/>
  <c r="S14" i="48" l="1"/>
  <c r="S13" i="48"/>
  <c r="T13" i="48" s="1"/>
  <c r="T14" i="48" l="1"/>
  <c r="I6" i="1"/>
  <c r="H6" i="1"/>
  <c r="V26" i="48" l="1"/>
  <c r="U26" i="48"/>
  <c r="C6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6" i="1" s="1"/>
  <c r="S22" i="48"/>
  <c r="C32" i="48" s="1"/>
  <c r="E6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5" i="48" l="1"/>
  <c r="T25" i="48" s="1"/>
  <c r="K6" i="1"/>
  <c r="S26" i="48"/>
  <c r="C31" i="48"/>
  <c r="D6" i="1"/>
  <c r="C30" i="48"/>
  <c r="S24" i="48"/>
  <c r="C29" i="48" l="1"/>
  <c r="S14" i="16"/>
  <c r="T14" i="16" s="1"/>
  <c r="S13" i="16"/>
  <c r="T13" i="16" s="1"/>
  <c r="C34" i="48" l="1"/>
  <c r="G34" i="48" s="1"/>
  <c r="B6" i="1"/>
  <c r="G6" i="1" s="1"/>
  <c r="S11" i="16" l="1"/>
  <c r="T11" i="16" s="1"/>
  <c r="S10" i="16"/>
  <c r="T10" i="16" s="1"/>
  <c r="S18" i="14"/>
  <c r="T18" i="14" s="1"/>
  <c r="S12" i="16" l="1"/>
  <c r="T12" i="16" s="1"/>
  <c r="S12" i="5" l="1"/>
  <c r="T12" i="5" s="1"/>
  <c r="S9" i="16" l="1"/>
  <c r="T9" i="16" s="1"/>
  <c r="S14" i="18" l="1"/>
  <c r="T14" i="18" s="1"/>
  <c r="S16" i="30"/>
  <c r="T16" i="30" s="1"/>
  <c r="S18" i="30"/>
  <c r="S17" i="30"/>
  <c r="T17" i="30" s="1"/>
  <c r="S15" i="30"/>
  <c r="T15" i="30" s="1"/>
  <c r="T18" i="30" l="1"/>
  <c r="S16" i="18"/>
  <c r="T16" i="18" s="1"/>
  <c r="S15" i="18"/>
  <c r="T15" i="18" s="1"/>
  <c r="K10" i="1" l="1"/>
  <c r="I10" i="1"/>
  <c r="H10" i="1"/>
  <c r="I7" i="1"/>
  <c r="H7" i="1"/>
  <c r="V25" i="46"/>
  <c r="C30" i="46" s="1"/>
  <c r="D7" i="1" s="1"/>
  <c r="U25" i="46"/>
  <c r="C29" i="46" s="1"/>
  <c r="C7" i="1" s="1"/>
  <c r="S24" i="46"/>
  <c r="Q23" i="46"/>
  <c r="R25" i="46" s="1"/>
  <c r="O23" i="46"/>
  <c r="P25" i="46" s="1"/>
  <c r="M23" i="46"/>
  <c r="N25" i="46" s="1"/>
  <c r="K23" i="46"/>
  <c r="L25" i="46" s="1"/>
  <c r="I23" i="46"/>
  <c r="J25" i="46" s="1"/>
  <c r="G23" i="46"/>
  <c r="H25" i="46" s="1"/>
  <c r="E23" i="46"/>
  <c r="F25" i="46" s="1"/>
  <c r="S22" i="46"/>
  <c r="C32" i="46" s="1"/>
  <c r="F7" i="1" s="1"/>
  <c r="S21" i="46"/>
  <c r="C31" i="46" s="1"/>
  <c r="E7" i="1" s="1"/>
  <c r="S20" i="46"/>
  <c r="T20" i="46" s="1"/>
  <c r="S19" i="46"/>
  <c r="S18" i="46"/>
  <c r="T18" i="46" s="1"/>
  <c r="S17" i="46"/>
  <c r="T17" i="46" s="1"/>
  <c r="S16" i="46"/>
  <c r="T16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3" i="44"/>
  <c r="C28" i="44" s="1"/>
  <c r="D10" i="1" s="1"/>
  <c r="U23" i="44"/>
  <c r="C27" i="44" s="1"/>
  <c r="C10" i="1" s="1"/>
  <c r="S22" i="44"/>
  <c r="Q21" i="44"/>
  <c r="R23" i="44" s="1"/>
  <c r="O21" i="44"/>
  <c r="P23" i="44" s="1"/>
  <c r="M21" i="44"/>
  <c r="N23" i="44" s="1"/>
  <c r="K21" i="44"/>
  <c r="L23" i="44" s="1"/>
  <c r="I21" i="44"/>
  <c r="J23" i="44" s="1"/>
  <c r="G21" i="44"/>
  <c r="H23" i="44" s="1"/>
  <c r="E21" i="44"/>
  <c r="F23" i="44" s="1"/>
  <c r="S20" i="44"/>
  <c r="C30" i="44" s="1"/>
  <c r="F10" i="1" s="1"/>
  <c r="S19" i="44"/>
  <c r="C29" i="44" s="1"/>
  <c r="E10" i="1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S20" i="24"/>
  <c r="T20" i="24" s="1"/>
  <c r="S21" i="24"/>
  <c r="T21" i="24" s="1"/>
  <c r="S22" i="24"/>
  <c r="S23" i="24"/>
  <c r="T19" i="46" l="1"/>
  <c r="T24" i="46" s="1"/>
  <c r="C28" i="46" s="1"/>
  <c r="K7" i="1"/>
  <c r="T16" i="24"/>
  <c r="T22" i="44"/>
  <c r="C26" i="44" s="1"/>
  <c r="B10" i="1" s="1"/>
  <c r="S25" i="46"/>
  <c r="S23" i="46"/>
  <c r="S23" i="44"/>
  <c r="S21" i="44"/>
  <c r="C33" i="46" l="1"/>
  <c r="G33" i="46" s="1"/>
  <c r="B7" i="1"/>
  <c r="C31" i="44"/>
  <c r="G31" i="44" s="1"/>
  <c r="G24" i="24"/>
  <c r="H26" i="24" s="1"/>
  <c r="E24" i="14"/>
  <c r="F26" i="14" s="1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21" i="16" l="1"/>
  <c r="S20" i="16"/>
  <c r="S19" i="16"/>
  <c r="T19" i="16" s="1"/>
  <c r="S18" i="16"/>
  <c r="T18" i="16" s="1"/>
  <c r="S8" i="16"/>
  <c r="T8" i="16" s="1"/>
  <c r="S7" i="16"/>
  <c r="T7" i="16" s="1"/>
  <c r="S6" i="16"/>
  <c r="T6" i="16" s="1"/>
  <c r="S5" i="16"/>
  <c r="T5" i="16" s="1"/>
  <c r="S10" i="18" l="1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3" i="30"/>
  <c r="J25" i="30" s="1"/>
  <c r="S5" i="30" l="1"/>
  <c r="T5" i="30" s="1"/>
  <c r="S21" i="14" l="1"/>
  <c r="S20" i="14"/>
  <c r="T21" i="14" l="1"/>
  <c r="T20" i="14"/>
  <c r="S14" i="30"/>
  <c r="T14" i="30" s="1"/>
  <c r="S13" i="30"/>
  <c r="T13" i="30" s="1"/>
  <c r="S4" i="5" l="1"/>
  <c r="T4" i="5" s="1"/>
  <c r="S5" i="5"/>
  <c r="T5" i="5" s="1"/>
  <c r="S6" i="5"/>
  <c r="T6" i="5" s="1"/>
  <c r="S7" i="5"/>
  <c r="T7" i="5" s="1"/>
  <c r="S11" i="5"/>
  <c r="T11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U26" i="5"/>
  <c r="S25" i="5"/>
  <c r="S13" i="18" l="1"/>
  <c r="T13" i="18" s="1"/>
  <c r="S12" i="18"/>
  <c r="T12" i="18" s="1"/>
  <c r="S11" i="18"/>
  <c r="T11" i="18" s="1"/>
  <c r="S19" i="14" l="1"/>
  <c r="T19" i="14" s="1"/>
  <c r="S17" i="14"/>
  <c r="T17" i="14" s="1"/>
  <c r="V25" i="30" l="1"/>
  <c r="C30" i="30" s="1"/>
  <c r="D17" i="1" s="1"/>
  <c r="U25" i="30"/>
  <c r="C29" i="30" s="1"/>
  <c r="C17" i="1" s="1"/>
  <c r="S24" i="30"/>
  <c r="Q23" i="30"/>
  <c r="R25" i="30" s="1"/>
  <c r="O23" i="30"/>
  <c r="P25" i="30" s="1"/>
  <c r="M23" i="30"/>
  <c r="N25" i="30" s="1"/>
  <c r="K23" i="30"/>
  <c r="L25" i="30" s="1"/>
  <c r="G23" i="30"/>
  <c r="H25" i="30" s="1"/>
  <c r="E23" i="30"/>
  <c r="F25" i="30" s="1"/>
  <c r="S22" i="30"/>
  <c r="C32" i="30" s="1"/>
  <c r="F17" i="1" s="1"/>
  <c r="S21" i="30"/>
  <c r="C31" i="30" s="1"/>
  <c r="E17" i="1" s="1"/>
  <c r="S20" i="30"/>
  <c r="T20" i="30" s="1"/>
  <c r="S19" i="30"/>
  <c r="S12" i="30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9" i="1"/>
  <c r="I18" i="1"/>
  <c r="I15" i="1"/>
  <c r="I8" i="1"/>
  <c r="H19" i="1"/>
  <c r="H18" i="1"/>
  <c r="H15" i="1"/>
  <c r="H8" i="1"/>
  <c r="C30" i="16"/>
  <c r="E14" i="1" s="1"/>
  <c r="V26" i="24"/>
  <c r="C31" i="24" s="1"/>
  <c r="U26" i="24"/>
  <c r="C30" i="24" s="1"/>
  <c r="C15" i="1" s="1"/>
  <c r="S25" i="24"/>
  <c r="Q24" i="24"/>
  <c r="R26" i="24" s="1"/>
  <c r="O24" i="24"/>
  <c r="P26" i="24" s="1"/>
  <c r="E24" i="24"/>
  <c r="F26" i="24" s="1"/>
  <c r="C33" i="24"/>
  <c r="F15" i="1" s="1"/>
  <c r="C32" i="24"/>
  <c r="E15" i="1" s="1"/>
  <c r="S4" i="24"/>
  <c r="T4" i="24" s="1"/>
  <c r="V24" i="16"/>
  <c r="C29" i="16" s="1"/>
  <c r="D14" i="1" s="1"/>
  <c r="U24" i="16"/>
  <c r="C28" i="16" s="1"/>
  <c r="C14" i="1" s="1"/>
  <c r="S23" i="16"/>
  <c r="Q22" i="16"/>
  <c r="R24" i="16" s="1"/>
  <c r="O22" i="16"/>
  <c r="P24" i="16" s="1"/>
  <c r="K22" i="16"/>
  <c r="L24" i="16" s="1"/>
  <c r="I22" i="16"/>
  <c r="J24" i="16" s="1"/>
  <c r="G22" i="16"/>
  <c r="H24" i="16" s="1"/>
  <c r="E22" i="16"/>
  <c r="F24" i="16" s="1"/>
  <c r="C31" i="16"/>
  <c r="F14" i="1" s="1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9" i="1" s="1"/>
  <c r="C31" i="5"/>
  <c r="D19" i="1" s="1"/>
  <c r="H26" i="5"/>
  <c r="L26" i="5"/>
  <c r="O24" i="5"/>
  <c r="P26" i="5" s="1"/>
  <c r="S17" i="18"/>
  <c r="S18" i="18"/>
  <c r="S20" i="18"/>
  <c r="C30" i="18" s="1"/>
  <c r="E18" i="1" s="1"/>
  <c r="S21" i="18"/>
  <c r="C31" i="18" s="1"/>
  <c r="E22" i="18"/>
  <c r="F24" i="18" s="1"/>
  <c r="G22" i="18"/>
  <c r="H24" i="18" s="1"/>
  <c r="I22" i="18"/>
  <c r="J24" i="18" s="1"/>
  <c r="K22" i="18"/>
  <c r="L24" i="18" s="1"/>
  <c r="O22" i="18"/>
  <c r="P24" i="18" s="1"/>
  <c r="Q22" i="18"/>
  <c r="R24" i="18" s="1"/>
  <c r="S23" i="18"/>
  <c r="U24" i="18"/>
  <c r="C28" i="18" s="1"/>
  <c r="C18" i="1" s="1"/>
  <c r="V24" i="18"/>
  <c r="C29" i="18" s="1"/>
  <c r="D18" i="1" s="1"/>
  <c r="C32" i="5"/>
  <c r="E19" i="1" s="1"/>
  <c r="C33" i="5"/>
  <c r="Q24" i="5"/>
  <c r="R26" i="5" s="1"/>
  <c r="I20" i="1" l="1"/>
  <c r="H20" i="1"/>
  <c r="C20" i="1"/>
  <c r="E20" i="1"/>
  <c r="T17" i="18"/>
  <c r="T19" i="30"/>
  <c r="D15" i="1"/>
  <c r="D20" i="1" s="1"/>
  <c r="T12" i="30"/>
  <c r="T18" i="18"/>
  <c r="T25" i="24"/>
  <c r="C29" i="24" s="1"/>
  <c r="B15" i="1" s="1"/>
  <c r="T25" i="14"/>
  <c r="C29" i="14" s="1"/>
  <c r="B8" i="1" s="1"/>
  <c r="S24" i="24"/>
  <c r="F19" i="1"/>
  <c r="F18" i="1"/>
  <c r="S25" i="30"/>
  <c r="S23" i="30"/>
  <c r="S26" i="24"/>
  <c r="S24" i="14"/>
  <c r="F8" i="1"/>
  <c r="L26" i="14"/>
  <c r="S26" i="14" s="1"/>
  <c r="F20" i="1" l="1"/>
  <c r="T24" i="30"/>
  <c r="C28" i="30" s="1"/>
  <c r="B17" i="1" s="1"/>
  <c r="G17" i="1" s="1"/>
  <c r="C34" i="24"/>
  <c r="G34" i="24" s="1"/>
  <c r="G10" i="1"/>
  <c r="G7" i="1"/>
  <c r="G15" i="1"/>
  <c r="G8" i="1"/>
  <c r="C34" i="14"/>
  <c r="C33" i="30" l="1"/>
  <c r="G33" i="30" s="1"/>
  <c r="G34" i="14"/>
  <c r="M22" i="18" l="1"/>
  <c r="N24" i="18" s="1"/>
  <c r="S24" i="18" s="1"/>
  <c r="S19" i="18"/>
  <c r="S22" i="18" l="1"/>
  <c r="K18" i="1"/>
  <c r="T19" i="18"/>
  <c r="T23" i="18" s="1"/>
  <c r="C27" i="18" s="1"/>
  <c r="B18" i="1" s="1"/>
  <c r="C32" i="18" l="1"/>
  <c r="G32" i="18" s="1"/>
  <c r="G18" i="1" l="1"/>
  <c r="S24" i="16" l="1"/>
  <c r="S17" i="16"/>
  <c r="T17" i="16" l="1"/>
  <c r="T23" i="16" s="1"/>
  <c r="C27" i="16" s="1"/>
  <c r="B14" i="1" s="1"/>
  <c r="G14" i="1" s="1"/>
  <c r="S22" i="16"/>
  <c r="C32" i="16" l="1"/>
  <c r="M24" i="5"/>
  <c r="N26" i="5" s="1"/>
  <c r="S18" i="5"/>
  <c r="T18" i="5" s="1"/>
  <c r="S24" i="5" l="1"/>
  <c r="K19" i="1"/>
  <c r="T25" i="5"/>
  <c r="C29" i="5" s="1"/>
  <c r="B19" i="1" s="1"/>
  <c r="G19" i="1" l="1"/>
  <c r="G20" i="1" s="1"/>
  <c r="K20" i="1"/>
  <c r="C24" i="1" s="1"/>
  <c r="C34" i="5"/>
  <c r="G34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<sst xmlns="http://schemas.openxmlformats.org/spreadsheetml/2006/main" count="648" uniqueCount="115">
  <si>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</si>
  <si>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</si>
  <si>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</si>
  <si>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</si>
  <si>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</si>
  <si>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</si>
  <si>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</si>
  <si>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</si>
  <si>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</si>
  <si>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</si>
  <si>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</si>
  <si>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</si>
  <si>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</si>
  <si>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</si>
  <si>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</si>
  <si>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</si>
  <si>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</si>
  <si>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</si>
  <si>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</si>
  <si>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</si>
  <si>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</si>
  <si>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</si>
  <si>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</si>
  <si>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</si>
  <si>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</si>
  <si>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</si>
  <si>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</si>
  <si>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</si>
  <si>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</si>
  <si>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</si>
  <si>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</si>
  <si>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</si>
  <si>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</si>
  <si>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</si>
  <si>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</si>
  <si>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</si>
  <si>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</si>
  <si>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</si>
  <si>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</si>
  <si>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</si>
  <si>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</si>
  <si>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</si>
  <si>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</si>
  <si>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</si>
  <si>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</si>
  <si>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</si>
  <si>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</si>
  <si>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</si>
  <si>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</si>
  <si>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</si>
  <si>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</si>
  <si>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</si>
  <si>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</si>
  <si>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</si>
  <si>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</si>
  <si>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</si>
  <si>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</si>
  <si>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</si>
  <si>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</si>
  <si>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</si>
  <si>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</si>
  <si>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</si>
  <si>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</si>
  <si>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</si>
  <si>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</si>
  <si>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</si>
  <si>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</si>
  <si>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</si>
  <si>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</si>
  <si>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</si>
  <si>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</si>
  <si>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</si>
  <si>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</si>
  <si>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</si>
  <si>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</si>
  <si>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</si>
  <si>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</si>
  <si>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</si>
  <si>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</si>
  <si>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</si>
  <si>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</si>
  <si>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frames into store 6959</t>
  </si>
  <si>
    <t>training mason</t>
  </si>
  <si>
    <t xml:space="preserve"> 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</si>
  <si>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</si>
  <si>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</si>
  <si>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</si>
  <si>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</si>
  <si>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</si>
  <si>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</si>
  <si>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</si>
  <si>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</si>
  <si>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training Sam</t>
  </si>
  <si>
    <t>training</t>
  </si>
  <si>
    <t>Reception desk</t>
  </si>
  <si>
    <t>pergolas</t>
  </si>
  <si>
    <t>load van</t>
  </si>
  <si>
    <t>wall battons</t>
  </si>
  <si>
    <t>drive to sms</t>
  </si>
  <si>
    <t xml:space="preserve">vanity frames from store </t>
  </si>
  <si>
    <t>delivery tmj7072</t>
  </si>
  <si>
    <t>17.07.22</t>
  </si>
  <si>
    <t>linings</t>
  </si>
  <si>
    <t>door &amp; frame</t>
  </si>
  <si>
    <t>family funerals</t>
  </si>
  <si>
    <t>door sections</t>
  </si>
  <si>
    <t>bad back (lifting)</t>
  </si>
  <si>
    <t>MOOR02</t>
  </si>
  <si>
    <t>BARC01</t>
  </si>
  <si>
    <t>WHIT05</t>
  </si>
  <si>
    <t>HOXT01</t>
  </si>
  <si>
    <t>OFFI01</t>
  </si>
  <si>
    <t>CAPI01</t>
  </si>
  <si>
    <t>MAGG01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</si>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</sst>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6" fillId="8" borderId="3" xfId="0" applyNumberFormat="1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9" zoomScaleNormal="89" workbookViewId="0">
      <selection activeCell="H30" sqref="H3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68</v>
      </c>
      <c r="C2" s="6" t="s">
        <v>101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57</v>
      </c>
      <c r="B6" s="100">
        <f>SUM(Chimes!C29)</f>
        <v>29.75</v>
      </c>
      <c r="C6" s="100">
        <f>SUM(Chimes!U26)</f>
        <v>0</v>
      </c>
      <c r="D6" s="100">
        <f>SUM(Chimes!V26)</f>
        <v>0</v>
      </c>
      <c r="E6" s="100">
        <f>SUM(Chimes!C32)</f>
        <v>0</v>
      </c>
      <c r="F6" s="100">
        <f>SUM(Chimes!C33)</f>
        <v>0</v>
      </c>
      <c r="G6" s="101">
        <f>B6+C6+D6+E6+F6</f>
        <v>29.75</v>
      </c>
      <c r="H6" s="102">
        <f>SUM(Chimes!C35)</f>
        <v>0</v>
      </c>
      <c r="I6" s="102">
        <f>SUM(Chimes!C36)</f>
        <v>0</v>
      </c>
      <c r="K6" s="103">
        <f>SUM(Chimes!I30)</f>
        <v>0</v>
      </c>
    </row>
    <row r="7" spans="1:11" x14ac:dyDescent="0.25">
      <c r="A7" s="99" t="s">
        <v>43</v>
      </c>
      <c r="B7" s="100">
        <f>SUM(Czege!C28)</f>
        <v>32</v>
      </c>
      <c r="C7" s="100">
        <f>SUM(Czege!C29)</f>
        <v>0</v>
      </c>
      <c r="D7" s="100">
        <f>SUM(Czege!C30)</f>
        <v>0</v>
      </c>
      <c r="E7" s="100">
        <f>SUM(Czege!C31)</f>
        <v>0</v>
      </c>
      <c r="F7" s="100">
        <f>SUM(Czege!C32)</f>
        <v>0</v>
      </c>
      <c r="G7" s="101">
        <f>B7+C7+D7+E7+F7</f>
        <v>32</v>
      </c>
      <c r="H7" s="104">
        <f>SUM(Czege!C34)</f>
        <v>0</v>
      </c>
      <c r="I7" s="104">
        <f>SUM(Czege!C35)</f>
        <v>0</v>
      </c>
      <c r="K7" s="103">
        <f>SUM(Czege!I29)</f>
        <v>0.5</v>
      </c>
    </row>
    <row r="8" spans="1:11" ht="17.25" customHeight="1" x14ac:dyDescent="0.25">
      <c r="A8" s="99" t="s">
        <v>7</v>
      </c>
      <c r="B8" s="100">
        <f>SUM(Doran!C29)</f>
        <v>32</v>
      </c>
      <c r="C8" s="100">
        <f>SUM(Doran!C30)</f>
        <v>0</v>
      </c>
      <c r="D8" s="100">
        <f>SUM(Doran!C31)</f>
        <v>0</v>
      </c>
      <c r="E8" s="100">
        <f>SUM(Doran!C32)</f>
        <v>0</v>
      </c>
      <c r="F8" s="100">
        <f>SUM(Doran!C33)</f>
        <v>0</v>
      </c>
      <c r="G8" s="101">
        <f t="shared" ref="G8:G18" si="0">B8+C8+D8+E8+F8</f>
        <v>32</v>
      </c>
      <c r="H8" s="104">
        <f>SUM(Doran!C35)</f>
        <v>0</v>
      </c>
      <c r="I8" s="104">
        <f>SUM(Doran!C36)</f>
        <v>0</v>
      </c>
      <c r="K8" s="103">
        <f>SUM(Doran!I30)</f>
        <v>0</v>
      </c>
    </row>
    <row r="9" spans="1:11" x14ac:dyDescent="0.25">
      <c r="A9" s="99" t="s">
        <v>50</v>
      </c>
      <c r="B9" s="100">
        <f>SUM(Hammond!C29)</f>
        <v>32</v>
      </c>
      <c r="C9" s="100">
        <f>SUM(Hammond!C30)</f>
        <v>0</v>
      </c>
      <c r="D9" s="100">
        <f>SUM(Hammond!C31)</f>
        <v>0</v>
      </c>
      <c r="E9" s="100">
        <f>SUM(Hammond!C32)</f>
        <v>0</v>
      </c>
      <c r="F9" s="100">
        <f>SUM(Hammond!C33)</f>
        <v>0</v>
      </c>
      <c r="G9" s="101">
        <f t="shared" ref="G9:G14" si="1">B9+C9+D9+E9+F9</f>
        <v>32</v>
      </c>
      <c r="H9" s="104">
        <f>SUM(Hammond!C35)</f>
        <v>0</v>
      </c>
      <c r="I9" s="104">
        <f>SUM(Hammond!C36)</f>
        <v>0</v>
      </c>
      <c r="K9" s="103">
        <f>SUM(Hammond!I30)</f>
        <v>0</v>
      </c>
    </row>
    <row r="10" spans="1:11" x14ac:dyDescent="0.25">
      <c r="A10" s="99" t="s">
        <v>8</v>
      </c>
      <c r="B10" s="100">
        <f>SUM(Harland!C26)</f>
        <v>32</v>
      </c>
      <c r="C10" s="100">
        <f>SUM(Harland!C27)</f>
        <v>0</v>
      </c>
      <c r="D10" s="100">
        <f>SUM(Harland!C28)</f>
        <v>0</v>
      </c>
      <c r="E10" s="100">
        <f>SUM(Harland!C29)</f>
        <v>0</v>
      </c>
      <c r="F10" s="100">
        <f>SUM(Harland!C30)</f>
        <v>0</v>
      </c>
      <c r="G10" s="101">
        <f t="shared" si="1"/>
        <v>32</v>
      </c>
      <c r="H10" s="104">
        <f>SUM(Harland!C32)</f>
        <v>0</v>
      </c>
      <c r="I10" s="104">
        <f>SUM(Harland!C33)</f>
        <v>0</v>
      </c>
      <c r="K10" s="103">
        <f>SUM(Harland!I27)</f>
        <v>0</v>
      </c>
    </row>
    <row r="11" spans="1:11" x14ac:dyDescent="0.25">
      <c r="A11" s="92" t="s">
        <v>75</v>
      </c>
      <c r="B11" s="100">
        <f>SUM(Jones!C28)</f>
        <v>4.5</v>
      </c>
      <c r="C11" s="100">
        <f>SUM(Jones!C29)</f>
        <v>0</v>
      </c>
      <c r="D11" s="100">
        <f>SUM(Jones!C30)</f>
        <v>0</v>
      </c>
      <c r="E11" s="100">
        <f>SUM(Jones!C31)</f>
        <v>8</v>
      </c>
      <c r="F11" s="100">
        <f>SUM(Jones!C32)</f>
        <v>0</v>
      </c>
      <c r="G11" s="101">
        <f>B11+C11+D11+E11+F11</f>
        <v>12.5</v>
      </c>
      <c r="H11" s="104">
        <f>SUM(Jones!C34)</f>
        <v>0</v>
      </c>
      <c r="I11" s="104">
        <f>SUM(Jones!C35)</f>
        <v>0</v>
      </c>
      <c r="K11" s="103">
        <f>SUM(Jones!I29)</f>
        <v>4.5</v>
      </c>
    </row>
    <row r="12" spans="1:11" x14ac:dyDescent="0.25">
      <c r="A12" s="99" t="s">
        <v>9</v>
      </c>
      <c r="B12" s="100">
        <f>SUM(McSharry!C26)</f>
        <v>23.5</v>
      </c>
      <c r="C12" s="100">
        <f>SUM(McSharry!C27)</f>
        <v>0</v>
      </c>
      <c r="D12" s="100">
        <f>SUM(McSharry!C28)</f>
        <v>0</v>
      </c>
      <c r="E12" s="100">
        <f>SUM(McSharry!C29)</f>
        <v>8</v>
      </c>
      <c r="F12" s="100">
        <f>SUM(McSharry!C30)</f>
        <v>0</v>
      </c>
      <c r="G12" s="101">
        <f t="shared" si="1"/>
        <v>31.5</v>
      </c>
      <c r="H12" s="104">
        <f>SUM(McSharry!C32)</f>
        <v>0</v>
      </c>
      <c r="I12" s="104">
        <f>SUM(McSharry!C33)</f>
        <v>0</v>
      </c>
      <c r="K12" s="103">
        <f>SUM(McSharry!I27)</f>
        <v>0.5</v>
      </c>
    </row>
    <row r="13" spans="1:11" ht="17.25" customHeight="1" x14ac:dyDescent="0.25">
      <c r="A13" s="99"/>
      <c r="B13" s="100">
        <f>SUM(','!C29)</f>
        <v>0</v>
      </c>
      <c r="C13" s="100">
        <f>SUM(','!C30)</f>
        <v>0</v>
      </c>
      <c r="D13" s="100">
        <f>SUM(','!C31)</f>
        <v>0</v>
      </c>
      <c r="E13" s="100">
        <f>SUM(','!C32)</f>
        <v>0</v>
      </c>
      <c r="F13" s="100">
        <f>SUM(','!C33)</f>
        <v>0</v>
      </c>
      <c r="G13" s="101">
        <f t="shared" si="1"/>
        <v>0</v>
      </c>
      <c r="H13" s="104">
        <f>SUM(','!C35)</f>
        <v>0</v>
      </c>
      <c r="I13" s="104">
        <f>SUM(','!C36)</f>
        <v>0</v>
      </c>
      <c r="K13" s="103">
        <f>SUM(','!I30)</f>
        <v>0</v>
      </c>
    </row>
    <row r="14" spans="1:11" ht="17.25" customHeight="1" x14ac:dyDescent="0.25">
      <c r="A14" s="99" t="s">
        <v>10</v>
      </c>
      <c r="B14" s="100">
        <f>SUM(Taylor!C27)</f>
        <v>17.25</v>
      </c>
      <c r="C14" s="100">
        <f>SUM(Taylor!C28)</f>
        <v>0</v>
      </c>
      <c r="D14" s="100">
        <f>SUM(Taylor!C29)</f>
        <v>0</v>
      </c>
      <c r="E14" s="100">
        <f>SUM(Taylor!C30)</f>
        <v>0</v>
      </c>
      <c r="F14" s="100">
        <f>SUM(Taylor!C31)</f>
        <v>0</v>
      </c>
      <c r="G14" s="101">
        <f t="shared" si="1"/>
        <v>17.25</v>
      </c>
      <c r="H14" s="104">
        <f>SUM(Taylor!C33)</f>
        <v>0</v>
      </c>
      <c r="I14" s="104">
        <f>SUM(Taylor!C34)</f>
        <v>0</v>
      </c>
      <c r="K14" s="103">
        <f>SUM(Taylor!I28)</f>
        <v>1.25</v>
      </c>
    </row>
    <row r="15" spans="1:11" x14ac:dyDescent="0.25">
      <c r="A15" s="99" t="s">
        <v>45</v>
      </c>
      <c r="B15" s="100">
        <f>SUM(Ward!C29)</f>
        <v>32</v>
      </c>
      <c r="C15" s="100">
        <f>SUM(Ward!C30)</f>
        <v>0</v>
      </c>
      <c r="D15" s="100">
        <f>SUM(Ward!C31)</f>
        <v>0</v>
      </c>
      <c r="E15" s="100">
        <f>SUM(Ward!C32)</f>
        <v>0</v>
      </c>
      <c r="F15" s="100">
        <f>SUM(Ward!C33)</f>
        <v>0</v>
      </c>
      <c r="G15" s="101">
        <f t="shared" si="0"/>
        <v>32</v>
      </c>
      <c r="H15" s="104">
        <f>SUM(Ward!C35)</f>
        <v>0</v>
      </c>
      <c r="I15" s="104">
        <f>SUM(Ward!C36)</f>
        <v>0</v>
      </c>
      <c r="K15" s="103">
        <f>SUM(Ward!I30)</f>
        <v>0</v>
      </c>
    </row>
    <row r="16" spans="1:11" x14ac:dyDescent="0.25">
      <c r="A16" s="99" t="s">
        <v>63</v>
      </c>
      <c r="B16" s="100">
        <f>SUM(Wildman!C27)</f>
        <v>24</v>
      </c>
      <c r="C16" s="100">
        <f>SUM(Wildman!C28)</f>
        <v>0</v>
      </c>
      <c r="D16" s="100">
        <f>SUM(Wildman!C29)</f>
        <v>0</v>
      </c>
      <c r="E16" s="100">
        <f>SUM(Wildman!C30)</f>
        <v>8</v>
      </c>
      <c r="F16" s="100">
        <f>SUM(Wildman!C31)</f>
        <v>0</v>
      </c>
      <c r="G16" s="101">
        <f>B16+C16+D16+E16+F16</f>
        <v>32</v>
      </c>
      <c r="H16" s="104">
        <f>SUM(Wildman!C33)</f>
        <v>0</v>
      </c>
      <c r="I16" s="104">
        <f>SUM(Wildman!C34)</f>
        <v>0</v>
      </c>
      <c r="K16" s="103">
        <f>SUM(Wildman!I28)</f>
        <v>0</v>
      </c>
    </row>
    <row r="17" spans="1:11" x14ac:dyDescent="0.25">
      <c r="A17" s="99" t="s">
        <v>47</v>
      </c>
      <c r="B17" s="100">
        <f>SUM(N.Winterburn!C28)</f>
        <v>32</v>
      </c>
      <c r="C17" s="100">
        <f>SUM(N.Winterburn!C29)</f>
        <v>0</v>
      </c>
      <c r="D17" s="100">
        <f>SUM(N.Winterburn!C30)</f>
        <v>0</v>
      </c>
      <c r="E17" s="100">
        <f>SUM(N.Winterburn!C31)</f>
        <v>0</v>
      </c>
      <c r="F17" s="100">
        <f>SUM(N.Winterburn!C32)</f>
        <v>0</v>
      </c>
      <c r="G17" s="101">
        <f t="shared" si="0"/>
        <v>32</v>
      </c>
      <c r="H17" s="104">
        <f>SUM(N.Winterburn!C34)</f>
        <v>0</v>
      </c>
      <c r="I17" s="104">
        <f>SUM(N.Winterburn!C35)</f>
        <v>0</v>
      </c>
      <c r="K17" s="103">
        <f>SUM(N.Winterburn!I29)</f>
        <v>4</v>
      </c>
    </row>
    <row r="18" spans="1:11" x14ac:dyDescent="0.25">
      <c r="A18" s="99" t="s">
        <v>11</v>
      </c>
      <c r="B18" s="100">
        <f>SUM(T.Winterburn!C27)</f>
        <v>32</v>
      </c>
      <c r="C18" s="100">
        <f>SUM(T.Winterburn!C28)</f>
        <v>0</v>
      </c>
      <c r="D18" s="100">
        <f>SUM(T.Winterburn!C29)</f>
        <v>0</v>
      </c>
      <c r="E18" s="100">
        <f>SUM(T.Winterburn!C30)</f>
        <v>0</v>
      </c>
      <c r="F18" s="100">
        <f>SUM(T.Winterburn!C31)</f>
        <v>0</v>
      </c>
      <c r="G18" s="101">
        <f t="shared" si="0"/>
        <v>32</v>
      </c>
      <c r="H18" s="104">
        <f>SUM(T.Winterburn!C33)</f>
        <v>0</v>
      </c>
      <c r="I18" s="104">
        <f>SUM(T.Winterburn!C34)</f>
        <v>0</v>
      </c>
      <c r="K18" s="103">
        <f>SUM(T.Winterburn!I28)</f>
        <v>3</v>
      </c>
    </row>
    <row r="19" spans="1:11" x14ac:dyDescent="0.25">
      <c r="A19" s="99" t="s">
        <v>12</v>
      </c>
      <c r="B19" s="100">
        <f>SUM(Wright!C29)</f>
        <v>34.5</v>
      </c>
      <c r="C19" s="100">
        <f>SUM(Wright!C30)</f>
        <v>2</v>
      </c>
      <c r="D19" s="100">
        <f>SUM(Wright!C31)</f>
        <v>0</v>
      </c>
      <c r="E19" s="100">
        <f>SUM(Wright!C32)</f>
        <v>0</v>
      </c>
      <c r="F19" s="100">
        <f>SUM(Wright!C33)</f>
        <v>0</v>
      </c>
      <c r="G19" s="101">
        <f>B19+C19+D19+E19+F19</f>
        <v>36.5</v>
      </c>
      <c r="H19" s="104">
        <f>SUM(Wright!C35)</f>
        <v>0</v>
      </c>
      <c r="I19" s="104">
        <f>SUM(Wright!C36)</f>
        <v>0</v>
      </c>
      <c r="K19" s="103">
        <f>SUM(Wright!I30)</f>
        <v>15.5</v>
      </c>
    </row>
    <row r="20" spans="1:11" ht="17.25" customHeight="1" x14ac:dyDescent="0.25">
      <c r="A20" s="105" t="s">
        <v>22</v>
      </c>
      <c r="B20" s="106">
        <f>SUM(B6:B19)</f>
        <v>357.5</v>
      </c>
      <c r="C20" s="106">
        <f>SUM(C6:C19)</f>
        <v>2</v>
      </c>
      <c r="D20" s="106">
        <f>SUM(D6:D19)</f>
        <v>0</v>
      </c>
      <c r="E20" s="106">
        <f>SUM(E6:E19)</f>
        <v>24</v>
      </c>
      <c r="F20" s="106">
        <f>SUM(F6:F19)</f>
        <v>0</v>
      </c>
      <c r="G20" s="106">
        <f>SUM(G6:G19)</f>
        <v>383.5</v>
      </c>
      <c r="H20" s="107">
        <f>SUM(H6:H19)</f>
        <v>0</v>
      </c>
      <c r="I20" s="107">
        <f>SUM(I6:I19)</f>
        <v>0</v>
      </c>
      <c r="J20" s="94"/>
      <c r="K20" s="106">
        <f>SUM(K6:K19)</f>
        <v>29.25</v>
      </c>
    </row>
    <row r="21" spans="1:11" s="94" customFormat="1" x14ac:dyDescent="0.25">
      <c r="A21" s="92"/>
      <c r="B21" s="92"/>
      <c r="C21" s="92"/>
      <c r="D21" s="92"/>
      <c r="E21" s="92"/>
      <c r="F21" s="92"/>
      <c r="J21" s="92"/>
      <c r="K21" s="92"/>
    </row>
    <row r="23" spans="1:11" x14ac:dyDescent="0.25">
      <c r="A23" s="92" t="s">
        <v>28</v>
      </c>
      <c r="C23" s="108">
        <f>B20+C20+D20</f>
        <v>359.5</v>
      </c>
    </row>
    <row r="24" spans="1:11" x14ac:dyDescent="0.25">
      <c r="A24" s="92" t="s">
        <v>29</v>
      </c>
      <c r="C24" s="108">
        <f>K20</f>
        <v>29.25</v>
      </c>
    </row>
    <row r="25" spans="1:11" x14ac:dyDescent="0.25">
      <c r="A25" s="92" t="s">
        <v>33</v>
      </c>
      <c r="C25" s="109">
        <f>C24/C23</f>
        <v>8.1363004172461756E-2</v>
      </c>
    </row>
    <row r="26" spans="1:11" x14ac:dyDescent="0.25">
      <c r="C26" s="94"/>
    </row>
    <row r="27" spans="1:11" x14ac:dyDescent="0.25">
      <c r="H27" s="94" t="s">
        <v>83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87" zoomScaleNormal="87" zoomScalePageLayoutView="89" workbookViewId="0">
      <selection activeCell="G29" sqref="G2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67</v>
      </c>
      <c r="B2" s="110"/>
      <c r="C2" s="110" t="e">
        <f>#REF!</f>
        <v>#REF!</v>
      </c>
      <c r="D2" s="32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6">
        <v>8</v>
      </c>
      <c r="F4" s="142"/>
      <c r="G4" s="141">
        <v>7</v>
      </c>
      <c r="H4" s="142"/>
      <c r="I4" s="126"/>
      <c r="J4" s="131"/>
      <c r="K4" s="122"/>
      <c r="L4" s="123"/>
      <c r="M4" s="141"/>
      <c r="N4" s="142"/>
      <c r="O4" s="143"/>
      <c r="P4" s="143"/>
      <c r="Q4" s="141"/>
      <c r="R4" s="142"/>
      <c r="S4" s="38">
        <f>E4+G4+I4+K4+M4+O4+Q4</f>
        <v>15</v>
      </c>
      <c r="T4" s="38">
        <f>SUM(S4-U4-V4)</f>
        <v>15</v>
      </c>
      <c r="U4" s="40"/>
      <c r="V4" s="40"/>
    </row>
    <row r="5" spans="1:22" x14ac:dyDescent="0.25">
      <c r="A5" s="6">
        <v>6959</v>
      </c>
      <c r="B5" s="120" t="s">
        <v>110</v>
      </c>
      <c r="C5" s="6">
        <v>20</v>
      </c>
      <c r="D5" s="22" t="s">
        <v>96</v>
      </c>
      <c r="E5" s="141"/>
      <c r="F5" s="142"/>
      <c r="G5" s="141">
        <v>0.5</v>
      </c>
      <c r="H5" s="142"/>
      <c r="I5" s="141"/>
      <c r="J5" s="142"/>
      <c r="K5" s="141"/>
      <c r="L5" s="142"/>
      <c r="M5" s="141"/>
      <c r="N5" s="142"/>
      <c r="O5" s="143"/>
      <c r="P5" s="143"/>
      <c r="Q5" s="141"/>
      <c r="R5" s="142"/>
      <c r="S5" s="38">
        <f>E5+G5+I5+K5+M5+O5+Q5</f>
        <v>0.5</v>
      </c>
      <c r="T5" s="38">
        <f t="shared" ref="T5:T19" si="0">SUM(S5-U5-V5)</f>
        <v>0.5</v>
      </c>
      <c r="U5" s="40"/>
      <c r="V5" s="40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43"/>
      <c r="P6" s="143"/>
      <c r="Q6" s="141"/>
      <c r="R6" s="142"/>
      <c r="S6" s="38">
        <f t="shared" ref="S6:S21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43"/>
      <c r="P7" s="143"/>
      <c r="Q7" s="141"/>
      <c r="R7" s="142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3"/>
      <c r="P8" s="143"/>
      <c r="Q8" s="141"/>
      <c r="R8" s="142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1"/>
      <c r="P9" s="142"/>
      <c r="Q9" s="141"/>
      <c r="R9" s="142"/>
      <c r="S9" s="38">
        <f t="shared" ref="S9" si="2">E9+G9+I9+K9+M9+O9+Q9</f>
        <v>0</v>
      </c>
      <c r="T9" s="38">
        <f t="shared" ref="T9" si="3">SUM(S9-U9-V9)</f>
        <v>0</v>
      </c>
      <c r="U9" s="40"/>
      <c r="V9" s="40"/>
    </row>
    <row r="10" spans="1:22" x14ac:dyDescent="0.25">
      <c r="A10" s="6"/>
      <c r="B10" s="22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8">
        <f t="shared" ref="S10:S11" si="4">E10+G10+I10+K10+M10+O10+Q10</f>
        <v>0</v>
      </c>
      <c r="T10" s="38">
        <f t="shared" ref="T10:T11" si="5">SUM(S10-U10-V10)</f>
        <v>0</v>
      </c>
      <c r="U10" s="40"/>
      <c r="V10" s="40"/>
    </row>
    <row r="11" spans="1:22" x14ac:dyDescent="0.25">
      <c r="A11" s="6">
        <v>3601</v>
      </c>
      <c r="B11" s="120" t="s">
        <v>112</v>
      </c>
      <c r="C11" s="6"/>
      <c r="D11" s="22" t="s">
        <v>90</v>
      </c>
      <c r="E11" s="122"/>
      <c r="F11" s="123"/>
      <c r="G11" s="122">
        <v>0.5</v>
      </c>
      <c r="H11" s="123"/>
      <c r="I11" s="122"/>
      <c r="J11" s="123"/>
      <c r="K11" s="122"/>
      <c r="L11" s="123"/>
      <c r="M11" s="122"/>
      <c r="N11" s="123"/>
      <c r="O11" s="141"/>
      <c r="P11" s="142"/>
      <c r="Q11" s="141"/>
      <c r="R11" s="142"/>
      <c r="S11" s="38">
        <f t="shared" si="4"/>
        <v>0.5</v>
      </c>
      <c r="T11" s="38">
        <f t="shared" si="5"/>
        <v>0.5</v>
      </c>
      <c r="U11" s="40"/>
      <c r="V11" s="4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41"/>
      <c r="P12" s="142"/>
      <c r="Q12" s="141"/>
      <c r="R12" s="142"/>
      <c r="S12" s="38">
        <f t="shared" ref="S12" si="6">E12+G12+I12+K12+M12+O12+Q12</f>
        <v>0</v>
      </c>
      <c r="T12" s="38">
        <f t="shared" ref="T12" si="7">SUM(S12-U12-V12)</f>
        <v>0</v>
      </c>
      <c r="U12" s="40"/>
      <c r="V12" s="4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41"/>
      <c r="P13" s="142"/>
      <c r="Q13" s="141"/>
      <c r="R13" s="142"/>
      <c r="S13" s="38">
        <f t="shared" ref="S13:S14" si="8">E13+G13+I13+K13+M13+O13+Q13</f>
        <v>0</v>
      </c>
      <c r="T13" s="38">
        <f t="shared" ref="T13:T14" si="9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3"/>
      <c r="G14" s="126"/>
      <c r="H14" s="123"/>
      <c r="I14" s="126"/>
      <c r="J14" s="123"/>
      <c r="K14" s="126"/>
      <c r="L14" s="123"/>
      <c r="M14" s="126"/>
      <c r="N14" s="123"/>
      <c r="O14" s="141"/>
      <c r="P14" s="142"/>
      <c r="Q14" s="141"/>
      <c r="R14" s="142"/>
      <c r="S14" s="38">
        <f t="shared" si="8"/>
        <v>0</v>
      </c>
      <c r="T14" s="38">
        <f t="shared" si="9"/>
        <v>0</v>
      </c>
      <c r="U14" s="40"/>
      <c r="V14" s="40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41"/>
      <c r="P15" s="142"/>
      <c r="Q15" s="141"/>
      <c r="R15" s="142"/>
      <c r="S15" s="38">
        <f t="shared" ref="S15:S16" si="10">E15+G15+I15+K15+M15+O15+Q15</f>
        <v>0</v>
      </c>
      <c r="T15" s="38">
        <f t="shared" ref="T15:T16" si="11">SUM(S15-U15-V15)</f>
        <v>0</v>
      </c>
      <c r="U15" s="40"/>
      <c r="V15" s="40"/>
    </row>
    <row r="16" spans="1:22" s="116" customFormat="1" x14ac:dyDescent="0.25">
      <c r="A16" s="6"/>
      <c r="B16" s="6"/>
      <c r="C16" s="6"/>
      <c r="D16" s="22"/>
      <c r="E16" s="145"/>
      <c r="F16" s="146"/>
      <c r="G16" s="126"/>
      <c r="H16" s="131"/>
      <c r="I16" s="145"/>
      <c r="J16" s="146"/>
      <c r="K16" s="126"/>
      <c r="L16" s="131"/>
      <c r="M16" s="145"/>
      <c r="N16" s="146"/>
      <c r="O16" s="145"/>
      <c r="P16" s="146"/>
      <c r="Q16" s="145"/>
      <c r="R16" s="146"/>
      <c r="S16" s="38">
        <f t="shared" si="10"/>
        <v>0</v>
      </c>
      <c r="T16" s="38">
        <f t="shared" si="11"/>
        <v>0</v>
      </c>
      <c r="U16" s="115"/>
      <c r="V16" s="115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43"/>
      <c r="P17" s="143"/>
      <c r="Q17" s="141"/>
      <c r="R17" s="142"/>
      <c r="S17" s="38">
        <f t="shared" si="1"/>
        <v>0</v>
      </c>
      <c r="T17" s="38">
        <f t="shared" si="0"/>
        <v>0</v>
      </c>
      <c r="U17" s="40"/>
      <c r="V17" s="40"/>
    </row>
    <row r="18" spans="1:22" x14ac:dyDescent="0.25">
      <c r="A18" s="6">
        <v>3600</v>
      </c>
      <c r="B18" s="120" t="s">
        <v>111</v>
      </c>
      <c r="C18" s="6"/>
      <c r="D18" s="22" t="s">
        <v>78</v>
      </c>
      <c r="E18" s="141"/>
      <c r="F18" s="142"/>
      <c r="G18" s="141"/>
      <c r="H18" s="142"/>
      <c r="I18" s="141">
        <v>0.75</v>
      </c>
      <c r="J18" s="142"/>
      <c r="K18" s="141">
        <v>0.5</v>
      </c>
      <c r="L18" s="142"/>
      <c r="M18" s="141"/>
      <c r="N18" s="142"/>
      <c r="O18" s="143"/>
      <c r="P18" s="143"/>
      <c r="Q18" s="141"/>
      <c r="R18" s="142"/>
      <c r="S18" s="38">
        <f t="shared" si="1"/>
        <v>1.25</v>
      </c>
      <c r="T18" s="38">
        <f t="shared" si="0"/>
        <v>1.25</v>
      </c>
      <c r="U18" s="40"/>
      <c r="V18" s="40"/>
    </row>
    <row r="19" spans="1:22" x14ac:dyDescent="0.25">
      <c r="A19" s="6"/>
      <c r="B19" s="6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36" t="s">
        <v>35</v>
      </c>
      <c r="B20" s="36"/>
      <c r="C20" s="36"/>
      <c r="D20" s="36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1"/>
        <v>0</v>
      </c>
      <c r="T20" s="38"/>
      <c r="U20" s="41"/>
      <c r="V20" s="40"/>
    </row>
    <row r="21" spans="1:22" x14ac:dyDescent="0.25">
      <c r="A21" s="36" t="s">
        <v>36</v>
      </c>
      <c r="B21" s="36"/>
      <c r="C21" s="36"/>
      <c r="D21" s="36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1"/>
      <c r="R21" s="142"/>
      <c r="S21" s="38">
        <f t="shared" si="1"/>
        <v>0</v>
      </c>
      <c r="T21" s="38"/>
      <c r="U21" s="41"/>
      <c r="V21" s="40"/>
    </row>
    <row r="22" spans="1:22" x14ac:dyDescent="0.25">
      <c r="A22" s="41" t="s">
        <v>6</v>
      </c>
      <c r="B22" s="41"/>
      <c r="C22" s="41"/>
      <c r="D22" s="41"/>
      <c r="E22" s="147">
        <f>SUM(E4:E21)</f>
        <v>8</v>
      </c>
      <c r="F22" s="148"/>
      <c r="G22" s="147">
        <f>SUM(G4:G21)</f>
        <v>8</v>
      </c>
      <c r="H22" s="148"/>
      <c r="I22" s="147">
        <f>SUM(I4:I21)</f>
        <v>0.75</v>
      </c>
      <c r="J22" s="148"/>
      <c r="K22" s="147">
        <f>SUM(K4:K21)</f>
        <v>0.5</v>
      </c>
      <c r="L22" s="148"/>
      <c r="M22" s="147">
        <f>SUM(M4:M21)</f>
        <v>0</v>
      </c>
      <c r="N22" s="148"/>
      <c r="O22" s="147">
        <f>SUM(O4:O21)</f>
        <v>0</v>
      </c>
      <c r="P22" s="148"/>
      <c r="Q22" s="147">
        <f>SUM(Q4:Q21)</f>
        <v>0</v>
      </c>
      <c r="R22" s="148"/>
      <c r="S22" s="38">
        <f>E22+G22+I22+K22+M22+O22+Q22</f>
        <v>17.25</v>
      </c>
      <c r="T22" s="38"/>
      <c r="U22" s="41"/>
      <c r="V22" s="40"/>
    </row>
    <row r="23" spans="1:22" x14ac:dyDescent="0.25">
      <c r="A23" s="41" t="s">
        <v>2</v>
      </c>
      <c r="B23" s="41"/>
      <c r="C23" s="41"/>
      <c r="D23" s="41"/>
      <c r="E23" s="38"/>
      <c r="F23" s="42">
        <v>8</v>
      </c>
      <c r="G23" s="38"/>
      <c r="H23" s="42">
        <v>8</v>
      </c>
      <c r="I23" s="38"/>
      <c r="J23" s="42">
        <v>8</v>
      </c>
      <c r="K23" s="38"/>
      <c r="L23" s="42">
        <v>8</v>
      </c>
      <c r="M23" s="38"/>
      <c r="N23" s="42">
        <v>8</v>
      </c>
      <c r="O23" s="38"/>
      <c r="P23" s="42"/>
      <c r="Q23" s="38"/>
      <c r="R23" s="42"/>
      <c r="S23" s="38">
        <f>SUM(E23:R23)</f>
        <v>40</v>
      </c>
      <c r="T23" s="38">
        <f>SUM(T4:T22)</f>
        <v>17.25</v>
      </c>
      <c r="U23" s="40"/>
      <c r="V23" s="40"/>
    </row>
    <row r="24" spans="1:22" x14ac:dyDescent="0.25">
      <c r="A24" s="41" t="s">
        <v>39</v>
      </c>
      <c r="B24" s="41"/>
      <c r="C24" s="41"/>
      <c r="D24" s="41"/>
      <c r="E24" s="40"/>
      <c r="F24" s="40">
        <f>SUM(E22)-F23</f>
        <v>0</v>
      </c>
      <c r="G24" s="40"/>
      <c r="H24" s="40">
        <f>SUM(G22)-H23</f>
        <v>0</v>
      </c>
      <c r="I24" s="40"/>
      <c r="J24" s="40">
        <f>SUM(I22)-J23</f>
        <v>-7.25</v>
      </c>
      <c r="K24" s="40"/>
      <c r="L24" s="40">
        <f>SUM(K22)-L23</f>
        <v>-7.5</v>
      </c>
      <c r="M24" s="40"/>
      <c r="N24" s="40">
        <f>SUM(M22)-N23</f>
        <v>-8</v>
      </c>
      <c r="O24" s="40"/>
      <c r="P24" s="40">
        <f>SUM(O22)</f>
        <v>0</v>
      </c>
      <c r="Q24" s="40"/>
      <c r="R24" s="40">
        <f>SUM(Q22)</f>
        <v>0</v>
      </c>
      <c r="S24" s="40">
        <f>SUM(E24:R24)</f>
        <v>-22.75</v>
      </c>
      <c r="T24" s="40"/>
      <c r="U24" s="40">
        <f>SUM(U4:U23)</f>
        <v>0</v>
      </c>
      <c r="V24" s="40">
        <f>SUM(V4:V23)</f>
        <v>0</v>
      </c>
    </row>
    <row r="26" spans="1:22" x14ac:dyDescent="0.25">
      <c r="A26" s="28" t="s">
        <v>23</v>
      </c>
      <c r="B26" s="29"/>
    </row>
    <row r="27" spans="1:22" x14ac:dyDescent="0.25">
      <c r="A27" s="30" t="s">
        <v>2</v>
      </c>
      <c r="C27" s="43">
        <f>SUM(T23)</f>
        <v>17.25</v>
      </c>
      <c r="I27" s="28">
        <v>3600</v>
      </c>
    </row>
    <row r="28" spans="1:22" x14ac:dyDescent="0.25">
      <c r="A28" s="30" t="s">
        <v>24</v>
      </c>
      <c r="C28" s="43">
        <f>U24</f>
        <v>0</v>
      </c>
      <c r="D28" s="43"/>
      <c r="I28" s="44">
        <v>1.25</v>
      </c>
    </row>
    <row r="29" spans="1:22" x14ac:dyDescent="0.25">
      <c r="A29" s="30" t="s">
        <v>25</v>
      </c>
      <c r="C29" s="43">
        <f>V24</f>
        <v>0</v>
      </c>
    </row>
    <row r="30" spans="1:22" x14ac:dyDescent="0.25">
      <c r="A30" s="30" t="s">
        <v>26</v>
      </c>
      <c r="C30" s="43">
        <f>S20</f>
        <v>0</v>
      </c>
      <c r="I30" s="43"/>
    </row>
    <row r="31" spans="1:22" x14ac:dyDescent="0.25">
      <c r="A31" s="30" t="s">
        <v>4</v>
      </c>
      <c r="C31" s="43">
        <f>S21</f>
        <v>0</v>
      </c>
    </row>
    <row r="32" spans="1:22" ht="16.5" thickBot="1" x14ac:dyDescent="0.3">
      <c r="A32" s="31" t="s">
        <v>6</v>
      </c>
      <c r="C32" s="45">
        <f>SUM(C27:C31)</f>
        <v>17.25</v>
      </c>
      <c r="E32" s="31" t="s">
        <v>40</v>
      </c>
      <c r="F32" s="31"/>
      <c r="G32" s="46">
        <v>0</v>
      </c>
    </row>
    <row r="33" spans="1:4" ht="16.5" thickTop="1" x14ac:dyDescent="0.25">
      <c r="A33" s="30" t="s">
        <v>27</v>
      </c>
      <c r="C33" s="47">
        <v>0</v>
      </c>
      <c r="D33" s="47"/>
    </row>
    <row r="34" spans="1:4" x14ac:dyDescent="0.25">
      <c r="A34" s="30" t="s">
        <v>34</v>
      </c>
      <c r="C34" s="47">
        <v>0</v>
      </c>
      <c r="D34" s="47"/>
    </row>
  </sheetData>
  <mergeCells count="140">
    <mergeCell ref="Q13:R13"/>
    <mergeCell ref="K14:L14"/>
    <mergeCell ref="M14:N14"/>
    <mergeCell ref="O14:P14"/>
    <mergeCell ref="Q14:R14"/>
    <mergeCell ref="Q10:R10"/>
    <mergeCell ref="E11:F11"/>
    <mergeCell ref="G11:H11"/>
    <mergeCell ref="I11:J11"/>
    <mergeCell ref="K11:L11"/>
    <mergeCell ref="E10:F10"/>
    <mergeCell ref="I10:J10"/>
    <mergeCell ref="K10:L10"/>
    <mergeCell ref="M10:N10"/>
    <mergeCell ref="O10:P10"/>
    <mergeCell ref="Q11:R11"/>
    <mergeCell ref="E12:F12"/>
    <mergeCell ref="G12:H12"/>
    <mergeCell ref="I12:J12"/>
    <mergeCell ref="K12:L12"/>
    <mergeCell ref="M12:N12"/>
    <mergeCell ref="O12:P12"/>
    <mergeCell ref="Q12:R12"/>
    <mergeCell ref="O20:P20"/>
    <mergeCell ref="Q20:R20"/>
    <mergeCell ref="G20:H20"/>
    <mergeCell ref="I20:J20"/>
    <mergeCell ref="K20:L20"/>
    <mergeCell ref="M20:N20"/>
    <mergeCell ref="Q16:R16"/>
    <mergeCell ref="M16:N16"/>
    <mergeCell ref="O16:P16"/>
    <mergeCell ref="O18:P18"/>
    <mergeCell ref="Q18:R18"/>
    <mergeCell ref="K17:L17"/>
    <mergeCell ref="M17:N17"/>
    <mergeCell ref="O17:P17"/>
    <mergeCell ref="Q17:R17"/>
    <mergeCell ref="E18:F18"/>
    <mergeCell ref="G18:H18"/>
    <mergeCell ref="I18:J18"/>
    <mergeCell ref="Q15:R15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E20:F20"/>
    <mergeCell ref="K18:L18"/>
    <mergeCell ref="M18:N18"/>
    <mergeCell ref="E17:F17"/>
    <mergeCell ref="G17:H17"/>
    <mergeCell ref="I17:J17"/>
    <mergeCell ref="E5:F5"/>
    <mergeCell ref="E6:F6"/>
    <mergeCell ref="G6:H6"/>
    <mergeCell ref="E8:F8"/>
    <mergeCell ref="I4:J4"/>
    <mergeCell ref="E16:F16"/>
    <mergeCell ref="G16:H16"/>
    <mergeCell ref="I16:J16"/>
    <mergeCell ref="G8:H8"/>
    <mergeCell ref="I8:J8"/>
    <mergeCell ref="E9:F9"/>
    <mergeCell ref="G9:H9"/>
    <mergeCell ref="I9:J9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7:F7"/>
    <mergeCell ref="I6:J6"/>
    <mergeCell ref="M7:N7"/>
    <mergeCell ref="K7:L7"/>
    <mergeCell ref="Q9:R9"/>
    <mergeCell ref="G10:H10"/>
    <mergeCell ref="E19:F19"/>
    <mergeCell ref="G5:H5"/>
    <mergeCell ref="O5:P5"/>
    <mergeCell ref="Q5:R5"/>
    <mergeCell ref="M5:N5"/>
    <mergeCell ref="K6:L6"/>
    <mergeCell ref="G19:H19"/>
    <mergeCell ref="I19:J19"/>
    <mergeCell ref="K19:L19"/>
    <mergeCell ref="M19:N19"/>
    <mergeCell ref="O19:P19"/>
    <mergeCell ref="Q19:R19"/>
    <mergeCell ref="M11:N11"/>
    <mergeCell ref="G7:H7"/>
    <mergeCell ref="I7:J7"/>
    <mergeCell ref="Q8:R8"/>
    <mergeCell ref="O8:P8"/>
    <mergeCell ref="M8:N8"/>
    <mergeCell ref="K8:L8"/>
    <mergeCell ref="Q7:R7"/>
    <mergeCell ref="O7:P7"/>
    <mergeCell ref="Q6:R6"/>
    <mergeCell ref="M6:N6"/>
    <mergeCell ref="O6:P6"/>
    <mergeCell ref="K9:L9"/>
    <mergeCell ref="M9:N9"/>
    <mergeCell ref="O9:P9"/>
    <mergeCell ref="K16:L16"/>
    <mergeCell ref="E15:F15"/>
    <mergeCell ref="G15:H15"/>
    <mergeCell ref="I15:J15"/>
    <mergeCell ref="K15:L15"/>
    <mergeCell ref="M15:N15"/>
    <mergeCell ref="O15:P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O11:P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87" zoomScaleNormal="87" zoomScaleSheetLayoutView="91" workbookViewId="0">
      <selection activeCell="G29" sqref="G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20" t="s">
        <v>107</v>
      </c>
      <c r="C4" s="6">
        <v>32</v>
      </c>
      <c r="D4" s="22" t="s">
        <v>97</v>
      </c>
      <c r="E4" s="126">
        <v>8</v>
      </c>
      <c r="F4" s="131"/>
      <c r="G4" s="126">
        <v>8</v>
      </c>
      <c r="H4" s="131"/>
      <c r="I4" s="126">
        <v>4</v>
      </c>
      <c r="J4" s="131"/>
      <c r="K4" s="126"/>
      <c r="L4" s="131"/>
      <c r="M4" s="126"/>
      <c r="N4" s="131"/>
      <c r="O4" s="126"/>
      <c r="P4" s="131"/>
      <c r="Q4" s="126"/>
      <c r="R4" s="131"/>
      <c r="S4" s="12">
        <f t="shared" ref="S4:S9" si="0">E4+G4+I4+K4+M4+O4+Q4</f>
        <v>20</v>
      </c>
      <c r="T4" s="12">
        <f t="shared" ref="T4:T21" si="1">SUM(S4-U4-V4)</f>
        <v>20</v>
      </c>
      <c r="U4" s="14"/>
      <c r="V4" s="14"/>
    </row>
    <row r="5" spans="1:22" x14ac:dyDescent="0.25">
      <c r="A5" s="6">
        <v>7072</v>
      </c>
      <c r="B5" s="120" t="s">
        <v>108</v>
      </c>
      <c r="C5" s="6">
        <v>1</v>
      </c>
      <c r="D5" s="22" t="s">
        <v>95</v>
      </c>
      <c r="E5" s="126"/>
      <c r="F5" s="131"/>
      <c r="G5" s="126"/>
      <c r="H5" s="131"/>
      <c r="I5" s="126">
        <v>4</v>
      </c>
      <c r="J5" s="131"/>
      <c r="K5" s="126">
        <v>8</v>
      </c>
      <c r="L5" s="131"/>
      <c r="M5" s="126"/>
      <c r="N5" s="131"/>
      <c r="O5" s="126"/>
      <c r="P5" s="131"/>
      <c r="Q5" s="126"/>
      <c r="R5" s="131"/>
      <c r="S5" s="12">
        <f t="shared" si="0"/>
        <v>12</v>
      </c>
      <c r="T5" s="12">
        <f t="shared" si="1"/>
        <v>12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ht="15" customHeight="1" x14ac:dyDescent="0.25">
      <c r="A10" s="6"/>
      <c r="B10" s="114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ref="S10:S23" si="2">E10+G10+I10+K10+M10+O10+Q10</f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2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6"/>
      <c r="P15" s="131"/>
      <c r="Q15" s="126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6"/>
      <c r="P16" s="131"/>
      <c r="Q16" s="126"/>
      <c r="R16" s="13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ref="S17:S19" si="3">E17+G17+I17+K17+M17+O17+Q17</f>
        <v>0</v>
      </c>
      <c r="T17" s="12">
        <f t="shared" ref="T17:T19" si="4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3"/>
        <v>0</v>
      </c>
      <c r="T18" s="12">
        <f t="shared" si="4"/>
        <v>0</v>
      </c>
      <c r="U18" s="14"/>
      <c r="V18" s="14"/>
    </row>
    <row r="19" spans="1:22" x14ac:dyDescent="0.25">
      <c r="A19" s="6">
        <v>3600</v>
      </c>
      <c r="B19" s="120" t="s">
        <v>111</v>
      </c>
      <c r="C19" s="6"/>
      <c r="D19" s="22" t="s">
        <v>100</v>
      </c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120" t="s">
        <v>111</v>
      </c>
      <c r="C20" s="6"/>
      <c r="D20" s="22" t="s">
        <v>98</v>
      </c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2"/>
        <v>0</v>
      </c>
      <c r="T20" s="12">
        <f t="shared" si="1"/>
        <v>0</v>
      </c>
      <c r="U20" s="14"/>
      <c r="V20" s="14"/>
    </row>
    <row r="21" spans="1:22" x14ac:dyDescent="0.25">
      <c r="A21" s="110"/>
      <c r="B21" s="61"/>
      <c r="C21" s="110"/>
      <c r="D21" s="10"/>
      <c r="E21" s="149"/>
      <c r="F21" s="131"/>
      <c r="G21" s="149"/>
      <c r="H21" s="131"/>
      <c r="I21" s="149"/>
      <c r="J21" s="131"/>
      <c r="K21" s="149"/>
      <c r="L21" s="131"/>
      <c r="M21" s="149"/>
      <c r="N21" s="131"/>
      <c r="O21" s="126"/>
      <c r="P21" s="131"/>
      <c r="Q21" s="126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2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2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ref="S24" si="5">E24+G24+I24+K24+M24+O24+Q24</f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4:F14"/>
    <mergeCell ref="I14:J14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14:R14"/>
    <mergeCell ref="G14:H14"/>
    <mergeCell ref="K14:L14"/>
    <mergeCell ref="M14:N14"/>
    <mergeCell ref="O14:P14"/>
    <mergeCell ref="E15:F15"/>
    <mergeCell ref="G15:H15"/>
    <mergeCell ref="E20:F20"/>
    <mergeCell ref="K2:L2"/>
    <mergeCell ref="E22:F22"/>
    <mergeCell ref="G22:H22"/>
    <mergeCell ref="O21:P21"/>
    <mergeCell ref="Q21:R21"/>
    <mergeCell ref="E16:F16"/>
    <mergeCell ref="G16:H16"/>
    <mergeCell ref="I16:J16"/>
    <mergeCell ref="K16:L16"/>
    <mergeCell ref="M16:N16"/>
    <mergeCell ref="O16:P16"/>
    <mergeCell ref="I22:J22"/>
    <mergeCell ref="K22:L22"/>
    <mergeCell ref="M22:N22"/>
    <mergeCell ref="O22:P22"/>
    <mergeCell ref="Q16:R16"/>
    <mergeCell ref="E21:F21"/>
    <mergeCell ref="G21:H21"/>
    <mergeCell ref="I21:J21"/>
    <mergeCell ref="K21:L21"/>
    <mergeCell ref="M21:N21"/>
    <mergeCell ref="Q22:R22"/>
    <mergeCell ref="E2:F2"/>
    <mergeCell ref="I12:J12"/>
    <mergeCell ref="G2:H2"/>
    <mergeCell ref="K5:L5"/>
    <mergeCell ref="E6:F6"/>
    <mergeCell ref="G6:H6"/>
    <mergeCell ref="Q6:R6"/>
    <mergeCell ref="M2:N2"/>
    <mergeCell ref="O2:P2"/>
    <mergeCell ref="O4:P4"/>
    <mergeCell ref="Q2:R2"/>
    <mergeCell ref="E4:F4"/>
    <mergeCell ref="G4:H4"/>
    <mergeCell ref="I4:J4"/>
    <mergeCell ref="K4:L4"/>
    <mergeCell ref="M4:N4"/>
    <mergeCell ref="G5:H5"/>
    <mergeCell ref="I5:J5"/>
    <mergeCell ref="M6:N6"/>
    <mergeCell ref="I2:J2"/>
    <mergeCell ref="Q4:R4"/>
    <mergeCell ref="M5:N5"/>
    <mergeCell ref="O5:P5"/>
    <mergeCell ref="Q5:R5"/>
    <mergeCell ref="I6:J6"/>
    <mergeCell ref="K6:L6"/>
    <mergeCell ref="M9:N9"/>
    <mergeCell ref="O9:P9"/>
    <mergeCell ref="Q8:R8"/>
    <mergeCell ref="M7:N7"/>
    <mergeCell ref="Q9:R9"/>
    <mergeCell ref="O7:P7"/>
    <mergeCell ref="I7:J7"/>
    <mergeCell ref="K7:L7"/>
    <mergeCell ref="Q7:R7"/>
    <mergeCell ref="O8:P8"/>
    <mergeCell ref="M8:N8"/>
    <mergeCell ref="I8:J8"/>
    <mergeCell ref="K8:L8"/>
    <mergeCell ref="K9:L9"/>
    <mergeCell ref="O6:P6"/>
    <mergeCell ref="O11:P11"/>
    <mergeCell ref="Q11:R11"/>
    <mergeCell ref="K13:L13"/>
    <mergeCell ref="Q13:R13"/>
    <mergeCell ref="O13:P13"/>
    <mergeCell ref="Q12:R12"/>
    <mergeCell ref="O12:P12"/>
    <mergeCell ref="M10:N10"/>
    <mergeCell ref="O10:P10"/>
    <mergeCell ref="Q10:R10"/>
    <mergeCell ref="K11:L11"/>
    <mergeCell ref="K12:L12"/>
    <mergeCell ref="M11:N11"/>
    <mergeCell ref="M13:N13"/>
    <mergeCell ref="M12:N12"/>
    <mergeCell ref="K10:L10"/>
    <mergeCell ref="E5:F5"/>
    <mergeCell ref="G12:H12"/>
    <mergeCell ref="G13:H13"/>
    <mergeCell ref="I13:J13"/>
    <mergeCell ref="E10:F10"/>
    <mergeCell ref="G10:H10"/>
    <mergeCell ref="I10:J10"/>
    <mergeCell ref="I11:J11"/>
    <mergeCell ref="E12:F12"/>
    <mergeCell ref="E7:F7"/>
    <mergeCell ref="G7:H7"/>
    <mergeCell ref="E11:F11"/>
    <mergeCell ref="E13:F13"/>
    <mergeCell ref="E8:F8"/>
    <mergeCell ref="G8:H8"/>
    <mergeCell ref="E9:F9"/>
    <mergeCell ref="G9:H9"/>
    <mergeCell ref="I9:J9"/>
    <mergeCell ref="G11:H11"/>
    <mergeCell ref="Q15:R15"/>
    <mergeCell ref="Q20:R20"/>
    <mergeCell ref="G20:H20"/>
    <mergeCell ref="I15:J15"/>
    <mergeCell ref="I20:J20"/>
    <mergeCell ref="K15:L15"/>
    <mergeCell ref="K20:L20"/>
    <mergeCell ref="M15:N15"/>
    <mergeCell ref="M20:N20"/>
    <mergeCell ref="O15:P15"/>
    <mergeCell ref="O20:P2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7" zoomScaleNormal="87" zoomScaleSheetLayoutView="91" workbookViewId="0">
      <selection activeCell="G29" sqref="G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6"/>
      <c r="E2" s="130" t="s">
        <v>13</v>
      </c>
      <c r="F2" s="130"/>
      <c r="G2" s="130" t="s">
        <v>14</v>
      </c>
      <c r="H2" s="130"/>
      <c r="I2" s="151" t="s">
        <v>15</v>
      </c>
      <c r="J2" s="151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9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20" t="s">
        <v>107</v>
      </c>
      <c r="C4" s="6">
        <v>32</v>
      </c>
      <c r="D4" s="22" t="s">
        <v>97</v>
      </c>
      <c r="E4" s="126">
        <v>8</v>
      </c>
      <c r="F4" s="131"/>
      <c r="G4" s="149">
        <v>8</v>
      </c>
      <c r="H4" s="131"/>
      <c r="I4" s="150"/>
      <c r="J4" s="136"/>
      <c r="K4" s="149"/>
      <c r="L4" s="131"/>
      <c r="M4" s="149"/>
      <c r="N4" s="131"/>
      <c r="O4" s="126"/>
      <c r="P4" s="131"/>
      <c r="Q4" s="126"/>
      <c r="R4" s="131"/>
      <c r="S4" s="12">
        <f t="shared" ref="S4:S22" si="0">E4+G4+I4+K4+M4+O4+Q4</f>
        <v>16</v>
      </c>
      <c r="T4" s="12">
        <f t="shared" ref="T4:T19" si="1">SUM(S4-U4-V4)</f>
        <v>16</v>
      </c>
      <c r="U4" s="14"/>
      <c r="V4" s="14"/>
    </row>
    <row r="5" spans="1:22" x14ac:dyDescent="0.25">
      <c r="A5" s="6">
        <v>7072</v>
      </c>
      <c r="B5" s="120" t="s">
        <v>108</v>
      </c>
      <c r="C5" s="6">
        <v>1</v>
      </c>
      <c r="D5" s="22" t="s">
        <v>95</v>
      </c>
      <c r="E5" s="126"/>
      <c r="F5" s="131"/>
      <c r="G5" s="149"/>
      <c r="H5" s="131"/>
      <c r="I5" s="150"/>
      <c r="J5" s="136"/>
      <c r="K5" s="149">
        <v>8</v>
      </c>
      <c r="L5" s="131"/>
      <c r="M5" s="149"/>
      <c r="N5" s="131"/>
      <c r="O5" s="126"/>
      <c r="P5" s="131"/>
      <c r="Q5" s="126"/>
      <c r="R5" s="131"/>
      <c r="S5" s="12">
        <f>E5+G5+I5+K5+M5+O5+Q5</f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49"/>
      <c r="H6" s="131"/>
      <c r="I6" s="150"/>
      <c r="J6" s="136"/>
      <c r="K6" s="149"/>
      <c r="L6" s="131"/>
      <c r="M6" s="149"/>
      <c r="N6" s="131"/>
      <c r="O6" s="126"/>
      <c r="P6" s="131"/>
      <c r="Q6" s="126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9"/>
      <c r="B7" s="6"/>
      <c r="C7" s="6"/>
      <c r="D7" s="22"/>
      <c r="E7" s="126"/>
      <c r="F7" s="131"/>
      <c r="G7" s="126"/>
      <c r="H7" s="131"/>
      <c r="I7" s="135"/>
      <c r="J7" s="136"/>
      <c r="K7" s="149"/>
      <c r="L7" s="131"/>
      <c r="M7" s="149"/>
      <c r="N7" s="131"/>
      <c r="O7" s="126"/>
      <c r="P7" s="131"/>
      <c r="Q7" s="126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35"/>
      <c r="J8" s="136"/>
      <c r="K8" s="126"/>
      <c r="L8" s="131"/>
      <c r="M8" s="126"/>
      <c r="N8" s="131"/>
      <c r="O8" s="126"/>
      <c r="P8" s="131"/>
      <c r="Q8" s="126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>
        <v>3601</v>
      </c>
      <c r="B9" s="120" t="s">
        <v>112</v>
      </c>
      <c r="C9" s="6"/>
      <c r="D9" s="22" t="s">
        <v>88</v>
      </c>
      <c r="E9" s="126"/>
      <c r="F9" s="131"/>
      <c r="G9" s="126"/>
      <c r="H9" s="131"/>
      <c r="I9" s="135"/>
      <c r="J9" s="136"/>
      <c r="K9" s="126"/>
      <c r="L9" s="131"/>
      <c r="M9" s="126"/>
      <c r="N9" s="131"/>
      <c r="O9" s="126"/>
      <c r="P9" s="131"/>
      <c r="Q9" s="126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ht="15" customHeight="1" x14ac:dyDescent="0.25">
      <c r="A10" s="6">
        <v>3601</v>
      </c>
      <c r="B10" s="120" t="s">
        <v>112</v>
      </c>
      <c r="C10" s="6"/>
      <c r="D10" s="22" t="s">
        <v>81</v>
      </c>
      <c r="E10" s="126"/>
      <c r="F10" s="131"/>
      <c r="G10" s="149"/>
      <c r="H10" s="131"/>
      <c r="I10" s="150"/>
      <c r="J10" s="136"/>
      <c r="K10" s="149"/>
      <c r="L10" s="131"/>
      <c r="M10" s="149"/>
      <c r="N10" s="131"/>
      <c r="O10" s="126"/>
      <c r="P10" s="131"/>
      <c r="Q10" s="126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49"/>
      <c r="H11" s="131"/>
      <c r="I11" s="150"/>
      <c r="J11" s="136"/>
      <c r="K11" s="149"/>
      <c r="L11" s="131"/>
      <c r="M11" s="149"/>
      <c r="N11" s="131"/>
      <c r="O11" s="126"/>
      <c r="P11" s="131"/>
      <c r="Q11" s="126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49"/>
      <c r="H12" s="131"/>
      <c r="I12" s="150"/>
      <c r="J12" s="136"/>
      <c r="K12" s="149"/>
      <c r="L12" s="131"/>
      <c r="M12" s="149"/>
      <c r="N12" s="131"/>
      <c r="O12" s="126"/>
      <c r="P12" s="131"/>
      <c r="Q12" s="126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49"/>
      <c r="H13" s="131"/>
      <c r="I13" s="150"/>
      <c r="J13" s="136"/>
      <c r="K13" s="149"/>
      <c r="L13" s="131"/>
      <c r="M13" s="149"/>
      <c r="N13" s="131"/>
      <c r="O13" s="126"/>
      <c r="P13" s="131"/>
      <c r="Q13" s="126"/>
      <c r="R13" s="131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49"/>
      <c r="H14" s="131"/>
      <c r="I14" s="150"/>
      <c r="J14" s="136"/>
      <c r="K14" s="149"/>
      <c r="L14" s="131"/>
      <c r="M14" s="149"/>
      <c r="N14" s="131"/>
      <c r="O14" s="126"/>
      <c r="P14" s="131"/>
      <c r="Q14" s="126"/>
      <c r="R14" s="131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35"/>
      <c r="J15" s="136"/>
      <c r="K15" s="126"/>
      <c r="L15" s="131"/>
      <c r="M15" s="126"/>
      <c r="N15" s="131"/>
      <c r="O15" s="126"/>
      <c r="P15" s="131"/>
      <c r="Q15" s="126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>
        <v>3600</v>
      </c>
      <c r="B16" s="120" t="s">
        <v>111</v>
      </c>
      <c r="C16" s="6"/>
      <c r="D16" s="22" t="s">
        <v>72</v>
      </c>
      <c r="E16" s="126"/>
      <c r="F16" s="131"/>
      <c r="G16" s="126"/>
      <c r="H16" s="131"/>
      <c r="I16" s="135"/>
      <c r="J16" s="136"/>
      <c r="K16" s="126"/>
      <c r="L16" s="131"/>
      <c r="M16" s="126"/>
      <c r="N16" s="131"/>
      <c r="O16" s="126"/>
      <c r="P16" s="131"/>
      <c r="Q16" s="126"/>
      <c r="R16" s="131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>
        <v>3600</v>
      </c>
      <c r="B17" s="120" t="s">
        <v>111</v>
      </c>
      <c r="C17" s="6"/>
      <c r="D17" s="22" t="s">
        <v>69</v>
      </c>
      <c r="E17" s="122"/>
      <c r="F17" s="123"/>
      <c r="G17" s="122"/>
      <c r="H17" s="123"/>
      <c r="I17" s="137"/>
      <c r="J17" s="138"/>
      <c r="K17" s="126"/>
      <c r="L17" s="131"/>
      <c r="M17" s="126"/>
      <c r="N17" s="131"/>
      <c r="O17" s="126"/>
      <c r="P17" s="131"/>
      <c r="Q17" s="126"/>
      <c r="R17" s="131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35"/>
      <c r="J18" s="136"/>
      <c r="K18" s="126"/>
      <c r="L18" s="131"/>
      <c r="M18" s="126"/>
      <c r="N18" s="131"/>
      <c r="O18" s="126"/>
      <c r="P18" s="131"/>
      <c r="Q18" s="126"/>
      <c r="R18" s="131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6"/>
      <c r="F19" s="131"/>
      <c r="G19" s="149"/>
      <c r="H19" s="131"/>
      <c r="I19" s="150"/>
      <c r="J19" s="136"/>
      <c r="K19" s="149"/>
      <c r="L19" s="131"/>
      <c r="M19" s="149"/>
      <c r="N19" s="131"/>
      <c r="O19" s="126"/>
      <c r="P19" s="131"/>
      <c r="Q19" s="126"/>
      <c r="R19" s="131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6"/>
      <c r="F20" s="131"/>
      <c r="G20" s="126"/>
      <c r="H20" s="131"/>
      <c r="I20" s="135">
        <v>8</v>
      </c>
      <c r="J20" s="136"/>
      <c r="K20" s="126"/>
      <c r="L20" s="131"/>
      <c r="M20" s="126"/>
      <c r="N20" s="131"/>
      <c r="O20" s="126"/>
      <c r="P20" s="131"/>
      <c r="Q20" s="126"/>
      <c r="R20" s="131"/>
      <c r="S20" s="12">
        <f t="shared" si="0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7:P7"/>
    <mergeCell ref="Q7:R7"/>
    <mergeCell ref="E6:F6"/>
    <mergeCell ref="G6:H6"/>
    <mergeCell ref="I6:J6"/>
    <mergeCell ref="K6:L6"/>
    <mergeCell ref="M6:N6"/>
    <mergeCell ref="O6:P6"/>
    <mergeCell ref="Q6:R6"/>
    <mergeCell ref="E7:F7"/>
    <mergeCell ref="G7:H7"/>
    <mergeCell ref="I7:J7"/>
    <mergeCell ref="K7:L7"/>
    <mergeCell ref="M7:N7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4:R14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Q15:R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67</v>
      </c>
      <c r="B2" s="110"/>
      <c r="C2" s="110" t="e">
        <f>#REF!</f>
        <v>#REF!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6">
        <v>7</v>
      </c>
      <c r="F4" s="131"/>
      <c r="G4" s="126">
        <v>7</v>
      </c>
      <c r="H4" s="131"/>
      <c r="I4" s="126">
        <v>7</v>
      </c>
      <c r="J4" s="131"/>
      <c r="K4" s="126">
        <v>7</v>
      </c>
      <c r="L4" s="131"/>
      <c r="M4" s="126"/>
      <c r="N4" s="131"/>
      <c r="O4" s="126"/>
      <c r="P4" s="131"/>
      <c r="Q4" s="126"/>
      <c r="R4" s="131"/>
      <c r="S4" s="12">
        <f>E4+G4+I4+K4+M4+O4+Q4</f>
        <v>28</v>
      </c>
      <c r="T4" s="12">
        <f>SUM(S4-U4-V4)</f>
        <v>28</v>
      </c>
      <c r="U4" s="14"/>
      <c r="V4" s="14"/>
    </row>
    <row r="5" spans="1:22" ht="15.75" customHeight="1" x14ac:dyDescent="0.25">
      <c r="A5" s="6">
        <v>6822</v>
      </c>
      <c r="B5" s="120" t="s">
        <v>107</v>
      </c>
      <c r="C5" s="6">
        <v>32</v>
      </c>
      <c r="D5" s="22" t="s">
        <v>97</v>
      </c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>E6+G6+I6+K6+M6+O6+Q6</f>
        <v>0</v>
      </c>
      <c r="T6" s="12">
        <f t="shared" ref="T6:T20" si="0">SUM(S6-U6-V6)</f>
        <v>0</v>
      </c>
      <c r="U6" s="14"/>
      <c r="V6" s="14"/>
    </row>
    <row r="7" spans="1:22" x14ac:dyDescent="0.25">
      <c r="A7" s="9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ref="S9:S23" si="1">E9+G9+I9+K9+M9+O9+Q9</f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6"/>
      <c r="J17" s="131"/>
      <c r="K17" s="122"/>
      <c r="L17" s="123"/>
      <c r="M17" s="122"/>
      <c r="N17" s="123"/>
      <c r="O17" s="126"/>
      <c r="P17" s="131"/>
      <c r="Q17" s="126"/>
      <c r="R17" s="131"/>
      <c r="S17" s="12">
        <f t="shared" ref="S17:S18" si="4">E17+G17+I17+K17+M17+O17+Q17</f>
        <v>0</v>
      </c>
      <c r="T17" s="12">
        <f t="shared" ref="T17:T18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6"/>
      <c r="P18" s="131"/>
      <c r="Q18" s="126"/>
      <c r="R18" s="131"/>
      <c r="S18" s="12">
        <f t="shared" si="4"/>
        <v>0</v>
      </c>
      <c r="T18" s="12">
        <f t="shared" si="5"/>
        <v>0</v>
      </c>
      <c r="U18" s="14"/>
      <c r="V18" s="14"/>
    </row>
    <row r="19" spans="1:22" x14ac:dyDescent="0.25">
      <c r="A19" s="6">
        <v>3600</v>
      </c>
      <c r="B19" s="120" t="s">
        <v>111</v>
      </c>
      <c r="C19" s="6"/>
      <c r="D19" s="10" t="s">
        <v>59</v>
      </c>
      <c r="E19" s="126">
        <v>1</v>
      </c>
      <c r="F19" s="131"/>
      <c r="G19" s="126">
        <v>1</v>
      </c>
      <c r="H19" s="131"/>
      <c r="I19" s="126">
        <v>1</v>
      </c>
      <c r="J19" s="131"/>
      <c r="K19" s="126">
        <v>1</v>
      </c>
      <c r="L19" s="131"/>
      <c r="M19" s="126"/>
      <c r="N19" s="131"/>
      <c r="O19" s="126"/>
      <c r="P19" s="131"/>
      <c r="Q19" s="126"/>
      <c r="R19" s="131"/>
      <c r="S19" s="12">
        <f t="shared" si="1"/>
        <v>4</v>
      </c>
      <c r="T19" s="12">
        <f t="shared" si="0"/>
        <v>4</v>
      </c>
      <c r="U19" s="14"/>
      <c r="V19" s="14"/>
    </row>
    <row r="20" spans="1:22" s="4" customFormat="1" x14ac:dyDescent="0.25">
      <c r="A20" s="6"/>
      <c r="B20" s="6"/>
      <c r="C20" s="6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s="4" customFormat="1" x14ac:dyDescent="0.25">
      <c r="A21" s="10" t="s">
        <v>35</v>
      </c>
      <c r="B21" s="10"/>
      <c r="C21" s="6"/>
      <c r="D21" s="6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6"/>
      <c r="D22" s="6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6" spans="1:22" x14ac:dyDescent="0.25">
      <c r="S26" s="3"/>
    </row>
    <row r="27" spans="1:22" x14ac:dyDescent="0.25">
      <c r="A27" s="1" t="s">
        <v>23</v>
      </c>
      <c r="B27" s="2"/>
      <c r="S27" s="3"/>
    </row>
    <row r="28" spans="1:22" x14ac:dyDescent="0.25">
      <c r="A28" s="3" t="s">
        <v>2</v>
      </c>
      <c r="C28" s="17">
        <f>SUM(T24)</f>
        <v>32</v>
      </c>
      <c r="I28" s="1">
        <v>3600</v>
      </c>
      <c r="S28" s="3"/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  <c r="S29" s="3"/>
    </row>
    <row r="30" spans="1:22" x14ac:dyDescent="0.25">
      <c r="A30" s="3" t="s">
        <v>25</v>
      </c>
      <c r="C30" s="17">
        <f>V25</f>
        <v>0</v>
      </c>
      <c r="S30" s="3"/>
    </row>
    <row r="31" spans="1:22" x14ac:dyDescent="0.25">
      <c r="A31" s="3" t="s">
        <v>26</v>
      </c>
      <c r="C31" s="17">
        <f>S21</f>
        <v>0</v>
      </c>
      <c r="I31" s="17"/>
      <c r="S31" s="3"/>
    </row>
    <row r="32" spans="1:22" x14ac:dyDescent="0.25">
      <c r="A32" s="3" t="s">
        <v>4</v>
      </c>
      <c r="C32" s="17">
        <f>S22</f>
        <v>0</v>
      </c>
      <c r="S32" s="3"/>
    </row>
    <row r="33" spans="1:19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  <c r="S33" s="3"/>
    </row>
    <row r="34" spans="1:19" ht="16.5" thickTop="1" x14ac:dyDescent="0.25">
      <c r="A34" s="3" t="s">
        <v>27</v>
      </c>
      <c r="C34" s="20">
        <v>0</v>
      </c>
      <c r="D34" s="20"/>
      <c r="S34" s="3"/>
    </row>
    <row r="35" spans="1:19" x14ac:dyDescent="0.25">
      <c r="A35" s="3" t="s">
        <v>34</v>
      </c>
      <c r="C35" s="20">
        <v>0</v>
      </c>
      <c r="D35" s="20"/>
      <c r="S35" s="3"/>
    </row>
    <row r="36" spans="1:19" x14ac:dyDescent="0.25">
      <c r="S36" s="3"/>
    </row>
    <row r="37" spans="1:19" x14ac:dyDescent="0.25">
      <c r="S37" s="3"/>
    </row>
    <row r="38" spans="1:19" x14ac:dyDescent="0.25">
      <c r="S38" s="3"/>
    </row>
  </sheetData>
  <mergeCells count="147"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K5:L5"/>
    <mergeCell ref="K6:L6"/>
    <mergeCell ref="K7:L7"/>
    <mergeCell ref="M4:N4"/>
    <mergeCell ref="M5:N5"/>
    <mergeCell ref="M6:N6"/>
    <mergeCell ref="M7:N7"/>
    <mergeCell ref="I11:J11"/>
    <mergeCell ref="I12:J12"/>
    <mergeCell ref="I13:J13"/>
    <mergeCell ref="I14:J14"/>
    <mergeCell ref="I15:J15"/>
    <mergeCell ref="K20:L2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G16:H16"/>
    <mergeCell ref="G17:H17"/>
    <mergeCell ref="G18:H18"/>
    <mergeCell ref="G19:H19"/>
    <mergeCell ref="I16:J16"/>
    <mergeCell ref="I17:J17"/>
    <mergeCell ref="I18:J18"/>
    <mergeCell ref="I19:J19"/>
    <mergeCell ref="I20:J20"/>
    <mergeCell ref="O23:P23"/>
    <mergeCell ref="Q23:R23"/>
    <mergeCell ref="E22:F22"/>
    <mergeCell ref="G22:H22"/>
    <mergeCell ref="O13:P13"/>
    <mergeCell ref="Q13:R13"/>
    <mergeCell ref="E14:F14"/>
    <mergeCell ref="O14:P14"/>
    <mergeCell ref="Q14:R14"/>
    <mergeCell ref="E16:F16"/>
    <mergeCell ref="O16:P16"/>
    <mergeCell ref="Q16:R16"/>
    <mergeCell ref="E15:F15"/>
    <mergeCell ref="O15:P15"/>
    <mergeCell ref="Q15:R15"/>
    <mergeCell ref="E23:F23"/>
    <mergeCell ref="G23:H23"/>
    <mergeCell ref="I23:J23"/>
    <mergeCell ref="K23:L23"/>
    <mergeCell ref="M23:N23"/>
    <mergeCell ref="E21:F21"/>
    <mergeCell ref="G21:H21"/>
    <mergeCell ref="I21:J21"/>
    <mergeCell ref="K21:L21"/>
    <mergeCell ref="M21:N21"/>
    <mergeCell ref="O21:P21"/>
    <mergeCell ref="Q21:R21"/>
    <mergeCell ref="I22:J22"/>
    <mergeCell ref="K22:L22"/>
    <mergeCell ref="M22:N22"/>
    <mergeCell ref="O22:P22"/>
    <mergeCell ref="Q22:R22"/>
    <mergeCell ref="O20:P20"/>
    <mergeCell ref="M20:N20"/>
    <mergeCell ref="Q12:R12"/>
    <mergeCell ref="O11:P11"/>
    <mergeCell ref="Q11:R11"/>
    <mergeCell ref="E19:F19"/>
    <mergeCell ref="Q20:R20"/>
    <mergeCell ref="E17:F17"/>
    <mergeCell ref="E20:F20"/>
    <mergeCell ref="E13:F13"/>
    <mergeCell ref="O19:P19"/>
    <mergeCell ref="Q19:R19"/>
    <mergeCell ref="E11:F11"/>
    <mergeCell ref="E12:F12"/>
    <mergeCell ref="O17:P17"/>
    <mergeCell ref="Q17:R17"/>
    <mergeCell ref="E18:F18"/>
    <mergeCell ref="O18:P18"/>
    <mergeCell ref="Q18:R18"/>
    <mergeCell ref="O12:P12"/>
    <mergeCell ref="G20:H20"/>
    <mergeCell ref="G11:H11"/>
    <mergeCell ref="G12:H12"/>
    <mergeCell ref="G13:H13"/>
    <mergeCell ref="G14:H14"/>
    <mergeCell ref="G15:H15"/>
    <mergeCell ref="O10:P10"/>
    <mergeCell ref="Q8:R8"/>
    <mergeCell ref="E9:F9"/>
    <mergeCell ref="Q10:R10"/>
    <mergeCell ref="E10:F10"/>
    <mergeCell ref="G8:H8"/>
    <mergeCell ref="G9:H9"/>
    <mergeCell ref="G10:H10"/>
    <mergeCell ref="I8:J8"/>
    <mergeCell ref="I9:J9"/>
    <mergeCell ref="I10:J10"/>
    <mergeCell ref="K8:L8"/>
    <mergeCell ref="K9:L9"/>
    <mergeCell ref="K10:L10"/>
    <mergeCell ref="M8:N8"/>
    <mergeCell ref="M9:N9"/>
    <mergeCell ref="O5:P5"/>
    <mergeCell ref="E5:F5"/>
    <mergeCell ref="O9:P9"/>
    <mergeCell ref="Q9:R9"/>
    <mergeCell ref="E8:F8"/>
    <mergeCell ref="O8:P8"/>
    <mergeCell ref="E7:F7"/>
    <mergeCell ref="O7:P7"/>
    <mergeCell ref="Q7:R7"/>
    <mergeCell ref="E6:F6"/>
    <mergeCell ref="O6:P6"/>
    <mergeCell ref="Q6:R6"/>
    <mergeCell ref="Q5:R5"/>
    <mergeCell ref="G5:H5"/>
    <mergeCell ref="G6:H6"/>
    <mergeCell ref="G7:H7"/>
    <mergeCell ref="I5:J5"/>
    <mergeCell ref="I6:J6"/>
    <mergeCell ref="I7:J7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6">
        <v>7</v>
      </c>
      <c r="F4" s="131"/>
      <c r="G4" s="126">
        <v>7</v>
      </c>
      <c r="H4" s="131"/>
      <c r="I4" s="126">
        <v>7</v>
      </c>
      <c r="J4" s="131"/>
      <c r="K4" s="126"/>
      <c r="L4" s="131"/>
      <c r="M4" s="126"/>
      <c r="N4" s="131"/>
      <c r="O4" s="128"/>
      <c r="P4" s="128"/>
      <c r="Q4" s="128"/>
      <c r="R4" s="128"/>
      <c r="S4" s="12">
        <f>E4+G4+I4+K4+M4+O4+Q4</f>
        <v>21</v>
      </c>
      <c r="T4" s="12">
        <f t="shared" ref="T4:T10" si="0">SUM(S4-U4-V4)</f>
        <v>21</v>
      </c>
      <c r="U4" s="14"/>
      <c r="V4" s="14"/>
    </row>
    <row r="5" spans="1:22" x14ac:dyDescent="0.25">
      <c r="A5" s="6">
        <v>6822</v>
      </c>
      <c r="B5" s="120" t="s">
        <v>107</v>
      </c>
      <c r="C5" s="6">
        <v>32</v>
      </c>
      <c r="D5" s="22" t="s">
        <v>97</v>
      </c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8"/>
      <c r="P5" s="128"/>
      <c r="Q5" s="128"/>
      <c r="R5" s="128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8"/>
      <c r="P6" s="128"/>
      <c r="Q6" s="128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9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8"/>
      <c r="P7" s="128"/>
      <c r="Q7" s="128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ref="S8:S10" si="1"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ref="S11:S21" si="2">E11+G11+I11+K11+M11+O11+Q11</f>
        <v>0</v>
      </c>
      <c r="T11" s="12">
        <f>SUM(S11-U11-V11)</f>
        <v>0</v>
      </c>
      <c r="U11" s="14"/>
      <c r="V11" s="14"/>
    </row>
    <row r="12" spans="1:22" x14ac:dyDescent="0.25">
      <c r="A12" s="6"/>
      <c r="B12" s="120" t="s">
        <v>111</v>
      </c>
      <c r="C12" s="6"/>
      <c r="D12" s="22" t="s">
        <v>104</v>
      </c>
      <c r="E12" s="126"/>
      <c r="F12" s="131"/>
      <c r="G12" s="126"/>
      <c r="H12" s="131"/>
      <c r="I12" s="126"/>
      <c r="J12" s="131"/>
      <c r="K12" s="126">
        <v>8</v>
      </c>
      <c r="L12" s="131"/>
      <c r="M12" s="126"/>
      <c r="N12" s="131"/>
      <c r="O12" s="126"/>
      <c r="P12" s="131"/>
      <c r="Q12" s="126"/>
      <c r="R12" s="131"/>
      <c r="S12" s="12">
        <f t="shared" si="2"/>
        <v>8</v>
      </c>
      <c r="T12" s="12">
        <f>SUM(S12-U12-V12)</f>
        <v>8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ref="S14" si="3">E14+G14+I14+K14+M14+O14+Q14</f>
        <v>0</v>
      </c>
      <c r="T14" s="12">
        <f t="shared" ref="T14" si="4">SUM(S14-U14-V14)</f>
        <v>0</v>
      </c>
      <c r="U14" s="14"/>
      <c r="V14" s="14"/>
    </row>
    <row r="15" spans="1:22" ht="15" customHeight="1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:S16" si="5">E15+G15+I15+K15+M15+O15+Q15</f>
        <v>0</v>
      </c>
      <c r="T15" s="12">
        <f t="shared" ref="T15:T16" si="6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5"/>
        <v>0</v>
      </c>
      <c r="T16" s="12">
        <f t="shared" si="6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6"/>
      <c r="P17" s="131"/>
      <c r="Q17" s="126"/>
      <c r="R17" s="131"/>
      <c r="S17" s="12">
        <f t="shared" si="2"/>
        <v>0</v>
      </c>
      <c r="T17" s="12">
        <f t="shared" ref="T17:T19" si="7">SUM(S17-U17-V17)</f>
        <v>0</v>
      </c>
      <c r="U17" s="14"/>
      <c r="V17" s="14"/>
    </row>
    <row r="18" spans="1:22" x14ac:dyDescent="0.25">
      <c r="A18" s="6">
        <v>3600</v>
      </c>
      <c r="B18" s="120" t="s">
        <v>111</v>
      </c>
      <c r="C18" s="6"/>
      <c r="D18" s="10" t="s">
        <v>59</v>
      </c>
      <c r="E18" s="122">
        <v>1</v>
      </c>
      <c r="F18" s="123"/>
      <c r="G18" s="122">
        <v>1</v>
      </c>
      <c r="H18" s="123"/>
      <c r="I18" s="122">
        <v>1</v>
      </c>
      <c r="J18" s="123"/>
      <c r="K18" s="122"/>
      <c r="L18" s="123"/>
      <c r="M18" s="122"/>
      <c r="N18" s="123"/>
      <c r="O18" s="126"/>
      <c r="P18" s="131"/>
      <c r="Q18" s="126"/>
      <c r="R18" s="131"/>
      <c r="S18" s="12">
        <f>E18+G18+I18+K18+M18+O18+Q18</f>
        <v>3</v>
      </c>
      <c r="T18" s="12">
        <f t="shared" si="7"/>
        <v>3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2"/>
        <v>0</v>
      </c>
      <c r="T20" s="12"/>
      <c r="U20" s="14"/>
      <c r="V20" s="14"/>
    </row>
    <row r="21" spans="1:22" x14ac:dyDescent="0.25">
      <c r="A21" s="10" t="s">
        <v>36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2"/>
        <v>0</v>
      </c>
      <c r="T21" s="12"/>
      <c r="U21" s="14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>SUM(S4:S21)</f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SUM(T4:T20)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  <c r="I29" s="17"/>
    </row>
    <row r="30" spans="1:22" x14ac:dyDescent="0.25">
      <c r="A30" s="18" t="s">
        <v>26</v>
      </c>
      <c r="B30" s="18"/>
      <c r="C30" s="21">
        <f>S20</f>
        <v>0</v>
      </c>
      <c r="D30" s="18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B32" s="4"/>
      <c r="C32" s="23">
        <f>SUM(C27:C31)</f>
        <v>32</v>
      </c>
      <c r="E32" s="4" t="s">
        <v>38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K2:L2"/>
    <mergeCell ref="M11:N11"/>
    <mergeCell ref="O11:P11"/>
    <mergeCell ref="Q11:R11"/>
    <mergeCell ref="M10:N10"/>
    <mergeCell ref="O10:P10"/>
    <mergeCell ref="Q10:R10"/>
    <mergeCell ref="Q6:R6"/>
    <mergeCell ref="Q2:R2"/>
    <mergeCell ref="M2:N2"/>
    <mergeCell ref="Q5:R5"/>
    <mergeCell ref="M4:N4"/>
    <mergeCell ref="Q4:R4"/>
    <mergeCell ref="O4:P4"/>
    <mergeCell ref="O5:P5"/>
    <mergeCell ref="M6:N6"/>
    <mergeCell ref="Q9:R9"/>
    <mergeCell ref="Q7:R7"/>
    <mergeCell ref="Q8:R8"/>
    <mergeCell ref="O8:P8"/>
    <mergeCell ref="E6:F6"/>
    <mergeCell ref="G6:H6"/>
    <mergeCell ref="O6:P6"/>
    <mergeCell ref="O7:P7"/>
    <mergeCell ref="M12:N12"/>
    <mergeCell ref="Q12:R12"/>
    <mergeCell ref="O12:P12"/>
    <mergeCell ref="I8:J8"/>
    <mergeCell ref="Q13:R13"/>
    <mergeCell ref="O9:P9"/>
    <mergeCell ref="E11:F11"/>
    <mergeCell ref="G11:H11"/>
    <mergeCell ref="I11:J11"/>
    <mergeCell ref="K11:L11"/>
    <mergeCell ref="E8:F8"/>
    <mergeCell ref="M8:N8"/>
    <mergeCell ref="I7:J7"/>
    <mergeCell ref="K8:L8"/>
    <mergeCell ref="I12:J12"/>
    <mergeCell ref="K12:L12"/>
    <mergeCell ref="K7:L7"/>
    <mergeCell ref="I13:J13"/>
    <mergeCell ref="K13:L13"/>
    <mergeCell ref="M13:N13"/>
    <mergeCell ref="G9:H9"/>
    <mergeCell ref="I9:J9"/>
    <mergeCell ref="K9:L9"/>
    <mergeCell ref="M9:N9"/>
    <mergeCell ref="E7:F7"/>
    <mergeCell ref="G7:H7"/>
    <mergeCell ref="M7:N7"/>
    <mergeCell ref="O2:P2"/>
    <mergeCell ref="K5:L5"/>
    <mergeCell ref="M5:N5"/>
    <mergeCell ref="E2:F2"/>
    <mergeCell ref="G2:H2"/>
    <mergeCell ref="I2:J2"/>
    <mergeCell ref="E5:F5"/>
    <mergeCell ref="G4:H4"/>
    <mergeCell ref="I4:J4"/>
    <mergeCell ref="K4:L4"/>
    <mergeCell ref="G5:H5"/>
    <mergeCell ref="E4:F4"/>
    <mergeCell ref="I5:J5"/>
    <mergeCell ref="M16:N16"/>
    <mergeCell ref="O16:P16"/>
    <mergeCell ref="Q16:R16"/>
    <mergeCell ref="E13:F13"/>
    <mergeCell ref="G13:H13"/>
    <mergeCell ref="O13:P13"/>
    <mergeCell ref="K14:L14"/>
    <mergeCell ref="M14:N14"/>
    <mergeCell ref="E15:F15"/>
    <mergeCell ref="G15:H15"/>
    <mergeCell ref="I15:J15"/>
    <mergeCell ref="K15:L15"/>
    <mergeCell ref="M15:N15"/>
    <mergeCell ref="O15:P15"/>
    <mergeCell ref="Q15:R15"/>
    <mergeCell ref="O14:P14"/>
    <mergeCell ref="Q14:R14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Q17:R17"/>
    <mergeCell ref="M17:N17"/>
    <mergeCell ref="M19:N19"/>
    <mergeCell ref="M18:N18"/>
    <mergeCell ref="G21:H21"/>
    <mergeCell ref="G20:H20"/>
    <mergeCell ref="E22:F22"/>
    <mergeCell ref="G22:H22"/>
    <mergeCell ref="E21:F21"/>
    <mergeCell ref="E20:F20"/>
    <mergeCell ref="I20:J20"/>
    <mergeCell ref="I22:J22"/>
    <mergeCell ref="Q22:R22"/>
    <mergeCell ref="M20:N20"/>
    <mergeCell ref="Q20:R20"/>
    <mergeCell ref="O21:P21"/>
    <mergeCell ref="Q21:R21"/>
    <mergeCell ref="O20:P20"/>
    <mergeCell ref="M22:N22"/>
    <mergeCell ref="O22:P22"/>
    <mergeCell ref="M21:N21"/>
    <mergeCell ref="K22:L22"/>
    <mergeCell ref="K21:L21"/>
    <mergeCell ref="K20:L20"/>
    <mergeCell ref="I21:J21"/>
    <mergeCell ref="E18:F18"/>
    <mergeCell ref="G18:H18"/>
    <mergeCell ref="E19:F19"/>
    <mergeCell ref="I6:J6"/>
    <mergeCell ref="K6:L6"/>
    <mergeCell ref="E10:F10"/>
    <mergeCell ref="G10:H10"/>
    <mergeCell ref="I10:J10"/>
    <mergeCell ref="K10:L10"/>
    <mergeCell ref="G19:H19"/>
    <mergeCell ref="K19:L19"/>
    <mergeCell ref="G17:H17"/>
    <mergeCell ref="E17:F17"/>
    <mergeCell ref="E14:F14"/>
    <mergeCell ref="G14:H14"/>
    <mergeCell ref="I14:J14"/>
    <mergeCell ref="E16:F16"/>
    <mergeCell ref="G16:H16"/>
    <mergeCell ref="I16:J16"/>
    <mergeCell ref="K16:L16"/>
    <mergeCell ref="E12:F12"/>
    <mergeCell ref="G12:H12"/>
    <mergeCell ref="G8:H8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topLeftCell="A4" zoomScale="87" zoomScaleNormal="87" workbookViewId="0">
      <selection activeCell="E12" sqref="E12:L20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67</v>
      </c>
      <c r="B2" s="110"/>
      <c r="C2" s="110" t="e">
        <f>#REF!</f>
        <v>#REF!</v>
      </c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30" t="s">
        <v>17</v>
      </c>
      <c r="N2" s="156"/>
      <c r="O2" s="156" t="s">
        <v>18</v>
      </c>
      <c r="P2" s="156"/>
      <c r="Q2" s="156" t="s">
        <v>19</v>
      </c>
      <c r="R2" s="15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3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6.3</v>
      </c>
      <c r="N3" s="27">
        <v>9.3000000000000007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6">
        <v>6.5</v>
      </c>
      <c r="F4" s="131"/>
      <c r="G4" s="126">
        <v>3</v>
      </c>
      <c r="H4" s="131"/>
      <c r="I4" s="126">
        <v>4</v>
      </c>
      <c r="J4" s="131"/>
      <c r="K4" s="126">
        <v>3</v>
      </c>
      <c r="L4" s="131"/>
      <c r="M4" s="126">
        <v>3</v>
      </c>
      <c r="N4" s="131"/>
      <c r="O4" s="152"/>
      <c r="P4" s="153"/>
      <c r="Q4" s="152"/>
      <c r="R4" s="153"/>
      <c r="S4" s="79">
        <f t="shared" ref="S4:S21" si="0">E4+G4+I4+K4+M4+O4+Q4</f>
        <v>19.5</v>
      </c>
      <c r="T4" s="79">
        <f t="shared" ref="T4:T21" si="1">SUM(S4-U4-V4)</f>
        <v>19.5</v>
      </c>
      <c r="U4" s="83"/>
      <c r="V4" s="83"/>
    </row>
    <row r="5" spans="1:22" x14ac:dyDescent="0.25">
      <c r="A5" s="6">
        <v>6959</v>
      </c>
      <c r="B5" s="120" t="s">
        <v>110</v>
      </c>
      <c r="C5" s="6">
        <v>1</v>
      </c>
      <c r="D5" s="22" t="s">
        <v>96</v>
      </c>
      <c r="E5" s="126">
        <v>0.5</v>
      </c>
      <c r="F5" s="131"/>
      <c r="G5" s="126"/>
      <c r="H5" s="131"/>
      <c r="I5" s="126"/>
      <c r="J5" s="131"/>
      <c r="K5" s="126"/>
      <c r="L5" s="131"/>
      <c r="M5" s="126"/>
      <c r="N5" s="131"/>
      <c r="O5" s="152"/>
      <c r="P5" s="153"/>
      <c r="Q5" s="152"/>
      <c r="R5" s="15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120" t="s">
        <v>110</v>
      </c>
      <c r="C6" s="6">
        <v>20</v>
      </c>
      <c r="D6" s="22" t="s">
        <v>96</v>
      </c>
      <c r="E6" s="126"/>
      <c r="F6" s="131"/>
      <c r="G6" s="126">
        <v>0.5</v>
      </c>
      <c r="H6" s="131"/>
      <c r="I6" s="126"/>
      <c r="J6" s="131"/>
      <c r="K6" s="126"/>
      <c r="L6" s="131"/>
      <c r="M6" s="126"/>
      <c r="N6" s="131"/>
      <c r="O6" s="152"/>
      <c r="P6" s="153"/>
      <c r="Q6" s="152"/>
      <c r="R6" s="153"/>
      <c r="S6" s="79">
        <f t="shared" si="0"/>
        <v>0.5</v>
      </c>
      <c r="T6" s="79">
        <f t="shared" si="1"/>
        <v>0.5</v>
      </c>
      <c r="U6" s="83"/>
      <c r="V6" s="83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52"/>
      <c r="P7" s="153"/>
      <c r="Q7" s="152"/>
      <c r="R7" s="153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6">
        <v>3601</v>
      </c>
      <c r="B8" s="120" t="s">
        <v>112</v>
      </c>
      <c r="C8" s="6"/>
      <c r="D8" s="22" t="s">
        <v>90</v>
      </c>
      <c r="E8" s="126"/>
      <c r="F8" s="131"/>
      <c r="G8" s="126">
        <v>0.5</v>
      </c>
      <c r="H8" s="131"/>
      <c r="I8" s="126"/>
      <c r="J8" s="131"/>
      <c r="K8" s="126"/>
      <c r="L8" s="131"/>
      <c r="M8" s="126"/>
      <c r="N8" s="131"/>
      <c r="O8" s="152"/>
      <c r="P8" s="153"/>
      <c r="Q8" s="152"/>
      <c r="R8" s="153"/>
      <c r="S8" s="79">
        <f t="shared" ref="S8:S10" si="2">E8+G8+I8+K8+M8+O8+Q8</f>
        <v>0.5</v>
      </c>
      <c r="T8" s="79">
        <f t="shared" ref="T8:T10" si="3">SUM(S8-U8-V8)</f>
        <v>0.5</v>
      </c>
      <c r="U8" s="83"/>
      <c r="V8" s="83"/>
    </row>
    <row r="9" spans="1:22" x14ac:dyDescent="0.25">
      <c r="A9" s="6">
        <v>3601</v>
      </c>
      <c r="B9" s="120" t="s">
        <v>112</v>
      </c>
      <c r="C9" s="6"/>
      <c r="D9" s="22" t="s">
        <v>99</v>
      </c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52"/>
      <c r="P9" s="153"/>
      <c r="Q9" s="152"/>
      <c r="R9" s="153"/>
      <c r="S9" s="79">
        <f t="shared" si="2"/>
        <v>0</v>
      </c>
      <c r="T9" s="79">
        <f t="shared" si="3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52"/>
      <c r="P10" s="153"/>
      <c r="Q10" s="152"/>
      <c r="R10" s="15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52"/>
      <c r="P11" s="153"/>
      <c r="Q11" s="152"/>
      <c r="R11" s="15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>
        <v>3600</v>
      </c>
      <c r="B12" s="120" t="s">
        <v>111</v>
      </c>
      <c r="C12" s="6"/>
      <c r="D12" s="22" t="s">
        <v>77</v>
      </c>
      <c r="E12" s="126"/>
      <c r="F12" s="131"/>
      <c r="G12" s="126"/>
      <c r="H12" s="131"/>
      <c r="I12" s="126"/>
      <c r="J12" s="131"/>
      <c r="K12" s="126">
        <v>2</v>
      </c>
      <c r="L12" s="131"/>
      <c r="M12" s="126"/>
      <c r="N12" s="131"/>
      <c r="O12" s="152"/>
      <c r="P12" s="153"/>
      <c r="Q12" s="152"/>
      <c r="R12" s="153"/>
      <c r="S12" s="79">
        <f>E12+G12+I12+K12+M12+O12+Q12</f>
        <v>2</v>
      </c>
      <c r="T12" s="79">
        <f t="shared" ref="T12" si="4">SUM(S12-U12-V12)</f>
        <v>2</v>
      </c>
      <c r="U12" s="83"/>
      <c r="V12" s="83"/>
    </row>
    <row r="13" spans="1:22" x14ac:dyDescent="0.25">
      <c r="A13" s="6">
        <v>3600</v>
      </c>
      <c r="B13" s="120" t="s">
        <v>111</v>
      </c>
      <c r="C13" s="6"/>
      <c r="D13" s="22" t="s">
        <v>76</v>
      </c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52"/>
      <c r="P13" s="153"/>
      <c r="Q13" s="152"/>
      <c r="R13" s="153"/>
      <c r="S13" s="79">
        <f t="shared" ref="S13:S16" si="5">E13+G13+I13+K13+M13+O13+Q13</f>
        <v>0</v>
      </c>
      <c r="T13" s="79">
        <f t="shared" si="1"/>
        <v>0</v>
      </c>
      <c r="U13" s="83"/>
      <c r="V13" s="83"/>
    </row>
    <row r="14" spans="1:22" x14ac:dyDescent="0.25">
      <c r="A14" s="6">
        <v>3600</v>
      </c>
      <c r="B14" s="120" t="s">
        <v>111</v>
      </c>
      <c r="C14" s="6"/>
      <c r="D14" s="22" t="s">
        <v>69</v>
      </c>
      <c r="E14" s="126">
        <v>0.5</v>
      </c>
      <c r="F14" s="131"/>
      <c r="G14" s="126">
        <v>0.5</v>
      </c>
      <c r="H14" s="131"/>
      <c r="I14" s="126"/>
      <c r="J14" s="131"/>
      <c r="K14" s="126">
        <v>0.5</v>
      </c>
      <c r="L14" s="131"/>
      <c r="M14" s="126"/>
      <c r="N14" s="131"/>
      <c r="O14" s="152"/>
      <c r="P14" s="153"/>
      <c r="Q14" s="152"/>
      <c r="R14" s="153"/>
      <c r="S14" s="79">
        <f t="shared" si="5"/>
        <v>1.5</v>
      </c>
      <c r="T14" s="79">
        <f t="shared" si="1"/>
        <v>1.5</v>
      </c>
      <c r="U14" s="83"/>
      <c r="V14" s="83"/>
    </row>
    <row r="15" spans="1:22" x14ac:dyDescent="0.25">
      <c r="A15" s="6">
        <v>3600</v>
      </c>
      <c r="B15" s="120" t="s">
        <v>111</v>
      </c>
      <c r="C15" s="6"/>
      <c r="D15" s="22" t="s">
        <v>72</v>
      </c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52"/>
      <c r="P15" s="153"/>
      <c r="Q15" s="152"/>
      <c r="R15" s="153"/>
      <c r="S15" s="79">
        <f t="shared" si="5"/>
        <v>0</v>
      </c>
      <c r="T15" s="79">
        <f t="shared" si="1"/>
        <v>0</v>
      </c>
      <c r="U15" s="83"/>
      <c r="V15" s="83"/>
    </row>
    <row r="16" spans="1:22" x14ac:dyDescent="0.25">
      <c r="A16" s="6">
        <v>3600</v>
      </c>
      <c r="B16" s="120" t="s">
        <v>111</v>
      </c>
      <c r="C16" s="6"/>
      <c r="D16" s="22" t="s">
        <v>73</v>
      </c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52"/>
      <c r="P16" s="153"/>
      <c r="Q16" s="152"/>
      <c r="R16" s="153"/>
      <c r="S16" s="79">
        <f t="shared" si="5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120" t="s">
        <v>111</v>
      </c>
      <c r="C17" s="6"/>
      <c r="D17" s="22" t="s">
        <v>60</v>
      </c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52"/>
      <c r="P17" s="153"/>
      <c r="Q17" s="152"/>
      <c r="R17" s="153"/>
      <c r="S17" s="79">
        <f>E17+G17+I17+K17+M17+O17+Q17</f>
        <v>0</v>
      </c>
      <c r="T17" s="79">
        <f t="shared" si="1"/>
        <v>0</v>
      </c>
      <c r="U17" s="83"/>
      <c r="V17" s="83"/>
    </row>
    <row r="18" spans="1:22" x14ac:dyDescent="0.25">
      <c r="A18" s="81">
        <v>3600</v>
      </c>
      <c r="B18" s="120" t="s">
        <v>111</v>
      </c>
      <c r="C18" s="81"/>
      <c r="D18" s="22" t="s">
        <v>65</v>
      </c>
      <c r="E18" s="126">
        <v>0.25</v>
      </c>
      <c r="F18" s="131"/>
      <c r="G18" s="126">
        <v>3.75</v>
      </c>
      <c r="H18" s="131"/>
      <c r="I18" s="126">
        <v>4.25</v>
      </c>
      <c r="J18" s="131"/>
      <c r="K18" s="126">
        <v>2.75</v>
      </c>
      <c r="L18" s="131"/>
      <c r="M18" s="126"/>
      <c r="N18" s="131"/>
      <c r="O18" s="152"/>
      <c r="P18" s="153"/>
      <c r="Q18" s="152"/>
      <c r="R18" s="153"/>
      <c r="S18" s="79">
        <f>E18+G18+I18+K18+M18+O18+Q18</f>
        <v>11</v>
      </c>
      <c r="T18" s="79">
        <f t="shared" si="1"/>
        <v>9</v>
      </c>
      <c r="U18" s="83">
        <v>2</v>
      </c>
      <c r="V18" s="83"/>
    </row>
    <row r="19" spans="1:22" ht="15.75" customHeight="1" x14ac:dyDescent="0.25">
      <c r="A19" s="81">
        <v>3600</v>
      </c>
      <c r="B19" s="120" t="s">
        <v>111</v>
      </c>
      <c r="C19" s="81"/>
      <c r="D19" s="3" t="s">
        <v>64</v>
      </c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52"/>
      <c r="P19" s="153"/>
      <c r="Q19" s="152"/>
      <c r="R19" s="153"/>
      <c r="S19" s="79">
        <f t="shared" si="0"/>
        <v>0</v>
      </c>
      <c r="T19" s="79">
        <f t="shared" si="1"/>
        <v>0</v>
      </c>
      <c r="U19" s="83"/>
      <c r="V19" s="83"/>
    </row>
    <row r="20" spans="1:22" x14ac:dyDescent="0.25">
      <c r="A20" s="81">
        <v>3600</v>
      </c>
      <c r="B20" s="120" t="s">
        <v>111</v>
      </c>
      <c r="C20" s="81"/>
      <c r="D20" s="82" t="s">
        <v>61</v>
      </c>
      <c r="E20" s="126">
        <v>0.25</v>
      </c>
      <c r="F20" s="131"/>
      <c r="G20" s="126">
        <v>0.25</v>
      </c>
      <c r="H20" s="131"/>
      <c r="I20" s="126">
        <v>0.25</v>
      </c>
      <c r="J20" s="131"/>
      <c r="K20" s="126">
        <v>0.25</v>
      </c>
      <c r="L20" s="131"/>
      <c r="M20" s="126"/>
      <c r="N20" s="131"/>
      <c r="O20" s="152"/>
      <c r="P20" s="153"/>
      <c r="Q20" s="152"/>
      <c r="R20" s="153"/>
      <c r="S20" s="79">
        <f t="shared" si="0"/>
        <v>1</v>
      </c>
      <c r="T20" s="79">
        <f t="shared" si="1"/>
        <v>1</v>
      </c>
      <c r="U20" s="83"/>
      <c r="V20" s="83"/>
    </row>
    <row r="21" spans="1:22" x14ac:dyDescent="0.25">
      <c r="A21" s="6"/>
      <c r="B21" s="6"/>
      <c r="C21" s="6"/>
      <c r="D21" s="10"/>
      <c r="E21" s="139"/>
      <c r="F21" s="140"/>
      <c r="G21" s="126"/>
      <c r="H21" s="131"/>
      <c r="I21" s="126"/>
      <c r="J21" s="131"/>
      <c r="K21" s="126"/>
      <c r="L21" s="131"/>
      <c r="M21" s="126"/>
      <c r="N21" s="131"/>
      <c r="O21" s="152"/>
      <c r="P21" s="153"/>
      <c r="Q21" s="152"/>
      <c r="R21" s="153"/>
      <c r="S21" s="79">
        <f t="shared" si="0"/>
        <v>0</v>
      </c>
      <c r="T21" s="79">
        <f t="shared" si="1"/>
        <v>0</v>
      </c>
      <c r="U21" s="83"/>
      <c r="V21" s="83"/>
    </row>
    <row r="22" spans="1:22" x14ac:dyDescent="0.25">
      <c r="A22" s="76" t="s">
        <v>35</v>
      </c>
      <c r="B22" s="76"/>
      <c r="C22" s="76"/>
      <c r="D22" s="76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52"/>
      <c r="P22" s="153"/>
      <c r="Q22" s="152"/>
      <c r="R22" s="153"/>
      <c r="S22" s="79">
        <f>E22+G22+I22+K22+M22+O22+Q22</f>
        <v>0</v>
      </c>
      <c r="T22" s="79"/>
      <c r="U22" s="84"/>
      <c r="V22" s="83"/>
    </row>
    <row r="23" spans="1:22" x14ac:dyDescent="0.25">
      <c r="A23" s="76" t="s">
        <v>36</v>
      </c>
      <c r="B23" s="76"/>
      <c r="C23" s="76"/>
      <c r="D23" s="76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52"/>
      <c r="P23" s="153"/>
      <c r="Q23" s="152"/>
      <c r="R23" s="153"/>
      <c r="S23" s="79">
        <f>E23+G23+I23+K23+M23+O23+Q23</f>
        <v>0</v>
      </c>
      <c r="T23" s="79"/>
      <c r="U23" s="84"/>
      <c r="V23" s="83"/>
    </row>
    <row r="24" spans="1:22" x14ac:dyDescent="0.25">
      <c r="A24" s="84" t="s">
        <v>6</v>
      </c>
      <c r="B24" s="84"/>
      <c r="C24" s="84"/>
      <c r="D24" s="84"/>
      <c r="E24" s="154">
        <f>SUM(E4:E23)</f>
        <v>8</v>
      </c>
      <c r="F24" s="155"/>
      <c r="G24" s="154">
        <f>SUM(G4:G23)</f>
        <v>8.5</v>
      </c>
      <c r="H24" s="155"/>
      <c r="I24" s="154">
        <f>SUM(I4:I23)</f>
        <v>8.5</v>
      </c>
      <c r="J24" s="155"/>
      <c r="K24" s="154">
        <f>SUM(K4:K23)</f>
        <v>8.5</v>
      </c>
      <c r="L24" s="155"/>
      <c r="M24" s="154">
        <f t="shared" ref="M24" si="6">SUM(M4:M23)</f>
        <v>3</v>
      </c>
      <c r="N24" s="155"/>
      <c r="O24" s="154">
        <f>SUM(O4:O23)</f>
        <v>0</v>
      </c>
      <c r="P24" s="155"/>
      <c r="Q24" s="154">
        <f>SUM(Q4:Q23)</f>
        <v>0</v>
      </c>
      <c r="R24" s="155"/>
      <c r="S24" s="79">
        <f>SUM(S4:S23)</f>
        <v>36.5</v>
      </c>
      <c r="T24" s="79"/>
      <c r="U24" s="84"/>
      <c r="V24" s="83"/>
    </row>
    <row r="25" spans="1:22" x14ac:dyDescent="0.25">
      <c r="A25" s="84" t="s">
        <v>2</v>
      </c>
      <c r="B25" s="84"/>
      <c r="C25" s="84"/>
      <c r="D25" s="84"/>
      <c r="E25" s="79"/>
      <c r="F25" s="85">
        <v>8</v>
      </c>
      <c r="G25" s="79"/>
      <c r="H25" s="85">
        <v>8</v>
      </c>
      <c r="I25" s="79"/>
      <c r="J25" s="85">
        <v>8</v>
      </c>
      <c r="K25" s="79"/>
      <c r="L25" s="85">
        <v>8</v>
      </c>
      <c r="M25" s="79"/>
      <c r="N25" s="85">
        <v>8</v>
      </c>
      <c r="O25" s="79"/>
      <c r="P25" s="85"/>
      <c r="Q25" s="79"/>
      <c r="R25" s="85"/>
      <c r="S25" s="79">
        <f>SUM(E25:R25)</f>
        <v>40</v>
      </c>
      <c r="T25" s="79">
        <f>SUM(T4:T22)</f>
        <v>34.5</v>
      </c>
      <c r="U25" s="83"/>
      <c r="V25" s="83"/>
    </row>
    <row r="26" spans="1:22" x14ac:dyDescent="0.25">
      <c r="A26" s="84" t="s">
        <v>39</v>
      </c>
      <c r="B26" s="84"/>
      <c r="C26" s="84"/>
      <c r="D26" s="84"/>
      <c r="E26" s="83"/>
      <c r="F26" s="83">
        <f>SUM(E24)-F25</f>
        <v>0</v>
      </c>
      <c r="G26" s="83"/>
      <c r="H26" s="83">
        <f>SUM(G24)-H25</f>
        <v>0.5</v>
      </c>
      <c r="I26" s="83"/>
      <c r="J26" s="83">
        <f>SUM(I24)-J25</f>
        <v>0.5</v>
      </c>
      <c r="K26" s="83"/>
      <c r="L26" s="83">
        <f>SUM(K24)-L25</f>
        <v>0.5</v>
      </c>
      <c r="M26" s="83"/>
      <c r="N26" s="83">
        <f>SUM(M24)-N25</f>
        <v>-5</v>
      </c>
      <c r="O26" s="83"/>
      <c r="P26" s="83">
        <f>SUM(O24)</f>
        <v>0</v>
      </c>
      <c r="Q26" s="83"/>
      <c r="R26" s="83">
        <f>SUM(Q24)</f>
        <v>0</v>
      </c>
      <c r="S26" s="83"/>
      <c r="T26" s="83"/>
      <c r="U26" s="83">
        <f>SUM(U4:U25)</f>
        <v>2</v>
      </c>
      <c r="V26" s="83">
        <f>SUM(V4:V25)</f>
        <v>0</v>
      </c>
    </row>
    <row r="28" spans="1:22" x14ac:dyDescent="0.25">
      <c r="A28" s="69" t="s">
        <v>23</v>
      </c>
      <c r="B28" s="70"/>
    </row>
    <row r="29" spans="1:22" x14ac:dyDescent="0.25">
      <c r="A29" s="71" t="s">
        <v>2</v>
      </c>
      <c r="C29" s="86">
        <f>SUM(T25)</f>
        <v>34.5</v>
      </c>
      <c r="I29" s="69">
        <v>3600</v>
      </c>
    </row>
    <row r="30" spans="1:22" x14ac:dyDescent="0.25">
      <c r="A30" s="71" t="s">
        <v>24</v>
      </c>
      <c r="C30" s="86">
        <f>U26</f>
        <v>2</v>
      </c>
      <c r="D30" s="86"/>
      <c r="I30" s="87">
        <v>15.5</v>
      </c>
    </row>
    <row r="31" spans="1:22" x14ac:dyDescent="0.25">
      <c r="A31" s="71" t="s">
        <v>25</v>
      </c>
      <c r="C31" s="86">
        <f>V26</f>
        <v>0</v>
      </c>
    </row>
    <row r="32" spans="1:22" x14ac:dyDescent="0.25">
      <c r="A32" s="71" t="s">
        <v>26</v>
      </c>
      <c r="C32" s="86">
        <f>S22</f>
        <v>0</v>
      </c>
      <c r="I32" s="86"/>
    </row>
    <row r="33" spans="1:7" x14ac:dyDescent="0.25">
      <c r="A33" s="71" t="s">
        <v>4</v>
      </c>
      <c r="C33" s="86">
        <f>S23</f>
        <v>0</v>
      </c>
    </row>
    <row r="34" spans="1:7" x14ac:dyDescent="0.25">
      <c r="A34" s="72" t="s">
        <v>6</v>
      </c>
      <c r="C34" s="88">
        <f>SUM(C29:C33)</f>
        <v>36.5</v>
      </c>
      <c r="E34" s="72" t="s">
        <v>40</v>
      </c>
      <c r="F34" s="72"/>
      <c r="G34" s="89">
        <f>S24-C34</f>
        <v>0</v>
      </c>
    </row>
    <row r="35" spans="1:7" x14ac:dyDescent="0.25">
      <c r="A35" s="71" t="s">
        <v>27</v>
      </c>
      <c r="C35" s="90">
        <v>0</v>
      </c>
      <c r="D35" s="90"/>
    </row>
    <row r="36" spans="1:7" x14ac:dyDescent="0.25">
      <c r="A36" s="71" t="s">
        <v>34</v>
      </c>
      <c r="C36" s="90">
        <v>0</v>
      </c>
      <c r="D36" s="90"/>
    </row>
    <row r="37" spans="1:7" ht="13.5" customHeight="1" x14ac:dyDescent="0.25"/>
  </sheetData>
  <mergeCells count="154">
    <mergeCell ref="K8:L8"/>
    <mergeCell ref="M8:N8"/>
    <mergeCell ref="O8:P8"/>
    <mergeCell ref="Q8:R8"/>
    <mergeCell ref="E9:F9"/>
    <mergeCell ref="G9:H9"/>
    <mergeCell ref="I9:J9"/>
    <mergeCell ref="K9:L9"/>
    <mergeCell ref="M9:N9"/>
    <mergeCell ref="O9:P9"/>
    <mergeCell ref="Q9:R9"/>
    <mergeCell ref="M6:N6"/>
    <mergeCell ref="E11:F11"/>
    <mergeCell ref="G11:H11"/>
    <mergeCell ref="I11:J11"/>
    <mergeCell ref="K11:L11"/>
    <mergeCell ref="M11:N11"/>
    <mergeCell ref="M13:N13"/>
    <mergeCell ref="E12:F12"/>
    <mergeCell ref="G12:H12"/>
    <mergeCell ref="I12:J12"/>
    <mergeCell ref="K12:L12"/>
    <mergeCell ref="M12:N12"/>
    <mergeCell ref="E10:F10"/>
    <mergeCell ref="G10:H10"/>
    <mergeCell ref="I10:J10"/>
    <mergeCell ref="E6:F6"/>
    <mergeCell ref="G6:H6"/>
    <mergeCell ref="I6:J6"/>
    <mergeCell ref="K6:L6"/>
    <mergeCell ref="K10:L10"/>
    <mergeCell ref="M10:N10"/>
    <mergeCell ref="E8:F8"/>
    <mergeCell ref="G8:H8"/>
    <mergeCell ref="I8:J8"/>
    <mergeCell ref="E16:F16"/>
    <mergeCell ref="G16:H16"/>
    <mergeCell ref="I16:J16"/>
    <mergeCell ref="K16:L16"/>
    <mergeCell ref="O19:P19"/>
    <mergeCell ref="M7:N7"/>
    <mergeCell ref="E7:F7"/>
    <mergeCell ref="G7:H7"/>
    <mergeCell ref="E14:F14"/>
    <mergeCell ref="M16:N16"/>
    <mergeCell ref="M15:N15"/>
    <mergeCell ref="E15:F15"/>
    <mergeCell ref="G15:H15"/>
    <mergeCell ref="I15:J15"/>
    <mergeCell ref="K15:L15"/>
    <mergeCell ref="I7:J7"/>
    <mergeCell ref="K7:L7"/>
    <mergeCell ref="E18:F18"/>
    <mergeCell ref="G18:H18"/>
    <mergeCell ref="O7:P7"/>
    <mergeCell ref="E13:F13"/>
    <mergeCell ref="G13:H13"/>
    <mergeCell ref="I13:J13"/>
    <mergeCell ref="K13:L13"/>
    <mergeCell ref="Q5:R5"/>
    <mergeCell ref="O14:P14"/>
    <mergeCell ref="Q14:R14"/>
    <mergeCell ref="O13:P13"/>
    <mergeCell ref="O18:P18"/>
    <mergeCell ref="Q13:R13"/>
    <mergeCell ref="Q18:R18"/>
    <mergeCell ref="O5:P5"/>
    <mergeCell ref="Q6:R6"/>
    <mergeCell ref="O16:P16"/>
    <mergeCell ref="Q16:R16"/>
    <mergeCell ref="Q11:R11"/>
    <mergeCell ref="Q15:R15"/>
    <mergeCell ref="Q7:R7"/>
    <mergeCell ref="O17:P17"/>
    <mergeCell ref="Q17:R17"/>
    <mergeCell ref="O6:P6"/>
    <mergeCell ref="O11:P11"/>
    <mergeCell ref="O15:P15"/>
    <mergeCell ref="O12:P12"/>
    <mergeCell ref="Q12:R12"/>
    <mergeCell ref="O10:P10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G19:H19"/>
    <mergeCell ref="E19:F19"/>
    <mergeCell ref="E21:F21"/>
    <mergeCell ref="E20:F20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K19:L19"/>
    <mergeCell ref="G21:H21"/>
    <mergeCell ref="I21:J21"/>
    <mergeCell ref="K21:L21"/>
    <mergeCell ref="I20:J20"/>
    <mergeCell ref="K20:L20"/>
    <mergeCell ref="G20:H20"/>
    <mergeCell ref="E17:F17"/>
    <mergeCell ref="G17:H17"/>
    <mergeCell ref="I17:J17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K14:L14"/>
    <mergeCell ref="M14:N14"/>
    <mergeCell ref="Q10:R10"/>
    <mergeCell ref="Q24:R24"/>
    <mergeCell ref="Q22:R22"/>
    <mergeCell ref="M22:N22"/>
    <mergeCell ref="Q23:R23"/>
    <mergeCell ref="O23:P23"/>
    <mergeCell ref="O22:P22"/>
    <mergeCell ref="O24:P24"/>
    <mergeCell ref="M18:N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4"/>
  <sheetViews>
    <sheetView zoomScale="84" zoomScaleNormal="84" workbookViewId="0">
      <selection activeCell="G29" sqref="G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66</v>
      </c>
      <c r="E4" s="126"/>
      <c r="F4" s="131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0</v>
      </c>
      <c r="F22" s="134"/>
      <c r="G22" s="133">
        <f>SUM(G4:G21)</f>
        <v>0</v>
      </c>
      <c r="H22" s="134"/>
      <c r="I22" s="133">
        <f>SUM(I4:I21)</f>
        <v>0</v>
      </c>
      <c r="J22" s="134"/>
      <c r="K22" s="133">
        <f>SUM(K4:K21)</f>
        <v>0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5:F5"/>
    <mergeCell ref="G5:H5"/>
    <mergeCell ref="I5:J5"/>
    <mergeCell ref="K5:L5"/>
    <mergeCell ref="M5:N5"/>
    <mergeCell ref="O5:P5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67</v>
      </c>
      <c r="B2" s="110"/>
      <c r="C2" s="110" t="e">
        <f>#REF!</f>
        <v>#REF!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20" t="s">
        <v>107</v>
      </c>
      <c r="C4" s="6">
        <v>41</v>
      </c>
      <c r="D4" s="22" t="s">
        <v>102</v>
      </c>
      <c r="E4" s="127">
        <v>8</v>
      </c>
      <c r="F4" s="127"/>
      <c r="G4" s="127"/>
      <c r="H4" s="127"/>
      <c r="I4" s="127"/>
      <c r="J4" s="127"/>
      <c r="K4" s="127"/>
      <c r="L4" s="127"/>
      <c r="M4" s="127"/>
      <c r="N4" s="127"/>
      <c r="O4" s="122"/>
      <c r="P4" s="123"/>
      <c r="Q4" s="122"/>
      <c r="R4" s="123"/>
      <c r="S4" s="58">
        <f>E4+G4+I4+K4+M4+O4+Q4</f>
        <v>8</v>
      </c>
      <c r="T4" s="58">
        <f t="shared" ref="T4:T19" si="0">SUM(S4-U4-V4)</f>
        <v>8</v>
      </c>
      <c r="U4" s="60"/>
      <c r="V4" s="60"/>
    </row>
    <row r="5" spans="1:22" x14ac:dyDescent="0.25">
      <c r="A5" s="6">
        <v>7045</v>
      </c>
      <c r="B5" s="120" t="s">
        <v>109</v>
      </c>
      <c r="C5" s="6">
        <v>7</v>
      </c>
      <c r="D5" s="22" t="s">
        <v>103</v>
      </c>
      <c r="E5" s="127"/>
      <c r="F5" s="127"/>
      <c r="G5" s="127">
        <v>8</v>
      </c>
      <c r="H5" s="127"/>
      <c r="I5" s="127">
        <v>8</v>
      </c>
      <c r="J5" s="127"/>
      <c r="K5" s="127"/>
      <c r="L5" s="127"/>
      <c r="M5" s="127"/>
      <c r="N5" s="127"/>
      <c r="O5" s="122"/>
      <c r="P5" s="123"/>
      <c r="Q5" s="122"/>
      <c r="R5" s="123"/>
      <c r="S5" s="58">
        <f>E5+G5+I5+K5+M5+O5+Q5</f>
        <v>16</v>
      </c>
      <c r="T5" s="58">
        <f t="shared" si="0"/>
        <v>16</v>
      </c>
      <c r="U5" s="60"/>
      <c r="V5" s="60"/>
    </row>
    <row r="6" spans="1:22" x14ac:dyDescent="0.25">
      <c r="A6" s="6">
        <v>7045</v>
      </c>
      <c r="B6" s="120" t="s">
        <v>109</v>
      </c>
      <c r="C6" s="6">
        <v>5</v>
      </c>
      <c r="D6" s="22" t="s">
        <v>103</v>
      </c>
      <c r="E6" s="128"/>
      <c r="F6" s="127"/>
      <c r="G6" s="128"/>
      <c r="H6" s="127"/>
      <c r="I6" s="128"/>
      <c r="J6" s="127"/>
      <c r="K6" s="128">
        <v>2.25</v>
      </c>
      <c r="L6" s="127"/>
      <c r="M6" s="128"/>
      <c r="N6" s="127"/>
      <c r="O6" s="122"/>
      <c r="P6" s="123"/>
      <c r="Q6" s="122"/>
      <c r="R6" s="123"/>
      <c r="S6" s="58">
        <f t="shared" ref="S6:S24" si="1">E6+G6+I6+K6+M6+O6+Q6</f>
        <v>2.25</v>
      </c>
      <c r="T6" s="58">
        <f t="shared" si="0"/>
        <v>2.25</v>
      </c>
      <c r="U6" s="60"/>
      <c r="V6" s="60"/>
    </row>
    <row r="7" spans="1:22" x14ac:dyDescent="0.25">
      <c r="A7" s="6">
        <v>7045</v>
      </c>
      <c r="B7" s="120" t="s">
        <v>109</v>
      </c>
      <c r="C7" s="6">
        <v>1</v>
      </c>
      <c r="D7" s="22" t="s">
        <v>103</v>
      </c>
      <c r="E7" s="122"/>
      <c r="F7" s="123"/>
      <c r="G7" s="122"/>
      <c r="H7" s="123"/>
      <c r="I7" s="122"/>
      <c r="J7" s="123"/>
      <c r="K7" s="122">
        <v>3.5</v>
      </c>
      <c r="L7" s="123"/>
      <c r="M7" s="122"/>
      <c r="N7" s="123"/>
      <c r="O7" s="122"/>
      <c r="P7" s="123"/>
      <c r="Q7" s="122"/>
      <c r="R7" s="123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1"/>
        <v>0</v>
      </c>
      <c r="T11" s="58">
        <f t="shared" si="0"/>
        <v>0</v>
      </c>
      <c r="U11" s="60"/>
      <c r="V11" s="60"/>
    </row>
    <row r="12" spans="1:22" ht="15.75" customHeight="1" x14ac:dyDescent="0.25">
      <c r="A12" s="6"/>
      <c r="B12" s="6"/>
      <c r="C12" s="6"/>
      <c r="D12" s="22"/>
      <c r="E12" s="122"/>
      <c r="F12" s="123"/>
      <c r="G12" s="126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ref="S13:S14" si="2">E13+G13+I13+K13+M13+O13+Q13</f>
        <v>0</v>
      </c>
      <c r="T13" s="58">
        <f t="shared" ref="T13:T14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2"/>
        <v>0</v>
      </c>
      <c r="T14" s="58">
        <f t="shared" si="3"/>
        <v>0</v>
      </c>
      <c r="U14" s="60"/>
      <c r="V14" s="60"/>
    </row>
    <row r="15" spans="1:22" ht="15" customHeight="1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1"/>
        <v>0</v>
      </c>
      <c r="T15" s="58">
        <f t="shared" si="0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>
        <v>3600</v>
      </c>
      <c r="B17" s="6"/>
      <c r="C17" s="6"/>
      <c r="D17" s="22" t="s">
        <v>84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25"/>
      <c r="C18" s="6"/>
      <c r="D18" s="22" t="s">
        <v>93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1"/>
        <v>0</v>
      </c>
      <c r="T18" s="58">
        <f t="shared" si="0"/>
        <v>0</v>
      </c>
      <c r="U18" s="60"/>
      <c r="V18" s="60"/>
    </row>
    <row r="19" spans="1:22" x14ac:dyDescent="0.25">
      <c r="A19" s="6">
        <v>3600</v>
      </c>
      <c r="B19" s="6"/>
      <c r="C19" s="6"/>
      <c r="D19" s="22" t="s">
        <v>69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25"/>
      <c r="C20" s="6"/>
      <c r="D20" s="22" t="s">
        <v>70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5.75</v>
      </c>
      <c r="L24" s="125"/>
      <c r="M24" s="124">
        <f>SUM(M4:M23)</f>
        <v>0</v>
      </c>
      <c r="N24" s="125"/>
      <c r="O24" s="124">
        <f>SUM(O4:O23)</f>
        <v>0</v>
      </c>
      <c r="P24" s="125"/>
      <c r="Q24" s="124">
        <f>SUM(Q4:Q23)</f>
        <v>0</v>
      </c>
      <c r="R24" s="125"/>
      <c r="S24" s="58">
        <f t="shared" si="1"/>
        <v>29.75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29.75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-2.25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-10.25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29.75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29.75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5:F5"/>
    <mergeCell ref="G5:H5"/>
    <mergeCell ref="I5:J5"/>
    <mergeCell ref="K5:L5"/>
    <mergeCell ref="M5:N5"/>
    <mergeCell ref="O5:P5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E12:F12"/>
    <mergeCell ref="G12:H12"/>
    <mergeCell ref="I12:J12"/>
    <mergeCell ref="K12:L12"/>
    <mergeCell ref="M12:N12"/>
    <mergeCell ref="O12:P12"/>
    <mergeCell ref="Q12:R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67</v>
      </c>
      <c r="B2" s="110"/>
      <c r="C2" s="110" t="e">
        <f>#REF!</f>
        <v>#REF!</v>
      </c>
      <c r="D2" s="110"/>
      <c r="E2" s="130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7.5</v>
      </c>
      <c r="L4" s="123"/>
      <c r="M4" s="122"/>
      <c r="N4" s="123"/>
      <c r="O4" s="122"/>
      <c r="P4" s="123"/>
      <c r="Q4" s="122"/>
      <c r="R4" s="123"/>
      <c r="S4" s="58">
        <f>E4+G4+I4+K4+M4+O4+Q4</f>
        <v>31.5</v>
      </c>
      <c r="T4" s="58">
        <f t="shared" ref="T4:T11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6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58">
        <f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22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 t="shared" ref="S7:S23" si="1"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>E12+G12+I12+K12+M12+O12+Q12</f>
        <v>0</v>
      </c>
      <c r="T12" s="58">
        <f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x14ac:dyDescent="0.25">
      <c r="A15" s="6"/>
      <c r="B15" s="61"/>
      <c r="C15" s="110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:S18" si="4">E16+G16+I16+K16+M16+O16+Q16</f>
        <v>0</v>
      </c>
      <c r="T16" s="58">
        <f t="shared" ref="T16:T18" si="5"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4"/>
        <v>0</v>
      </c>
      <c r="T17" s="58">
        <f t="shared" si="5"/>
        <v>0</v>
      </c>
      <c r="U17" s="60"/>
      <c r="V17" s="60"/>
    </row>
    <row r="18" spans="1:22" x14ac:dyDescent="0.25">
      <c r="A18" s="6">
        <v>3600</v>
      </c>
      <c r="B18" s="120" t="s">
        <v>111</v>
      </c>
      <c r="C18" s="6"/>
      <c r="D18" s="22" t="s">
        <v>87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120" t="s">
        <v>111</v>
      </c>
      <c r="C19" s="6"/>
      <c r="D19" s="22" t="s">
        <v>69</v>
      </c>
      <c r="E19" s="122"/>
      <c r="F19" s="123"/>
      <c r="G19" s="122"/>
      <c r="H19" s="123"/>
      <c r="I19" s="122"/>
      <c r="J19" s="123"/>
      <c r="K19" s="122">
        <v>0.5</v>
      </c>
      <c r="L19" s="123"/>
      <c r="M19" s="122"/>
      <c r="N19" s="123"/>
      <c r="O19" s="122"/>
      <c r="P19" s="123"/>
      <c r="Q19" s="122"/>
      <c r="R19" s="123"/>
      <c r="S19" s="58">
        <f>E19+G19+I19+K19+M19+O19+Q19</f>
        <v>0.5</v>
      </c>
      <c r="T19" s="58">
        <f>SUM(S19-U19-V19)</f>
        <v>0.5</v>
      </c>
      <c r="U19" s="60"/>
      <c r="V19" s="60"/>
    </row>
    <row r="20" spans="1:22" x14ac:dyDescent="0.25">
      <c r="A20" s="6"/>
      <c r="B20" s="25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1"/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8</v>
      </c>
      <c r="J23" s="125"/>
      <c r="K23" s="124">
        <f>SUM(K4:K22)</f>
        <v>8</v>
      </c>
      <c r="L23" s="125"/>
      <c r="M23" s="124">
        <f>SUM(M4:M22)</f>
        <v>0</v>
      </c>
      <c r="N23" s="125"/>
      <c r="O23" s="124">
        <f>SUM(O4:O22)</f>
        <v>0</v>
      </c>
      <c r="P23" s="125"/>
      <c r="Q23" s="124">
        <f>SUM(Q4:Q22)</f>
        <v>0</v>
      </c>
      <c r="R23" s="125"/>
      <c r="S23" s="58">
        <f t="shared" si="1"/>
        <v>32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32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-8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-8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32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>
        <v>0.5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32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5:F5"/>
    <mergeCell ref="G5:H5"/>
    <mergeCell ref="I5:J5"/>
    <mergeCell ref="K5:L5"/>
    <mergeCell ref="M5:N5"/>
    <mergeCell ref="O5:P5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e">
        <f>#REF!</f>
        <v>#REF!</v>
      </c>
    </row>
    <row r="2" spans="1:22" s="9" customFormat="1" x14ac:dyDescent="0.25">
      <c r="A2" s="5" t="s">
        <v>67</v>
      </c>
      <c r="B2" s="110"/>
      <c r="C2" s="112"/>
      <c r="D2" s="6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/>
      <c r="L3" s="27"/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20" t="s">
        <v>107</v>
      </c>
      <c r="C4" s="6">
        <v>41</v>
      </c>
      <c r="D4" s="22" t="s">
        <v>102</v>
      </c>
      <c r="E4" s="128">
        <v>8</v>
      </c>
      <c r="F4" s="128"/>
      <c r="G4" s="128"/>
      <c r="H4" s="128"/>
      <c r="I4" s="128"/>
      <c r="J4" s="128"/>
      <c r="K4" s="132"/>
      <c r="L4" s="132"/>
      <c r="M4" s="128"/>
      <c r="N4" s="128"/>
      <c r="O4" s="126"/>
      <c r="P4" s="131"/>
      <c r="Q4" s="126"/>
      <c r="R4" s="131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25">
      <c r="A5" s="6">
        <v>7045</v>
      </c>
      <c r="B5" s="120" t="s">
        <v>109</v>
      </c>
      <c r="C5" s="6">
        <v>7</v>
      </c>
      <c r="D5" s="22" t="s">
        <v>103</v>
      </c>
      <c r="E5" s="128"/>
      <c r="F5" s="128"/>
      <c r="G5" s="128">
        <v>8</v>
      </c>
      <c r="H5" s="128"/>
      <c r="I5" s="128">
        <v>8</v>
      </c>
      <c r="J5" s="128"/>
      <c r="K5" s="132"/>
      <c r="L5" s="132"/>
      <c r="M5" s="128"/>
      <c r="N5" s="128"/>
      <c r="O5" s="126"/>
      <c r="P5" s="131"/>
      <c r="Q5" s="126"/>
      <c r="R5" s="131"/>
      <c r="S5" s="12">
        <f t="shared" ref="S5:S24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32"/>
      <c r="L6" s="132"/>
      <c r="M6" s="128"/>
      <c r="N6" s="128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32"/>
      <c r="L7" s="132"/>
      <c r="M7" s="128"/>
      <c r="N7" s="128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28"/>
      <c r="G8" s="128"/>
      <c r="H8" s="128"/>
      <c r="I8" s="128"/>
      <c r="J8" s="128"/>
      <c r="K8" s="132"/>
      <c r="L8" s="132"/>
      <c r="M8" s="128"/>
      <c r="N8" s="128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8"/>
      <c r="H9" s="128"/>
      <c r="I9" s="128"/>
      <c r="J9" s="128"/>
      <c r="K9" s="132"/>
      <c r="L9" s="132"/>
      <c r="M9" s="128"/>
      <c r="N9" s="128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8"/>
      <c r="H10" s="128"/>
      <c r="I10" s="128"/>
      <c r="J10" s="128"/>
      <c r="K10" s="132"/>
      <c r="L10" s="132"/>
      <c r="M10" s="128"/>
      <c r="N10" s="128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8"/>
      <c r="H11" s="128"/>
      <c r="I11" s="128"/>
      <c r="J11" s="128"/>
      <c r="K11" s="132"/>
      <c r="L11" s="132"/>
      <c r="M11" s="128"/>
      <c r="N11" s="128"/>
      <c r="O11" s="126"/>
      <c r="P11" s="131"/>
      <c r="Q11" s="126"/>
      <c r="R11" s="131"/>
      <c r="S11" s="12">
        <f>E11+G11+I11+K11+M11+O11+Q11</f>
        <v>0</v>
      </c>
      <c r="T11" s="12">
        <f>SUM(S11-U11-V11)</f>
        <v>0</v>
      </c>
      <c r="U11" s="14"/>
      <c r="V11" s="14"/>
    </row>
    <row r="12" spans="1:22" x14ac:dyDescent="0.25">
      <c r="A12" s="6">
        <v>3600</v>
      </c>
      <c r="B12" s="120" t="s">
        <v>111</v>
      </c>
      <c r="C12" s="6"/>
      <c r="D12" s="22" t="s">
        <v>106</v>
      </c>
      <c r="E12" s="128"/>
      <c r="F12" s="128"/>
      <c r="G12" s="128"/>
      <c r="H12" s="128"/>
      <c r="I12" s="128"/>
      <c r="J12" s="128"/>
      <c r="K12" s="132">
        <v>8</v>
      </c>
      <c r="L12" s="132"/>
      <c r="M12" s="128"/>
      <c r="N12" s="128"/>
      <c r="O12" s="126"/>
      <c r="P12" s="131"/>
      <c r="Q12" s="126"/>
      <c r="R12" s="131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8"/>
      <c r="H13" s="128"/>
      <c r="I13" s="128"/>
      <c r="J13" s="128"/>
      <c r="K13" s="132"/>
      <c r="L13" s="132"/>
      <c r="M13" s="128"/>
      <c r="N13" s="128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8"/>
      <c r="H14" s="128"/>
      <c r="I14" s="128"/>
      <c r="J14" s="128"/>
      <c r="K14" s="132"/>
      <c r="L14" s="132"/>
      <c r="M14" s="128"/>
      <c r="N14" s="128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20" t="s">
        <v>111</v>
      </c>
      <c r="C16" s="6"/>
      <c r="D16" s="22" t="s">
        <v>92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6"/>
      <c r="P16" s="131"/>
      <c r="Q16" s="126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6"/>
      <c r="P17" s="131"/>
      <c r="Q17" s="126"/>
      <c r="R17" s="13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6"/>
      <c r="P18" s="131"/>
      <c r="Q18" s="126"/>
      <c r="R18" s="13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6"/>
      <c r="P19" s="131"/>
      <c r="Q19" s="126"/>
      <c r="R19" s="13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>
        <v>3600</v>
      </c>
      <c r="B20" s="120" t="s">
        <v>111</v>
      </c>
      <c r="C20" s="6"/>
      <c r="D20" s="22" t="s">
        <v>70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6"/>
      <c r="P20" s="131"/>
      <c r="Q20" s="126"/>
      <c r="R20" s="131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6"/>
      <c r="P21" s="131"/>
      <c r="Q21" s="126"/>
      <c r="R21" s="13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55" t="s">
        <v>35</v>
      </c>
      <c r="B22" s="55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55" t="s">
        <v>36</v>
      </c>
      <c r="B23" s="55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9:F9"/>
    <mergeCell ref="G9:H9"/>
    <mergeCell ref="I9:J9"/>
    <mergeCell ref="O7:P7"/>
    <mergeCell ref="E7:F7"/>
    <mergeCell ref="M7:N7"/>
    <mergeCell ref="I8:J8"/>
    <mergeCell ref="K8:L8"/>
    <mergeCell ref="M8:N8"/>
    <mergeCell ref="G7:H7"/>
    <mergeCell ref="E6:F6"/>
    <mergeCell ref="G6:H6"/>
    <mergeCell ref="I6:J6"/>
    <mergeCell ref="K6:L6"/>
    <mergeCell ref="E8:F8"/>
    <mergeCell ref="G8:H8"/>
    <mergeCell ref="O9:P9"/>
    <mergeCell ref="Q9:R9"/>
    <mergeCell ref="K9:L9"/>
    <mergeCell ref="Q8:R8"/>
    <mergeCell ref="M9:N9"/>
    <mergeCell ref="Q6:R6"/>
    <mergeCell ref="I7:J7"/>
    <mergeCell ref="K7:L7"/>
    <mergeCell ref="O8:P8"/>
    <mergeCell ref="M6:N6"/>
    <mergeCell ref="O6:P6"/>
    <mergeCell ref="Q7:R7"/>
    <mergeCell ref="M11:N11"/>
    <mergeCell ref="Q11:R11"/>
    <mergeCell ref="E11:F11"/>
    <mergeCell ref="G11:H11"/>
    <mergeCell ref="I11:J11"/>
    <mergeCell ref="K11:L11"/>
    <mergeCell ref="O11:P11"/>
    <mergeCell ref="G10:H10"/>
    <mergeCell ref="I10:J10"/>
    <mergeCell ref="O10:P10"/>
    <mergeCell ref="M10:N10"/>
    <mergeCell ref="K10:L10"/>
    <mergeCell ref="Q10:R10"/>
    <mergeCell ref="E10:F10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67</v>
      </c>
      <c r="B2" s="110"/>
      <c r="C2" s="110" t="e">
        <f>#REF!</f>
        <v>#REF!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7">
        <v>8</v>
      </c>
      <c r="F4" s="127"/>
      <c r="G4" s="127">
        <v>8</v>
      </c>
      <c r="H4" s="127"/>
      <c r="I4" s="127">
        <v>8</v>
      </c>
      <c r="J4" s="127"/>
      <c r="K4" s="127">
        <v>8</v>
      </c>
      <c r="L4" s="127"/>
      <c r="M4" s="127"/>
      <c r="N4" s="127"/>
      <c r="O4" s="122"/>
      <c r="P4" s="123"/>
      <c r="Q4" s="122"/>
      <c r="R4" s="123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2"/>
      <c r="F5" s="123"/>
      <c r="G5" s="127"/>
      <c r="H5" s="127"/>
      <c r="I5" s="127"/>
      <c r="J5" s="127"/>
      <c r="K5" s="122"/>
      <c r="L5" s="123"/>
      <c r="M5" s="122"/>
      <c r="N5" s="123"/>
      <c r="O5" s="122"/>
      <c r="P5" s="123"/>
      <c r="Q5" s="122"/>
      <c r="R5" s="123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3"/>
      <c r="G6" s="127"/>
      <c r="H6" s="127"/>
      <c r="I6" s="127"/>
      <c r="J6" s="127"/>
      <c r="K6" s="122"/>
      <c r="L6" s="123"/>
      <c r="M6" s="122"/>
      <c r="N6" s="123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>E9+G9+I9+K9+M9+O9+Q9</f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 t="s">
        <v>82</v>
      </c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9" si="2">E15+G15+I15+K15+M15+O15+Q15</f>
        <v>0</v>
      </c>
      <c r="T15" s="58">
        <f t="shared" ref="T15:T19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:S17" si="4">E16+G16+I16+K16+M16+O16+Q16</f>
        <v>0</v>
      </c>
      <c r="T16" s="58">
        <f t="shared" ref="T16:T17" si="5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2"/>
        <v>0</v>
      </c>
      <c r="T18" s="58">
        <f t="shared" si="3"/>
        <v>0</v>
      </c>
      <c r="U18" s="60"/>
      <c r="V18" s="60"/>
    </row>
    <row r="19" spans="1:22" x14ac:dyDescent="0.25">
      <c r="A19" s="6">
        <v>3600</v>
      </c>
      <c r="B19" s="120" t="s">
        <v>111</v>
      </c>
      <c r="C19" s="6"/>
      <c r="D19" s="22" t="s">
        <v>91</v>
      </c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120" t="s">
        <v>111</v>
      </c>
      <c r="C20" s="6"/>
      <c r="D20" s="22" t="s">
        <v>69</v>
      </c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0</v>
      </c>
      <c r="N24" s="125"/>
      <c r="O24" s="124">
        <f>SUM(O4:O23)</f>
        <v>0</v>
      </c>
      <c r="P24" s="125"/>
      <c r="Q24" s="124">
        <f>SUM(Q4:Q23)</f>
        <v>0</v>
      </c>
      <c r="R24" s="125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  <row r="42" spans="1:7" x14ac:dyDescent="0.25">
      <c r="G42" s="3" t="s">
        <v>58</v>
      </c>
    </row>
  </sheetData>
  <mergeCells count="154">
    <mergeCell ref="Q11:R11"/>
    <mergeCell ref="E12:F12"/>
    <mergeCell ref="G12:H12"/>
    <mergeCell ref="I12:J12"/>
    <mergeCell ref="K12:L12"/>
    <mergeCell ref="M12:N12"/>
    <mergeCell ref="O12:P12"/>
    <mergeCell ref="Q12:R12"/>
    <mergeCell ref="Q15:R15"/>
    <mergeCell ref="Q13:R13"/>
    <mergeCell ref="E14:F14"/>
    <mergeCell ref="G14:H14"/>
    <mergeCell ref="I14:J14"/>
    <mergeCell ref="K14:L14"/>
    <mergeCell ref="M14:N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G9:H9"/>
    <mergeCell ref="I9:J9"/>
    <mergeCell ref="K9:L9"/>
    <mergeCell ref="M9:N9"/>
    <mergeCell ref="O9:P9"/>
    <mergeCell ref="E18:F18"/>
    <mergeCell ref="G18:H18"/>
    <mergeCell ref="I18:J18"/>
    <mergeCell ref="K18:L18"/>
    <mergeCell ref="M18:N18"/>
    <mergeCell ref="O18:P18"/>
    <mergeCell ref="E11:F11"/>
    <mergeCell ref="G11:H11"/>
    <mergeCell ref="I11:J11"/>
    <mergeCell ref="K11:L11"/>
    <mergeCell ref="M11:N11"/>
    <mergeCell ref="O11:P11"/>
    <mergeCell ref="E8:F8"/>
    <mergeCell ref="G8:H8"/>
    <mergeCell ref="I8:J8"/>
    <mergeCell ref="K8:L8"/>
    <mergeCell ref="M8:N8"/>
    <mergeCell ref="O8:P8"/>
    <mergeCell ref="Q8:R8"/>
    <mergeCell ref="O14:P14"/>
    <mergeCell ref="Q14:R14"/>
    <mergeCell ref="E13:F13"/>
    <mergeCell ref="G13:H13"/>
    <mergeCell ref="I13:J13"/>
    <mergeCell ref="K13:L13"/>
    <mergeCell ref="M13:N13"/>
    <mergeCell ref="O13:P13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5:R5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9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67</v>
      </c>
      <c r="B2" s="110"/>
      <c r="C2" s="110" t="e">
        <f>#REF!</f>
        <v>#REF!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120" t="s">
        <v>108</v>
      </c>
      <c r="C4" s="6">
        <v>1</v>
      </c>
      <c r="D4" s="22" t="s">
        <v>95</v>
      </c>
      <c r="E4" s="127">
        <v>8</v>
      </c>
      <c r="F4" s="127"/>
      <c r="G4" s="127">
        <v>8</v>
      </c>
      <c r="H4" s="127"/>
      <c r="I4" s="127">
        <v>8</v>
      </c>
      <c r="J4" s="127"/>
      <c r="K4" s="122">
        <v>8</v>
      </c>
      <c r="L4" s="123"/>
      <c r="M4" s="122"/>
      <c r="N4" s="123"/>
      <c r="O4" s="122"/>
      <c r="P4" s="123"/>
      <c r="Q4" s="122"/>
      <c r="R4" s="123"/>
      <c r="S4" s="58">
        <f>E4+G4+I4+K4+M4+O4+Q4</f>
        <v>32</v>
      </c>
      <c r="T4" s="58">
        <f t="shared" ref="T4:T11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2"/>
      <c r="L5" s="123"/>
      <c r="M5" s="122"/>
      <c r="N5" s="123"/>
      <c r="O5" s="122"/>
      <c r="P5" s="123"/>
      <c r="Q5" s="122"/>
      <c r="R5" s="123"/>
      <c r="S5" s="58">
        <f t="shared" ref="S5:S21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7"/>
      <c r="F6" s="127"/>
      <c r="G6" s="127"/>
      <c r="H6" s="127"/>
      <c r="I6" s="127"/>
      <c r="J6" s="127"/>
      <c r="K6" s="122"/>
      <c r="L6" s="123"/>
      <c r="M6" s="122"/>
      <c r="N6" s="123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7"/>
      <c r="J7" s="127"/>
      <c r="K7" s="122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7"/>
      <c r="J8" s="127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6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25"/>
      <c r="C12" s="6"/>
      <c r="D12" s="1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>E12+G12+I12+K12+M12+O12+Q12</f>
        <v>0</v>
      </c>
      <c r="T12" s="58">
        <f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 t="s">
        <v>82</v>
      </c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:S16" si="2">E14+G14+I14+K14+M14+O14+Q14</f>
        <v>0</v>
      </c>
      <c r="T14" s="58">
        <f t="shared" ref="T14:T16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2"/>
      <c r="F15" s="123"/>
      <c r="G15" s="122"/>
      <c r="H15" s="123"/>
      <c r="I15" s="127"/>
      <c r="J15" s="127"/>
      <c r="K15" s="127"/>
      <c r="L15" s="127"/>
      <c r="M15" s="127"/>
      <c r="N15" s="127"/>
      <c r="O15" s="122"/>
      <c r="P15" s="123"/>
      <c r="Q15" s="122"/>
      <c r="R15" s="123"/>
      <c r="S15" s="58">
        <f t="shared" si="2"/>
        <v>0</v>
      </c>
      <c r="T15" s="58">
        <f t="shared" si="3"/>
        <v>0</v>
      </c>
      <c r="U15" s="60"/>
      <c r="V15" s="60"/>
    </row>
    <row r="16" spans="1:22" x14ac:dyDescent="0.25">
      <c r="A16" s="6">
        <v>3600</v>
      </c>
      <c r="B16" s="120" t="s">
        <v>111</v>
      </c>
      <c r="C16" s="6"/>
      <c r="D16" s="22" t="s">
        <v>87</v>
      </c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20" t="s">
        <v>111</v>
      </c>
      <c r="C17" s="6"/>
      <c r="D17" s="22" t="s">
        <v>71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>E17+G17+I17+K17+M17+O17+Q17</f>
        <v>0</v>
      </c>
      <c r="T17" s="58">
        <f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55" t="s">
        <v>35</v>
      </c>
      <c r="B19" s="55"/>
      <c r="C19" s="55"/>
      <c r="D19" s="55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/>
      <c r="U19" s="62"/>
      <c r="V19" s="60"/>
    </row>
    <row r="20" spans="1:22" x14ac:dyDescent="0.25">
      <c r="A20" s="55" t="s">
        <v>36</v>
      </c>
      <c r="B20" s="55"/>
      <c r="C20" s="55"/>
      <c r="D20" s="55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62" t="s">
        <v>6</v>
      </c>
      <c r="B21" s="62"/>
      <c r="C21" s="62"/>
      <c r="D21" s="62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0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8">
        <f t="shared" si="1"/>
        <v>32</v>
      </c>
      <c r="T21" s="58"/>
      <c r="U21" s="62"/>
      <c r="V21" s="60"/>
    </row>
    <row r="22" spans="1:22" x14ac:dyDescent="0.25">
      <c r="A22" s="62" t="s">
        <v>2</v>
      </c>
      <c r="B22" s="62"/>
      <c r="C22" s="62"/>
      <c r="D22" s="62"/>
      <c r="E22" s="58"/>
      <c r="F22" s="111">
        <v>8</v>
      </c>
      <c r="G22" s="58"/>
      <c r="H22" s="111">
        <v>8</v>
      </c>
      <c r="I22" s="58"/>
      <c r="J22" s="111">
        <v>8</v>
      </c>
      <c r="K22" s="58"/>
      <c r="L22" s="111">
        <v>8</v>
      </c>
      <c r="M22" s="58"/>
      <c r="N22" s="111">
        <v>8</v>
      </c>
      <c r="O22" s="58"/>
      <c r="P22" s="111"/>
      <c r="Q22" s="58"/>
      <c r="R22" s="111"/>
      <c r="S22" s="58">
        <f>SUM(E22:R22)</f>
        <v>40</v>
      </c>
      <c r="T22" s="58">
        <f>SUM(T4:T21)</f>
        <v>32</v>
      </c>
      <c r="U22" s="60"/>
      <c r="V22" s="60"/>
    </row>
    <row r="23" spans="1:22" x14ac:dyDescent="0.25">
      <c r="A23" s="62" t="s">
        <v>39</v>
      </c>
      <c r="B23" s="62"/>
      <c r="C23" s="62"/>
      <c r="D23" s="62"/>
      <c r="E23" s="60"/>
      <c r="F23" s="60">
        <f>SUM(E21)-F22</f>
        <v>0</v>
      </c>
      <c r="G23" s="60"/>
      <c r="H23" s="60">
        <f>SUM(G21)-H22</f>
        <v>0</v>
      </c>
      <c r="I23" s="60"/>
      <c r="J23" s="60">
        <f>SUM(I21)-J22</f>
        <v>0</v>
      </c>
      <c r="K23" s="60"/>
      <c r="L23" s="60">
        <f>SUM(K21)-L22</f>
        <v>0</v>
      </c>
      <c r="M23" s="60"/>
      <c r="N23" s="60">
        <f>SUM(M21)-N22</f>
        <v>-8</v>
      </c>
      <c r="O23" s="60"/>
      <c r="P23" s="60">
        <f>SUM(O21)</f>
        <v>0</v>
      </c>
      <c r="Q23" s="60"/>
      <c r="R23" s="60">
        <f>SUM(Q21)</f>
        <v>0</v>
      </c>
      <c r="S23" s="60">
        <f>SUM(E23:R23)</f>
        <v>-8</v>
      </c>
      <c r="T23" s="60"/>
      <c r="U23" s="60">
        <f>SUM(U4:U22)</f>
        <v>0</v>
      </c>
      <c r="V23" s="60">
        <f>SUM(V4:V22)</f>
        <v>0</v>
      </c>
    </row>
    <row r="25" spans="1:22" x14ac:dyDescent="0.25">
      <c r="A25" s="48" t="s">
        <v>23</v>
      </c>
      <c r="B25" s="49"/>
    </row>
    <row r="26" spans="1:22" x14ac:dyDescent="0.25">
      <c r="A26" s="50" t="s">
        <v>2</v>
      </c>
      <c r="C26" s="63">
        <f>SUM(T22)</f>
        <v>32</v>
      </c>
      <c r="E26" s="3"/>
      <c r="I26" s="48">
        <v>3600</v>
      </c>
    </row>
    <row r="27" spans="1:22" x14ac:dyDescent="0.25">
      <c r="A27" s="50" t="s">
        <v>24</v>
      </c>
      <c r="C27" s="63">
        <f>U23</f>
        <v>0</v>
      </c>
      <c r="D27" s="63"/>
      <c r="I27" s="64"/>
    </row>
    <row r="28" spans="1:22" x14ac:dyDescent="0.25">
      <c r="A28" s="50" t="s">
        <v>25</v>
      </c>
      <c r="C28" s="63">
        <f>V23</f>
        <v>0</v>
      </c>
    </row>
    <row r="29" spans="1:22" x14ac:dyDescent="0.25">
      <c r="A29" s="50" t="s">
        <v>26</v>
      </c>
      <c r="C29" s="63">
        <f>S19</f>
        <v>0</v>
      </c>
      <c r="I29" s="63"/>
    </row>
    <row r="30" spans="1:22" x14ac:dyDescent="0.25">
      <c r="A30" s="50" t="s">
        <v>4</v>
      </c>
      <c r="C30" s="63">
        <f>S20</f>
        <v>0</v>
      </c>
    </row>
    <row r="31" spans="1:22" ht="16.5" thickBot="1" x14ac:dyDescent="0.3">
      <c r="A31" s="51" t="s">
        <v>6</v>
      </c>
      <c r="C31" s="65">
        <f>SUM(C26:C30)</f>
        <v>32</v>
      </c>
      <c r="E31" s="51" t="s">
        <v>40</v>
      </c>
      <c r="F31" s="51"/>
      <c r="G31" s="66">
        <f>S21-C31</f>
        <v>0</v>
      </c>
    </row>
    <row r="32" spans="1:22" ht="16.5" thickTop="1" x14ac:dyDescent="0.25">
      <c r="A32" s="50" t="s">
        <v>27</v>
      </c>
      <c r="C32" s="67">
        <v>0</v>
      </c>
      <c r="D32" s="67"/>
    </row>
    <row r="33" spans="1:7" x14ac:dyDescent="0.25">
      <c r="A33" s="50" t="s">
        <v>34</v>
      </c>
      <c r="C33" s="67">
        <v>0</v>
      </c>
      <c r="D33" s="67"/>
    </row>
    <row r="39" spans="1:7" x14ac:dyDescent="0.25">
      <c r="G39" s="3" t="s">
        <v>58</v>
      </c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5:F5"/>
    <mergeCell ref="G5:H5"/>
    <mergeCell ref="I5:J5"/>
    <mergeCell ref="K5:L5"/>
    <mergeCell ref="M5:N5"/>
    <mergeCell ref="O5:P5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7" zoomScaleNormal="87" workbookViewId="0">
      <selection activeCell="I30" sqref="I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119">
        <v>8</v>
      </c>
      <c r="H3" s="119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20" t="s">
        <v>111</v>
      </c>
      <c r="C4" s="6"/>
      <c r="D4" s="22" t="s">
        <v>89</v>
      </c>
      <c r="E4" s="126">
        <v>1.5</v>
      </c>
      <c r="F4" s="131"/>
      <c r="G4" s="135"/>
      <c r="H4" s="136"/>
      <c r="I4" s="126">
        <v>1.5</v>
      </c>
      <c r="J4" s="131"/>
      <c r="K4" s="126">
        <v>1.5</v>
      </c>
      <c r="L4" s="131"/>
      <c r="M4" s="126"/>
      <c r="N4" s="131"/>
      <c r="O4" s="126"/>
      <c r="P4" s="131"/>
      <c r="Q4" s="126"/>
      <c r="R4" s="131"/>
      <c r="S4" s="12">
        <f>E4+G4+I4+K4+M4+O4+Q4</f>
        <v>4.5</v>
      </c>
      <c r="T4" s="12">
        <f t="shared" ref="T4:T20" si="0">SUM(S4-U4-V4)</f>
        <v>4.5</v>
      </c>
      <c r="U4" s="14"/>
      <c r="V4" s="14"/>
    </row>
    <row r="5" spans="1:22" x14ac:dyDescent="0.25">
      <c r="A5" s="6">
        <v>3600</v>
      </c>
      <c r="B5" s="120" t="s">
        <v>111</v>
      </c>
      <c r="C5" s="6"/>
      <c r="D5" s="22" t="s">
        <v>80</v>
      </c>
      <c r="E5" s="126"/>
      <c r="F5" s="131"/>
      <c r="G5" s="135"/>
      <c r="H5" s="136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31"/>
      <c r="G6" s="135"/>
      <c r="H6" s="136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35"/>
      <c r="H7" s="136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35"/>
      <c r="H8" s="136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1"/>
      <c r="G9" s="135"/>
      <c r="H9" s="136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35"/>
      <c r="H10" s="136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35"/>
      <c r="H11" s="136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3600</v>
      </c>
      <c r="B12" s="120" t="s">
        <v>111</v>
      </c>
      <c r="C12" s="6"/>
      <c r="D12" s="22" t="s">
        <v>90</v>
      </c>
      <c r="E12" s="126"/>
      <c r="F12" s="131"/>
      <c r="G12" s="135"/>
      <c r="H12" s="136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35"/>
      <c r="H13" s="136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120" t="s">
        <v>111</v>
      </c>
      <c r="C14" s="6"/>
      <c r="D14" s="22" t="s">
        <v>79</v>
      </c>
      <c r="E14" s="126"/>
      <c r="F14" s="131"/>
      <c r="G14" s="135"/>
      <c r="H14" s="136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ref="S14" si="2">E14+G14+I14+K14+M14+O14+Q14</f>
        <v>0</v>
      </c>
      <c r="T14" s="12">
        <f t="shared" ref="T14" si="3"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35"/>
      <c r="H15" s="136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 t="s">
        <v>86</v>
      </c>
      <c r="E16" s="126"/>
      <c r="F16" s="131"/>
      <c r="G16" s="135"/>
      <c r="H16" s="136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ref="S16" si="4">E16+G16+I16+K16+M16+O16+Q16</f>
        <v>0</v>
      </c>
      <c r="T16" s="12">
        <f t="shared" ref="T16" si="5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35"/>
      <c r="H17" s="136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1"/>
      <c r="G18" s="135"/>
      <c r="H18" s="136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35"/>
      <c r="H19" s="136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31"/>
      <c r="G20" s="135"/>
      <c r="H20" s="136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31"/>
      <c r="G21" s="135">
        <v>8</v>
      </c>
      <c r="H21" s="136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1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1.5</v>
      </c>
      <c r="F23" s="134"/>
      <c r="G23" s="133">
        <f>SUM(G4:G22)</f>
        <v>8</v>
      </c>
      <c r="H23" s="134"/>
      <c r="I23" s="133">
        <f>SUM(I4:I22)</f>
        <v>1.5</v>
      </c>
      <c r="J23" s="134"/>
      <c r="K23" s="133">
        <f>SUM(K4:K22)</f>
        <v>1.5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12.5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-6.5</v>
      </c>
      <c r="G25" s="14"/>
      <c r="H25" s="14">
        <f>SUM(G23)-H24</f>
        <v>0</v>
      </c>
      <c r="I25" s="14"/>
      <c r="J25" s="14">
        <f>SUM(I23)-J24</f>
        <v>-6.5</v>
      </c>
      <c r="K25" s="14"/>
      <c r="L25" s="14">
        <f>SUM(K23)-L24</f>
        <v>-6.5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-27.5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12.5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6:L16"/>
    <mergeCell ref="M16:N16"/>
    <mergeCell ref="O16:P16"/>
    <mergeCell ref="Q16:R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5:R5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7:F17"/>
    <mergeCell ref="G17:H17"/>
    <mergeCell ref="I17:J17"/>
    <mergeCell ref="K17:L17"/>
    <mergeCell ref="M17:N17"/>
    <mergeCell ref="O17:P17"/>
    <mergeCell ref="Q17:R17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E16:F16"/>
    <mergeCell ref="G16:H16"/>
    <mergeCell ref="I16:J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120" t="s">
        <v>114</v>
      </c>
      <c r="C4" s="6">
        <v>23</v>
      </c>
      <c r="D4" s="22" t="s">
        <v>94</v>
      </c>
      <c r="E4" s="135"/>
      <c r="F4" s="136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>
        <v>7072</v>
      </c>
      <c r="B5" s="120" t="s">
        <v>108</v>
      </c>
      <c r="C5" s="6">
        <v>1</v>
      </c>
      <c r="D5" s="22" t="s">
        <v>95</v>
      </c>
      <c r="E5" s="135"/>
      <c r="F5" s="136"/>
      <c r="G5" s="126">
        <v>7</v>
      </c>
      <c r="H5" s="131"/>
      <c r="I5" s="126">
        <v>8</v>
      </c>
      <c r="J5" s="131"/>
      <c r="K5" s="126">
        <v>4.5</v>
      </c>
      <c r="L5" s="131"/>
      <c r="M5" s="126"/>
      <c r="N5" s="131"/>
      <c r="O5" s="126"/>
      <c r="P5" s="131"/>
      <c r="Q5" s="126"/>
      <c r="R5" s="131"/>
      <c r="S5" s="12">
        <f t="shared" ref="S5:S21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6">
        <v>6743</v>
      </c>
      <c r="B6" s="121" t="s">
        <v>113</v>
      </c>
      <c r="C6" s="6">
        <v>35</v>
      </c>
      <c r="D6" s="22" t="s">
        <v>105</v>
      </c>
      <c r="E6" s="135"/>
      <c r="F6" s="136"/>
      <c r="G6" s="126"/>
      <c r="H6" s="131"/>
      <c r="I6" s="126"/>
      <c r="J6" s="131"/>
      <c r="K6" s="126">
        <v>3</v>
      </c>
      <c r="L6" s="131"/>
      <c r="M6" s="126"/>
      <c r="N6" s="131"/>
      <c r="O6" s="126"/>
      <c r="P6" s="131"/>
      <c r="Q6" s="126"/>
      <c r="R6" s="131"/>
      <c r="S6" s="12">
        <f>E6+G6+I6+K6+M6+O6+Q6</f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3601</v>
      </c>
      <c r="B9" s="120" t="s">
        <v>112</v>
      </c>
      <c r="C9" s="6"/>
      <c r="D9" s="22" t="s">
        <v>90</v>
      </c>
      <c r="E9" s="135"/>
      <c r="F9" s="136"/>
      <c r="G9" s="126">
        <v>0.5</v>
      </c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10"/>
      <c r="E14" s="135"/>
      <c r="F14" s="136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22"/>
      <c r="H15" s="123"/>
      <c r="I15" s="122"/>
      <c r="J15" s="123"/>
      <c r="K15" s="122"/>
      <c r="L15" s="123"/>
      <c r="M15" s="122"/>
      <c r="N15" s="123"/>
      <c r="O15" s="126"/>
      <c r="P15" s="131"/>
      <c r="Q15" s="126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20" t="s">
        <v>111</v>
      </c>
      <c r="C16" s="6"/>
      <c r="D16" s="22" t="s">
        <v>85</v>
      </c>
      <c r="E16" s="135"/>
      <c r="F16" s="136"/>
      <c r="G16" s="126"/>
      <c r="H16" s="131"/>
      <c r="I16" s="126"/>
      <c r="J16" s="131"/>
      <c r="K16" s="126">
        <v>0.5</v>
      </c>
      <c r="L16" s="131"/>
      <c r="M16" s="126"/>
      <c r="N16" s="131"/>
      <c r="O16" s="126"/>
      <c r="P16" s="131"/>
      <c r="Q16" s="126"/>
      <c r="R16" s="131"/>
      <c r="S16" s="12">
        <f>E16+G16+I16+K16+M16+O16+Q16</f>
        <v>0.5</v>
      </c>
      <c r="T16" s="12">
        <f>SUM(S16-U16-V16)</f>
        <v>0.5</v>
      </c>
      <c r="U16" s="14"/>
      <c r="V16" s="14"/>
    </row>
    <row r="17" spans="1:22" x14ac:dyDescent="0.25">
      <c r="A17" s="6">
        <v>3600</v>
      </c>
      <c r="B17" s="120" t="s">
        <v>111</v>
      </c>
      <c r="C17" s="6"/>
      <c r="D17" s="22" t="s">
        <v>72</v>
      </c>
      <c r="E17" s="135"/>
      <c r="F17" s="136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10"/>
      <c r="E18" s="135"/>
      <c r="F18" s="136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5" t="s">
        <v>35</v>
      </c>
      <c r="B19" s="55"/>
      <c r="C19" s="10"/>
      <c r="D19" s="10"/>
      <c r="E19" s="135">
        <v>8</v>
      </c>
      <c r="F19" s="136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1"/>
        <v>8</v>
      </c>
      <c r="T19" s="12"/>
      <c r="U19" s="15"/>
      <c r="V19" s="14"/>
    </row>
    <row r="20" spans="1:22" x14ac:dyDescent="0.25">
      <c r="A20" s="55" t="s">
        <v>36</v>
      </c>
      <c r="B20" s="55"/>
      <c r="C20" s="10"/>
      <c r="D20" s="10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33">
        <f>SUM(E4:E20)</f>
        <v>8</v>
      </c>
      <c r="F21" s="134"/>
      <c r="G21" s="133">
        <f>SUM(G4:G20)</f>
        <v>7.5</v>
      </c>
      <c r="H21" s="134"/>
      <c r="I21" s="133">
        <f>SUM(I4:I20)</f>
        <v>8</v>
      </c>
      <c r="J21" s="134"/>
      <c r="K21" s="133">
        <f>SUM(K4:K20)</f>
        <v>8</v>
      </c>
      <c r="L21" s="134"/>
      <c r="M21" s="133">
        <f>SUM(M4:M20)</f>
        <v>0</v>
      </c>
      <c r="N21" s="134"/>
      <c r="O21" s="133">
        <f>SUM(O4:O20)</f>
        <v>0</v>
      </c>
      <c r="P21" s="134"/>
      <c r="Q21" s="133">
        <f>SUM(Q4:Q20)</f>
        <v>0</v>
      </c>
      <c r="R21" s="134"/>
      <c r="S21" s="12">
        <f t="shared" si="1"/>
        <v>31.5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23.5</v>
      </c>
      <c r="U22" s="14"/>
      <c r="V22" s="14"/>
    </row>
    <row r="23" spans="1:22" x14ac:dyDescent="0.25">
      <c r="A23" s="15" t="s">
        <v>39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-0.5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-8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-8.5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23</v>
      </c>
      <c r="B25" s="2"/>
    </row>
    <row r="26" spans="1:22" x14ac:dyDescent="0.25">
      <c r="A26" s="3" t="s">
        <v>2</v>
      </c>
      <c r="C26" s="17">
        <f>SUM(T22)</f>
        <v>23.5</v>
      </c>
      <c r="I26" s="1">
        <v>3600</v>
      </c>
    </row>
    <row r="27" spans="1:22" x14ac:dyDescent="0.25">
      <c r="A27" s="3" t="s">
        <v>24</v>
      </c>
      <c r="C27" s="17">
        <f>U23</f>
        <v>0</v>
      </c>
      <c r="D27" s="17"/>
      <c r="I27" s="24">
        <v>0.5</v>
      </c>
    </row>
    <row r="28" spans="1:22" x14ac:dyDescent="0.25">
      <c r="A28" s="3" t="s">
        <v>25</v>
      </c>
      <c r="C28" s="17">
        <f>V23</f>
        <v>0</v>
      </c>
    </row>
    <row r="29" spans="1:22" x14ac:dyDescent="0.25">
      <c r="A29" s="3" t="s">
        <v>26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3">
        <f>SUM(C26:C30)</f>
        <v>31.5</v>
      </c>
      <c r="E31" s="4" t="s">
        <v>40</v>
      </c>
      <c r="F31" s="4"/>
      <c r="G31" s="19">
        <f>S21-C31</f>
        <v>0</v>
      </c>
    </row>
    <row r="32" spans="1:22" ht="16.5" thickTop="1" x14ac:dyDescent="0.25">
      <c r="A32" s="3" t="s">
        <v>27</v>
      </c>
      <c r="C32" s="20">
        <v>0</v>
      </c>
      <c r="D32" s="20"/>
    </row>
    <row r="33" spans="1:4" x14ac:dyDescent="0.25">
      <c r="A33" s="3" t="s">
        <v>34</v>
      </c>
      <c r="C33" s="20">
        <v>0</v>
      </c>
      <c r="D33" s="20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5:F5"/>
    <mergeCell ref="G5:H5"/>
    <mergeCell ref="I5:J5"/>
    <mergeCell ref="K5:L5"/>
    <mergeCell ref="M5:N5"/>
    <mergeCell ref="O5:P5"/>
    <mergeCell ref="Q6:R6"/>
    <mergeCell ref="E7:F7"/>
    <mergeCell ref="G7:H7"/>
    <mergeCell ref="I7:J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K7:L7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6"/>
  <sheetViews>
    <sheetView zoomScale="87" zoomScaleNormal="87" workbookViewId="0">
      <selection activeCell="G29" sqref="G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67</v>
      </c>
      <c r="B2" s="110"/>
      <c r="C2" s="110" t="e">
        <f>#REF!</f>
        <v>#REF!</v>
      </c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31"/>
      <c r="G4" s="126"/>
      <c r="H4" s="131"/>
      <c r="I4" s="126"/>
      <c r="J4" s="131"/>
      <c r="K4" s="126"/>
      <c r="L4" s="131"/>
      <c r="M4" s="126"/>
      <c r="N4" s="131"/>
      <c r="O4" s="126"/>
      <c r="P4" s="131"/>
      <c r="Q4" s="126"/>
      <c r="R4" s="131"/>
      <c r="S4" s="12">
        <f>E4+G4+I4+K4+M4+O4+Q4</f>
        <v>0</v>
      </c>
      <c r="T4" s="12">
        <f t="shared" ref="T4:T21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31"/>
      <c r="G5" s="126"/>
      <c r="H5" s="131"/>
      <c r="I5" s="126"/>
      <c r="J5" s="131"/>
      <c r="K5" s="126"/>
      <c r="L5" s="131"/>
      <c r="M5" s="126"/>
      <c r="N5" s="131"/>
      <c r="O5" s="126"/>
      <c r="P5" s="131"/>
      <c r="Q5" s="126"/>
      <c r="R5" s="131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ht="16.5" customHeight="1" x14ac:dyDescent="0.25">
      <c r="A6" s="6"/>
      <c r="B6" s="6"/>
      <c r="C6" s="6"/>
      <c r="D6" s="22"/>
      <c r="E6" s="122"/>
      <c r="F6" s="123"/>
      <c r="G6" s="126"/>
      <c r="H6" s="131"/>
      <c r="I6" s="126"/>
      <c r="J6" s="131"/>
      <c r="K6" s="126"/>
      <c r="L6" s="131"/>
      <c r="M6" s="126"/>
      <c r="N6" s="131"/>
      <c r="O6" s="126"/>
      <c r="P6" s="131"/>
      <c r="Q6" s="126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1"/>
      <c r="G7" s="126"/>
      <c r="H7" s="131"/>
      <c r="I7" s="126"/>
      <c r="J7" s="131"/>
      <c r="K7" s="126"/>
      <c r="L7" s="131"/>
      <c r="M7" s="126"/>
      <c r="N7" s="131"/>
      <c r="O7" s="126"/>
      <c r="P7" s="131"/>
      <c r="Q7" s="126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1"/>
      <c r="G8" s="126"/>
      <c r="H8" s="131"/>
      <c r="I8" s="126"/>
      <c r="J8" s="131"/>
      <c r="K8" s="126"/>
      <c r="L8" s="131"/>
      <c r="M8" s="126"/>
      <c r="N8" s="131"/>
      <c r="O8" s="126"/>
      <c r="P8" s="131"/>
      <c r="Q8" s="126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3"/>
      <c r="G9" s="126"/>
      <c r="H9" s="131"/>
      <c r="I9" s="126"/>
      <c r="J9" s="131"/>
      <c r="K9" s="126"/>
      <c r="L9" s="131"/>
      <c r="M9" s="126"/>
      <c r="N9" s="131"/>
      <c r="O9" s="126"/>
      <c r="P9" s="131"/>
      <c r="Q9" s="126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1"/>
      <c r="G10" s="126"/>
      <c r="H10" s="131"/>
      <c r="I10" s="126"/>
      <c r="J10" s="131"/>
      <c r="K10" s="126"/>
      <c r="L10" s="131"/>
      <c r="M10" s="126"/>
      <c r="N10" s="131"/>
      <c r="O10" s="126"/>
      <c r="P10" s="131"/>
      <c r="Q10" s="126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1"/>
      <c r="G11" s="126"/>
      <c r="H11" s="131"/>
      <c r="I11" s="126"/>
      <c r="J11" s="131"/>
      <c r="K11" s="126"/>
      <c r="L11" s="131"/>
      <c r="M11" s="126"/>
      <c r="N11" s="131"/>
      <c r="O11" s="126"/>
      <c r="P11" s="131"/>
      <c r="Q11" s="126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1"/>
      <c r="G12" s="126"/>
      <c r="H12" s="131"/>
      <c r="I12" s="126"/>
      <c r="J12" s="131"/>
      <c r="K12" s="126"/>
      <c r="L12" s="131"/>
      <c r="M12" s="126"/>
      <c r="N12" s="131"/>
      <c r="O12" s="126"/>
      <c r="P12" s="131"/>
      <c r="Q12" s="126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1"/>
      <c r="G13" s="126"/>
      <c r="H13" s="131"/>
      <c r="I13" s="126"/>
      <c r="J13" s="131"/>
      <c r="K13" s="126"/>
      <c r="L13" s="131"/>
      <c r="M13" s="126"/>
      <c r="N13" s="131"/>
      <c r="O13" s="126"/>
      <c r="P13" s="131"/>
      <c r="Q13" s="126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1"/>
      <c r="G14" s="126"/>
      <c r="H14" s="131"/>
      <c r="I14" s="126"/>
      <c r="J14" s="131"/>
      <c r="K14" s="126"/>
      <c r="L14" s="131"/>
      <c r="M14" s="126"/>
      <c r="N14" s="131"/>
      <c r="O14" s="126"/>
      <c r="P14" s="131"/>
      <c r="Q14" s="126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1"/>
      <c r="G15" s="126"/>
      <c r="H15" s="131"/>
      <c r="I15" s="126"/>
      <c r="J15" s="131"/>
      <c r="K15" s="126"/>
      <c r="L15" s="131"/>
      <c r="M15" s="126"/>
      <c r="N15" s="131"/>
      <c r="O15" s="126"/>
      <c r="P15" s="131"/>
      <c r="Q15" s="126"/>
      <c r="R15" s="131"/>
      <c r="S15" s="12">
        <f t="shared" ref="S15:S20" si="2">E15+G15+I15+K15+M15+O15+Q15</f>
        <v>0</v>
      </c>
      <c r="T15" s="12">
        <f t="shared" ref="T15:T20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1"/>
      <c r="G16" s="126"/>
      <c r="H16" s="131"/>
      <c r="I16" s="126"/>
      <c r="J16" s="131"/>
      <c r="K16" s="126"/>
      <c r="L16" s="131"/>
      <c r="M16" s="126"/>
      <c r="N16" s="131"/>
      <c r="O16" s="126"/>
      <c r="P16" s="131"/>
      <c r="Q16" s="126"/>
      <c r="R16" s="131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1"/>
      <c r="G17" s="126"/>
      <c r="H17" s="131"/>
      <c r="I17" s="126"/>
      <c r="J17" s="131"/>
      <c r="K17" s="126"/>
      <c r="L17" s="131"/>
      <c r="M17" s="126"/>
      <c r="N17" s="131"/>
      <c r="O17" s="126"/>
      <c r="P17" s="131"/>
      <c r="Q17" s="126"/>
      <c r="R17" s="131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1"/>
      <c r="G18" s="126"/>
      <c r="H18" s="131"/>
      <c r="I18" s="126"/>
      <c r="J18" s="131"/>
      <c r="K18" s="126"/>
      <c r="L18" s="131"/>
      <c r="M18" s="126"/>
      <c r="N18" s="131"/>
      <c r="O18" s="126"/>
      <c r="P18" s="131"/>
      <c r="Q18" s="126"/>
      <c r="R18" s="131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1"/>
      <c r="G19" s="126"/>
      <c r="H19" s="131"/>
      <c r="I19" s="126"/>
      <c r="J19" s="131"/>
      <c r="K19" s="126"/>
      <c r="L19" s="131"/>
      <c r="M19" s="126"/>
      <c r="N19" s="131"/>
      <c r="O19" s="126"/>
      <c r="P19" s="131"/>
      <c r="Q19" s="126"/>
      <c r="R19" s="13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31"/>
      <c r="G20" s="126"/>
      <c r="H20" s="131"/>
      <c r="I20" s="126"/>
      <c r="J20" s="131"/>
      <c r="K20" s="126"/>
      <c r="L20" s="131"/>
      <c r="M20" s="126"/>
      <c r="N20" s="131"/>
      <c r="O20" s="126"/>
      <c r="P20" s="131"/>
      <c r="Q20" s="126"/>
      <c r="R20" s="13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10"/>
      <c r="E21" s="126"/>
      <c r="F21" s="131"/>
      <c r="G21" s="126"/>
      <c r="H21" s="131"/>
      <c r="I21" s="126"/>
      <c r="J21" s="131"/>
      <c r="K21" s="126"/>
      <c r="L21" s="131"/>
      <c r="M21" s="126"/>
      <c r="N21" s="131"/>
      <c r="O21" s="126"/>
      <c r="P21" s="131"/>
      <c r="Q21" s="126"/>
      <c r="R21" s="13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9"/>
      <c r="F22" s="140"/>
      <c r="G22" s="126"/>
      <c r="H22" s="131"/>
      <c r="I22" s="126"/>
      <c r="J22" s="131"/>
      <c r="K22" s="126"/>
      <c r="L22" s="131"/>
      <c r="M22" s="126"/>
      <c r="N22" s="131"/>
      <c r="O22" s="126"/>
      <c r="P22" s="131"/>
      <c r="Q22" s="126"/>
      <c r="R22" s="13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31"/>
      <c r="G23" s="126"/>
      <c r="H23" s="131"/>
      <c r="I23" s="126"/>
      <c r="J23" s="131"/>
      <c r="K23" s="126"/>
      <c r="L23" s="131"/>
      <c r="M23" s="126"/>
      <c r="N23" s="131"/>
      <c r="O23" s="126"/>
      <c r="P23" s="131"/>
      <c r="Q23" s="126"/>
      <c r="R23" s="13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0</v>
      </c>
      <c r="F24" s="134"/>
      <c r="G24" s="133">
        <f>SUM(G4:G23)</f>
        <v>0</v>
      </c>
      <c r="H24" s="134"/>
      <c r="I24" s="133">
        <f>SUM(I4:I23)</f>
        <v>0</v>
      </c>
      <c r="J24" s="134"/>
      <c r="K24" s="133">
        <f>SUM(K4:K23)</f>
        <v>0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4:R14"/>
    <mergeCell ref="E20:F20"/>
    <mergeCell ref="G20:H20"/>
    <mergeCell ref="I20:J20"/>
    <mergeCell ref="K20:L20"/>
    <mergeCell ref="M20:N20"/>
    <mergeCell ref="O20:P20"/>
    <mergeCell ref="Q20:R20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5:R5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,</vt:lpstr>
      <vt:lpstr>Taylor</vt:lpstr>
      <vt:lpstr>Ward</vt:lpstr>
      <vt:lpstr>Wildman</vt:lpstr>
      <vt:lpstr>N.Winterburn</vt:lpstr>
      <vt:lpstr>T.Winterburn</vt:lpstr>
      <vt:lpstr>Wright</vt:lpstr>
      <vt:lpstr>.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2022-07-18T09:04:48Z</cp:lastPrinted>
  <dcterms:created xsi:type="dcterms:W3CDTF">2010-01-14T13:00:57Z</dcterms:created>
  <dcterms:modified xsi:type="dcterms:W3CDTF">2022-11-14T10:53:05Z</dcterms:modified>
</cp:coreProperties>
</file>