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8B53F81D-7AEB-462A-8823-AA186B480FE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5" l="1"/>
  <c r="T14" i="5" s="1"/>
  <c r="S13" i="5"/>
  <c r="T13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C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C12" i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<sst xmlns="http://schemas.openxmlformats.org/spreadsheetml/2006/main" count="631" uniqueCount="103">
  <si>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</si>
  <si>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</si>
  <si>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</si>
  <si>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</si>
  <si>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</si>
  <si>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</si>
  <si>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</si>
  <si>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</si>
  <si>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</si>
  <si>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</si>
  <si>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</si>
  <si>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</si>
  <si>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</si>
  <si>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</si>
  <si>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</si>
  <si>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</si>
  <si>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</si>
  <si>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</si>
  <si>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</si>
  <si>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</si>
  <si>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</si>
  <si>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</si>
  <si>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</si>
  <si>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</si>
  <si>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</si>
  <si>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</si>
  <si>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</si>
  <si>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</si>
  <si>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</si>
  <si>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</si>
  <si>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</si>
  <si>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</si>
  <si>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</si>
  <si>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</si>
  <si>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</si>
  <si>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</si>
  <si>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</si>
  <si>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</si>
  <si>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</si>
  <si>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</si>
  <si>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</si>
  <si>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</si>
  <si>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</si>
  <si>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</si>
  <si>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</si>
  <si>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</si>
  <si>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</si>
  <si>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</si>
  <si>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</si>
  <si>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</si>
  <si>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</si>
  <si>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</si>
  <si>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</si>
  <si>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</si>
  <si>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</si>
  <si>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</si>
  <si>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</si>
  <si>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</si>
  <si>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</si>
  <si>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</si>
  <si>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</si>
  <si>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</si>
  <si>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</si>
  <si>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</si>
  <si>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</si>
  <si>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</si>
  <si>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</si>
  <si>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</si>
  <si>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</si>
  <si>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</si>
  <si>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</si>
  <si>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</si>
  <si>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</si>
  <si>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</si>
  <si>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</si>
  <si>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</si>
  <si>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</si>
  <si>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</si>
  <si>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</si>
  <si>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</si>
  <si>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</si>
  <si>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</si>
  <si>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</si>
  <si>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break shed for firewood / skip</t>
  </si>
  <si>
    <t>ms</t>
  </si>
  <si>
    <t>js</t>
  </si>
  <si>
    <t>ps</t>
  </si>
  <si>
    <t>panels</t>
  </si>
  <si>
    <t>wall panels</t>
  </si>
  <si>
    <t>frames</t>
  </si>
  <si>
    <t xml:space="preserve">clean / light fire </t>
  </si>
  <si>
    <t xml:space="preserve">extraction </t>
  </si>
  <si>
    <t>samples</t>
  </si>
  <si>
    <t>18.02.2024</t>
  </si>
  <si>
    <t>check doors &amp; panels 6964</t>
  </si>
  <si>
    <t>fixings</t>
  </si>
  <si>
    <t>dads had a stroke</t>
  </si>
  <si>
    <t xml:space="preserve">daughter to hospital </t>
  </si>
  <si>
    <t>doctors appointment</t>
  </si>
  <si>
    <t>MBHS01</t>
  </si>
  <si>
    <t>OFFI01</t>
  </si>
  <si>
    <t>GALL01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</si>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</sst>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L18" activeCellId="1" sqref="L9:L10 L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9.28515625" style="117" customWidth="1"/>
    <col min="13" max="13" width="4.85546875" style="117" customWidth="1"/>
    <col min="14" max="14" width="4.28515625" style="117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93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16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16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7" t="s">
        <v>84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7" t="s">
        <v>85</v>
      </c>
    </row>
    <row r="8" spans="1:14" ht="17.25" customHeight="1" x14ac:dyDescent="0.25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0.75</v>
      </c>
      <c r="L8" s="117" t="s">
        <v>84</v>
      </c>
    </row>
    <row r="9" spans="1:14" x14ac:dyDescent="0.25">
      <c r="A9" s="96" t="s">
        <v>74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0.25</v>
      </c>
      <c r="L9" s="117">
        <v>5</v>
      </c>
      <c r="M9" s="117" t="s">
        <v>85</v>
      </c>
    </row>
    <row r="10" spans="1:14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L10" s="117">
        <v>0.5</v>
      </c>
      <c r="M10" s="117" t="s">
        <v>85</v>
      </c>
    </row>
    <row r="11" spans="1:14" x14ac:dyDescent="0.25">
      <c r="A11" s="109" t="s">
        <v>81</v>
      </c>
      <c r="B11" s="97">
        <f>SUM(Mcsharry!C28)</f>
        <v>40</v>
      </c>
      <c r="C11" s="97">
        <f>SUM(Mcsharry!C29)</f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7" t="s">
        <v>85</v>
      </c>
    </row>
    <row r="12" spans="1:14" x14ac:dyDescent="0.25">
      <c r="A12" s="89" t="s">
        <v>80</v>
      </c>
      <c r="B12" s="97">
        <f>SUM(Pender!C32)</f>
        <v>40</v>
      </c>
      <c r="C12" s="97">
        <f>SUM(Pender!C35)</f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14.5</v>
      </c>
      <c r="L12" s="117" t="s">
        <v>84</v>
      </c>
    </row>
    <row r="13" spans="1:14" x14ac:dyDescent="0.25">
      <c r="A13" s="96" t="s">
        <v>73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1.5</v>
      </c>
      <c r="N13" s="117" t="s">
        <v>86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0.75</v>
      </c>
      <c r="M14" s="117" t="s">
        <v>85</v>
      </c>
    </row>
    <row r="15" spans="1:14" x14ac:dyDescent="0.25">
      <c r="A15" s="96" t="s">
        <v>43</v>
      </c>
      <c r="B15" s="97">
        <f>SUM(Ward!C30)</f>
        <v>24</v>
      </c>
      <c r="C15" s="97">
        <f>SUM(Ward!C31)</f>
        <v>0</v>
      </c>
      <c r="D15" s="97">
        <f>SUM(Ward!C32)</f>
        <v>0</v>
      </c>
      <c r="E15" s="97">
        <f>SUM(Ward!C33)</f>
        <v>16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7" t="s">
        <v>85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0.5</v>
      </c>
      <c r="N16" s="117" t="s">
        <v>86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SUM(Wright!C39)</f>
        <v>40</v>
      </c>
      <c r="C18" s="97">
        <f>SUM(Wright!C40)</f>
        <v>2.5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7.25</v>
      </c>
      <c r="L18" s="117">
        <v>15.5</v>
      </c>
      <c r="M18" s="117" t="s">
        <v>85</v>
      </c>
    </row>
    <row r="19" spans="1:14" ht="17.25" customHeight="1" x14ac:dyDescent="0.25">
      <c r="A19" s="102" t="s">
        <v>20</v>
      </c>
      <c r="B19" s="103">
        <f t="shared" ref="B19:I19" si="2">SUM(B6:B18)</f>
        <v>440</v>
      </c>
      <c r="C19" s="103">
        <f t="shared" si="2"/>
        <v>2.5</v>
      </c>
      <c r="D19" s="103">
        <f t="shared" si="2"/>
        <v>0</v>
      </c>
      <c r="E19" s="103">
        <f t="shared" si="2"/>
        <v>16</v>
      </c>
      <c r="F19" s="103">
        <f t="shared" si="2"/>
        <v>0</v>
      </c>
      <c r="G19" s="103">
        <f t="shared" si="2"/>
        <v>458.5</v>
      </c>
      <c r="H19" s="104">
        <f t="shared" si="2"/>
        <v>0</v>
      </c>
      <c r="I19" s="104">
        <f t="shared" si="2"/>
        <v>0</v>
      </c>
      <c r="J19" s="91"/>
      <c r="K19" s="103">
        <f>SUM(K6:K18)</f>
        <v>26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8"/>
      <c r="M20" s="118"/>
      <c r="N20" s="118"/>
    </row>
    <row r="22" spans="1:14" x14ac:dyDescent="0.25">
      <c r="A22" s="89" t="s">
        <v>26</v>
      </c>
      <c r="C22" s="105">
        <f>B19+C19+D19</f>
        <v>442.5</v>
      </c>
    </row>
    <row r="23" spans="1:14" x14ac:dyDescent="0.25">
      <c r="A23" s="89" t="s">
        <v>27</v>
      </c>
      <c r="C23" s="105">
        <f>K19</f>
        <v>26</v>
      </c>
    </row>
    <row r="24" spans="1:14" x14ac:dyDescent="0.25">
      <c r="A24" s="89" t="s">
        <v>31</v>
      </c>
      <c r="C24" s="106">
        <f>C23/C22</f>
        <v>5.8757062146892657E-2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7" sqref="B17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18.02.2024</v>
      </c>
      <c r="D2" s="30"/>
      <c r="E2" s="135" t="s">
        <v>11</v>
      </c>
      <c r="F2" s="135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46" t="s">
        <v>15</v>
      </c>
      <c r="N2" s="146"/>
      <c r="O2" s="146" t="s">
        <v>16</v>
      </c>
      <c r="P2" s="146"/>
      <c r="Q2" s="146" t="s">
        <v>17</v>
      </c>
      <c r="R2" s="146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6964</v>
      </c>
      <c r="B4" s="6" t="s">
        <v>99</v>
      </c>
      <c r="C4" s="6">
        <v>37</v>
      </c>
      <c r="D4" s="20" t="s">
        <v>89</v>
      </c>
      <c r="E4" s="134">
        <v>1.5</v>
      </c>
      <c r="F4" s="138"/>
      <c r="G4" s="141"/>
      <c r="H4" s="142"/>
      <c r="I4" s="141"/>
      <c r="J4" s="142"/>
      <c r="K4" s="141"/>
      <c r="L4" s="142"/>
      <c r="M4" s="141"/>
      <c r="N4" s="142"/>
      <c r="O4" s="143"/>
      <c r="P4" s="143"/>
      <c r="Q4" s="141"/>
      <c r="R4" s="142"/>
      <c r="S4" s="36">
        <f>E4+G4+I4+K4+M4+O4+Q4</f>
        <v>1.5</v>
      </c>
      <c r="T4" s="36">
        <f>SUM(S4-U4-V4)</f>
        <v>1.5</v>
      </c>
      <c r="U4" s="38"/>
      <c r="V4" s="38"/>
    </row>
    <row r="5" spans="1:22" x14ac:dyDescent="0.25">
      <c r="A5" s="6">
        <v>6964</v>
      </c>
      <c r="B5" s="6" t="s">
        <v>99</v>
      </c>
      <c r="C5" s="6">
        <v>22</v>
      </c>
      <c r="D5" s="20" t="s">
        <v>88</v>
      </c>
      <c r="E5" s="134">
        <v>6.25</v>
      </c>
      <c r="F5" s="138"/>
      <c r="G5" s="134">
        <v>8</v>
      </c>
      <c r="H5" s="122"/>
      <c r="I5" s="121">
        <v>8</v>
      </c>
      <c r="J5" s="122"/>
      <c r="K5" s="121">
        <v>8</v>
      </c>
      <c r="L5" s="122"/>
      <c r="M5" s="121">
        <v>7.5</v>
      </c>
      <c r="N5" s="122"/>
      <c r="O5" s="143"/>
      <c r="P5" s="143"/>
      <c r="Q5" s="141"/>
      <c r="R5" s="142"/>
      <c r="S5" s="36">
        <f t="shared" ref="S5:S22" si="0">E5+G5+I5+K5+M5+O5+Q5</f>
        <v>37.75</v>
      </c>
      <c r="T5" s="36">
        <f t="shared" ref="T5:T20" si="1">SUM(S5-U5-V5)</f>
        <v>37.75</v>
      </c>
      <c r="U5" s="38"/>
      <c r="V5" s="38"/>
    </row>
    <row r="6" spans="1:22" x14ac:dyDescent="0.25">
      <c r="A6" s="6"/>
      <c r="B6" s="6"/>
      <c r="C6" s="6"/>
      <c r="D6" s="20"/>
      <c r="E6" s="134"/>
      <c r="F6" s="138"/>
      <c r="G6" s="121"/>
      <c r="H6" s="122"/>
      <c r="I6" s="121"/>
      <c r="J6" s="122"/>
      <c r="K6" s="121"/>
      <c r="L6" s="122"/>
      <c r="M6" s="121"/>
      <c r="N6" s="122"/>
      <c r="O6" s="143"/>
      <c r="P6" s="143"/>
      <c r="Q6" s="141"/>
      <c r="R6" s="142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34"/>
      <c r="F7" s="138"/>
      <c r="G7" s="141"/>
      <c r="H7" s="142"/>
      <c r="I7" s="141"/>
      <c r="J7" s="142"/>
      <c r="K7" s="141"/>
      <c r="L7" s="142"/>
      <c r="M7" s="141"/>
      <c r="N7" s="142"/>
      <c r="O7" s="143"/>
      <c r="P7" s="143"/>
      <c r="Q7" s="141"/>
      <c r="R7" s="142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4"/>
      <c r="F8" s="138"/>
      <c r="G8" s="141"/>
      <c r="H8" s="142"/>
      <c r="I8" s="141"/>
      <c r="J8" s="142"/>
      <c r="K8" s="141"/>
      <c r="L8" s="142"/>
      <c r="M8" s="141"/>
      <c r="N8" s="142"/>
      <c r="O8" s="143"/>
      <c r="P8" s="143"/>
      <c r="Q8" s="141"/>
      <c r="R8" s="142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4"/>
      <c r="F9" s="138"/>
      <c r="G9" s="141"/>
      <c r="H9" s="142"/>
      <c r="I9" s="141"/>
      <c r="J9" s="142"/>
      <c r="K9" s="141"/>
      <c r="L9" s="142"/>
      <c r="M9" s="141"/>
      <c r="N9" s="142"/>
      <c r="O9" s="143"/>
      <c r="P9" s="143"/>
      <c r="Q9" s="141"/>
      <c r="R9" s="142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34"/>
      <c r="F10" s="138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4"/>
      <c r="F11" s="138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4"/>
      <c r="F12" s="138"/>
      <c r="G12" s="121"/>
      <c r="H12" s="122"/>
      <c r="I12" s="121"/>
      <c r="J12" s="122"/>
      <c r="K12" s="121"/>
      <c r="L12" s="122"/>
      <c r="M12" s="121"/>
      <c r="N12" s="122"/>
      <c r="O12" s="141"/>
      <c r="P12" s="142"/>
      <c r="Q12" s="141"/>
      <c r="R12" s="142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4"/>
      <c r="F13" s="138"/>
      <c r="G13" s="121"/>
      <c r="H13" s="122"/>
      <c r="I13" s="121"/>
      <c r="J13" s="122"/>
      <c r="K13" s="121"/>
      <c r="L13" s="122"/>
      <c r="M13" s="121"/>
      <c r="N13" s="122"/>
      <c r="O13" s="141"/>
      <c r="P13" s="142"/>
      <c r="Q13" s="141"/>
      <c r="R13" s="142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4"/>
      <c r="F14" s="138"/>
      <c r="G14" s="121"/>
      <c r="H14" s="122"/>
      <c r="I14" s="121"/>
      <c r="J14" s="122"/>
      <c r="K14" s="121"/>
      <c r="L14" s="122"/>
      <c r="M14" s="121"/>
      <c r="N14" s="122"/>
      <c r="O14" s="141"/>
      <c r="P14" s="142"/>
      <c r="Q14" s="141"/>
      <c r="R14" s="142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4"/>
      <c r="F15" s="138"/>
      <c r="G15" s="134"/>
      <c r="H15" s="122"/>
      <c r="I15" s="134"/>
      <c r="J15" s="122"/>
      <c r="K15" s="134"/>
      <c r="L15" s="122"/>
      <c r="M15" s="134"/>
      <c r="N15" s="122"/>
      <c r="O15" s="141"/>
      <c r="P15" s="142"/>
      <c r="Q15" s="141"/>
      <c r="R15" s="142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4"/>
      <c r="F16" s="138"/>
      <c r="G16" s="121"/>
      <c r="H16" s="122"/>
      <c r="I16" s="121"/>
      <c r="J16" s="122"/>
      <c r="K16" s="121"/>
      <c r="L16" s="122"/>
      <c r="M16" s="121"/>
      <c r="N16" s="122"/>
      <c r="O16" s="141"/>
      <c r="P16" s="142"/>
      <c r="Q16" s="141"/>
      <c r="R16" s="142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34"/>
      <c r="F17" s="138"/>
      <c r="G17" s="121"/>
      <c r="H17" s="122"/>
      <c r="I17" s="121"/>
      <c r="J17" s="122"/>
      <c r="K17" s="121"/>
      <c r="L17" s="122"/>
      <c r="M17" s="121"/>
      <c r="N17" s="122"/>
      <c r="O17" s="141"/>
      <c r="P17" s="142"/>
      <c r="Q17" s="141"/>
      <c r="R17" s="142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100</v>
      </c>
      <c r="C18" s="6"/>
      <c r="D18" s="20" t="s">
        <v>75</v>
      </c>
      <c r="E18" s="134"/>
      <c r="F18" s="138"/>
      <c r="G18" s="134"/>
      <c r="H18" s="142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100</v>
      </c>
      <c r="C19" s="6"/>
      <c r="D19" s="20" t="s">
        <v>59</v>
      </c>
      <c r="E19" s="134">
        <v>0.25</v>
      </c>
      <c r="F19" s="138"/>
      <c r="G19" s="141"/>
      <c r="H19" s="142"/>
      <c r="I19" s="141"/>
      <c r="J19" s="142"/>
      <c r="K19" s="141"/>
      <c r="L19" s="142"/>
      <c r="M19" s="134">
        <v>0.5</v>
      </c>
      <c r="N19" s="142"/>
      <c r="O19" s="143"/>
      <c r="P19" s="143"/>
      <c r="Q19" s="141"/>
      <c r="R19" s="142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25">
      <c r="A20" s="6">
        <v>3600</v>
      </c>
      <c r="B20" s="6" t="s">
        <v>100</v>
      </c>
      <c r="C20" s="6"/>
      <c r="D20" s="20" t="s">
        <v>66</v>
      </c>
      <c r="E20" s="134"/>
      <c r="F20" s="138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4"/>
      <c r="F21" s="138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3"/>
      <c r="F22" s="123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0.75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17" sqref="B1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18.02.2024</v>
      </c>
      <c r="D2" s="6"/>
      <c r="E2" s="153" t="s">
        <v>11</v>
      </c>
      <c r="F2" s="153"/>
      <c r="G2" s="153" t="s">
        <v>12</v>
      </c>
      <c r="H2" s="153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20">
        <v>16.3</v>
      </c>
      <c r="G3" s="119">
        <v>10.3</v>
      </c>
      <c r="H3" s="120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99</v>
      </c>
      <c r="C4" s="6">
        <v>37</v>
      </c>
      <c r="D4" s="20" t="s">
        <v>89</v>
      </c>
      <c r="E4" s="147"/>
      <c r="F4" s="148"/>
      <c r="G4" s="147"/>
      <c r="H4" s="148"/>
      <c r="I4" s="134">
        <v>8</v>
      </c>
      <c r="J4" s="138"/>
      <c r="K4" s="134">
        <v>4.5</v>
      </c>
      <c r="L4" s="138"/>
      <c r="M4" s="134"/>
      <c r="N4" s="138"/>
      <c r="O4" s="134"/>
      <c r="P4" s="138"/>
      <c r="Q4" s="134"/>
      <c r="R4" s="138"/>
      <c r="S4" s="12">
        <f t="shared" ref="S4:S10" si="0">E4+G4+I4+K4+M4+O4+Q4</f>
        <v>12.5</v>
      </c>
      <c r="T4" s="12">
        <f t="shared" ref="T4:T22" si="1">SUM(S4-U4-V4)</f>
        <v>12.5</v>
      </c>
      <c r="U4" s="14"/>
      <c r="V4" s="14"/>
    </row>
    <row r="5" spans="1:22" x14ac:dyDescent="0.25">
      <c r="A5" s="6">
        <v>6964</v>
      </c>
      <c r="B5" s="6" t="s">
        <v>99</v>
      </c>
      <c r="C5" s="6">
        <v>29</v>
      </c>
      <c r="D5" s="20" t="s">
        <v>87</v>
      </c>
      <c r="E5" s="147"/>
      <c r="F5" s="148"/>
      <c r="G5" s="147"/>
      <c r="H5" s="148"/>
      <c r="I5" s="134"/>
      <c r="J5" s="138"/>
      <c r="K5" s="134">
        <v>3.5</v>
      </c>
      <c r="L5" s="138"/>
      <c r="M5" s="134">
        <v>8</v>
      </c>
      <c r="N5" s="138"/>
      <c r="O5" s="134"/>
      <c r="P5" s="138"/>
      <c r="Q5" s="134"/>
      <c r="R5" s="138"/>
      <c r="S5" s="12">
        <f t="shared" si="0"/>
        <v>11.5</v>
      </c>
      <c r="T5" s="12">
        <f t="shared" si="1"/>
        <v>11.5</v>
      </c>
      <c r="U5" s="14"/>
      <c r="V5" s="14"/>
    </row>
    <row r="6" spans="1:22" x14ac:dyDescent="0.25">
      <c r="A6" s="6"/>
      <c r="B6" s="6"/>
      <c r="C6" s="6"/>
      <c r="D6" s="20"/>
      <c r="E6" s="147"/>
      <c r="F6" s="148"/>
      <c r="G6" s="147"/>
      <c r="H6" s="148"/>
      <c r="I6" s="134"/>
      <c r="J6" s="138"/>
      <c r="K6" s="134"/>
      <c r="L6" s="138"/>
      <c r="M6" s="134"/>
      <c r="N6" s="138"/>
      <c r="O6" s="134"/>
      <c r="P6" s="138"/>
      <c r="Q6" s="134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7"/>
      <c r="F7" s="148"/>
      <c r="G7" s="147"/>
      <c r="H7" s="148"/>
      <c r="I7" s="134"/>
      <c r="J7" s="138"/>
      <c r="K7" s="134"/>
      <c r="L7" s="138"/>
      <c r="M7" s="134"/>
      <c r="N7" s="138"/>
      <c r="O7" s="134"/>
      <c r="P7" s="138"/>
      <c r="Q7" s="134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7"/>
      <c r="F8" s="148"/>
      <c r="G8" s="147"/>
      <c r="H8" s="148"/>
      <c r="I8" s="134"/>
      <c r="J8" s="138"/>
      <c r="K8" s="134"/>
      <c r="L8" s="138"/>
      <c r="M8" s="134"/>
      <c r="N8" s="138"/>
      <c r="O8" s="134"/>
      <c r="P8" s="138"/>
      <c r="Q8" s="134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7"/>
      <c r="F9" s="148"/>
      <c r="G9" s="147"/>
      <c r="H9" s="148"/>
      <c r="I9" s="134"/>
      <c r="J9" s="138"/>
      <c r="K9" s="134"/>
      <c r="L9" s="138"/>
      <c r="M9" s="134"/>
      <c r="N9" s="138"/>
      <c r="O9" s="134"/>
      <c r="P9" s="138"/>
      <c r="Q9" s="134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7"/>
      <c r="F10" s="148"/>
      <c r="G10" s="147"/>
      <c r="H10" s="148"/>
      <c r="I10" s="134"/>
      <c r="J10" s="138"/>
      <c r="K10" s="134"/>
      <c r="L10" s="138"/>
      <c r="M10" s="134"/>
      <c r="N10" s="138"/>
      <c r="O10" s="134"/>
      <c r="P10" s="138"/>
      <c r="Q10" s="13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47"/>
      <c r="F11" s="148"/>
      <c r="G11" s="147"/>
      <c r="H11" s="148"/>
      <c r="I11" s="134"/>
      <c r="J11" s="138"/>
      <c r="K11" s="134"/>
      <c r="L11" s="138"/>
      <c r="M11" s="134"/>
      <c r="N11" s="138"/>
      <c r="O11" s="134"/>
      <c r="P11" s="138"/>
      <c r="Q11" s="134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7"/>
      <c r="F12" s="148"/>
      <c r="G12" s="147"/>
      <c r="H12" s="148"/>
      <c r="I12" s="134"/>
      <c r="J12" s="138"/>
      <c r="K12" s="134"/>
      <c r="L12" s="138"/>
      <c r="M12" s="134"/>
      <c r="N12" s="138"/>
      <c r="O12" s="134"/>
      <c r="P12" s="138"/>
      <c r="Q12" s="134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47"/>
      <c r="F13" s="148"/>
      <c r="G13" s="147"/>
      <c r="H13" s="148"/>
      <c r="I13" s="134"/>
      <c r="J13" s="138"/>
      <c r="K13" s="134"/>
      <c r="L13" s="138"/>
      <c r="M13" s="134"/>
      <c r="N13" s="138"/>
      <c r="O13" s="134"/>
      <c r="P13" s="138"/>
      <c r="Q13" s="134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47"/>
      <c r="F14" s="148"/>
      <c r="G14" s="147"/>
      <c r="H14" s="148"/>
      <c r="I14" s="134"/>
      <c r="J14" s="138"/>
      <c r="K14" s="134"/>
      <c r="L14" s="138"/>
      <c r="M14" s="134"/>
      <c r="N14" s="138"/>
      <c r="O14" s="134"/>
      <c r="P14" s="138"/>
      <c r="Q14" s="134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47"/>
      <c r="F15" s="148"/>
      <c r="G15" s="147"/>
      <c r="H15" s="148"/>
      <c r="I15" s="134"/>
      <c r="J15" s="138"/>
      <c r="K15" s="134"/>
      <c r="L15" s="138"/>
      <c r="M15" s="134"/>
      <c r="N15" s="138"/>
      <c r="O15" s="134"/>
      <c r="P15" s="138"/>
      <c r="Q15" s="134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49"/>
      <c r="F16" s="150"/>
      <c r="G16" s="149"/>
      <c r="H16" s="150"/>
      <c r="I16" s="121"/>
      <c r="J16" s="122"/>
      <c r="K16" s="121"/>
      <c r="L16" s="122"/>
      <c r="M16" s="121"/>
      <c r="N16" s="122"/>
      <c r="O16" s="134"/>
      <c r="P16" s="138"/>
      <c r="Q16" s="134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49"/>
      <c r="F17" s="150"/>
      <c r="G17" s="149"/>
      <c r="H17" s="150"/>
      <c r="I17" s="121"/>
      <c r="J17" s="122"/>
      <c r="K17" s="121"/>
      <c r="L17" s="122"/>
      <c r="M17" s="121"/>
      <c r="N17" s="122"/>
      <c r="O17" s="134"/>
      <c r="P17" s="138"/>
      <c r="Q17" s="134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47"/>
      <c r="F18" s="148"/>
      <c r="G18" s="147"/>
      <c r="H18" s="148"/>
      <c r="I18" s="134"/>
      <c r="J18" s="138"/>
      <c r="K18" s="134"/>
      <c r="L18" s="138"/>
      <c r="M18" s="134"/>
      <c r="N18" s="138"/>
      <c r="O18" s="134"/>
      <c r="P18" s="138"/>
      <c r="Q18" s="134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47"/>
      <c r="F19" s="148"/>
      <c r="G19" s="147"/>
      <c r="H19" s="148"/>
      <c r="I19" s="134"/>
      <c r="J19" s="138"/>
      <c r="K19" s="134"/>
      <c r="L19" s="138"/>
      <c r="M19" s="134"/>
      <c r="N19" s="138"/>
      <c r="O19" s="134"/>
      <c r="P19" s="138"/>
      <c r="Q19" s="134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100</v>
      </c>
      <c r="C20" s="6"/>
      <c r="D20" s="20" t="s">
        <v>76</v>
      </c>
      <c r="E20" s="147"/>
      <c r="F20" s="148"/>
      <c r="G20" s="147"/>
      <c r="H20" s="148"/>
      <c r="I20" s="134"/>
      <c r="J20" s="138"/>
      <c r="K20" s="134"/>
      <c r="L20" s="138"/>
      <c r="M20" s="134"/>
      <c r="N20" s="138"/>
      <c r="O20" s="134"/>
      <c r="P20" s="138"/>
      <c r="Q20" s="134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100</v>
      </c>
      <c r="C21" s="6"/>
      <c r="D21" s="20" t="s">
        <v>61</v>
      </c>
      <c r="E21" s="147"/>
      <c r="F21" s="148"/>
      <c r="G21" s="147"/>
      <c r="H21" s="148"/>
      <c r="I21" s="134"/>
      <c r="J21" s="138"/>
      <c r="K21" s="134"/>
      <c r="L21" s="138"/>
      <c r="M21" s="134"/>
      <c r="N21" s="138"/>
      <c r="O21" s="134"/>
      <c r="P21" s="138"/>
      <c r="Q21" s="134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1"/>
      <c r="F22" s="148"/>
      <c r="G22" s="151"/>
      <c r="H22" s="148"/>
      <c r="I22" s="152"/>
      <c r="J22" s="138"/>
      <c r="K22" s="152"/>
      <c r="L22" s="138"/>
      <c r="M22" s="152"/>
      <c r="N22" s="138"/>
      <c r="O22" s="134"/>
      <c r="P22" s="138"/>
      <c r="Q22" s="134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47">
        <v>8</v>
      </c>
      <c r="F23" s="148"/>
      <c r="G23" s="147">
        <v>8</v>
      </c>
      <c r="H23" s="148"/>
      <c r="I23" s="134"/>
      <c r="J23" s="138"/>
      <c r="K23" s="134"/>
      <c r="L23" s="138"/>
      <c r="M23" s="134"/>
      <c r="N23" s="138"/>
      <c r="O23" s="134"/>
      <c r="P23" s="138"/>
      <c r="Q23" s="134"/>
      <c r="R23" s="138"/>
      <c r="S23" s="12">
        <f t="shared" si="2"/>
        <v>16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4"/>
      <c r="F24" s="138"/>
      <c r="G24" s="134"/>
      <c r="H24" s="138"/>
      <c r="I24" s="134"/>
      <c r="J24" s="138"/>
      <c r="K24" s="134"/>
      <c r="L24" s="138"/>
      <c r="M24" s="134"/>
      <c r="N24" s="138"/>
      <c r="O24" s="134"/>
      <c r="P24" s="138"/>
      <c r="Q24" s="134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18.02.2024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99</v>
      </c>
      <c r="C4" s="6">
        <v>29</v>
      </c>
      <c r="D4" s="20" t="s">
        <v>87</v>
      </c>
      <c r="E4" s="134">
        <v>7.5</v>
      </c>
      <c r="F4" s="138"/>
      <c r="G4" s="134">
        <v>6.5</v>
      </c>
      <c r="H4" s="138"/>
      <c r="I4" s="134"/>
      <c r="J4" s="138"/>
      <c r="K4" s="134"/>
      <c r="L4" s="138"/>
      <c r="M4" s="134"/>
      <c r="N4" s="138"/>
      <c r="O4" s="134"/>
      <c r="P4" s="138"/>
      <c r="Q4" s="134"/>
      <c r="R4" s="138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25">
      <c r="A5" s="6">
        <v>6964</v>
      </c>
      <c r="B5" s="6" t="s">
        <v>99</v>
      </c>
      <c r="C5" s="6">
        <v>33</v>
      </c>
      <c r="D5" s="20" t="s">
        <v>89</v>
      </c>
      <c r="E5" s="134"/>
      <c r="F5" s="138"/>
      <c r="G5" s="134">
        <v>0.75</v>
      </c>
      <c r="H5" s="138"/>
      <c r="I5" s="134">
        <v>3.5</v>
      </c>
      <c r="J5" s="138"/>
      <c r="K5" s="134">
        <v>4</v>
      </c>
      <c r="L5" s="138"/>
      <c r="M5" s="134">
        <v>4</v>
      </c>
      <c r="N5" s="138"/>
      <c r="O5" s="134"/>
      <c r="P5" s="138"/>
      <c r="Q5" s="134"/>
      <c r="R5" s="138"/>
      <c r="S5" s="12">
        <f>E5+G5+I5+K5+M5+O5+Q5</f>
        <v>12.25</v>
      </c>
      <c r="T5" s="12">
        <f>SUM(S5-U5-V5)</f>
        <v>12.25</v>
      </c>
      <c r="U5" s="14"/>
      <c r="V5" s="14"/>
    </row>
    <row r="6" spans="1:22" x14ac:dyDescent="0.25">
      <c r="A6" s="6">
        <v>6964</v>
      </c>
      <c r="B6" s="6" t="s">
        <v>99</v>
      </c>
      <c r="C6" s="6">
        <v>35</v>
      </c>
      <c r="D6" s="20" t="s">
        <v>89</v>
      </c>
      <c r="E6" s="134"/>
      <c r="F6" s="138"/>
      <c r="G6" s="134">
        <v>0.75</v>
      </c>
      <c r="H6" s="138"/>
      <c r="I6" s="134">
        <v>4</v>
      </c>
      <c r="J6" s="138"/>
      <c r="K6" s="134">
        <v>3.5</v>
      </c>
      <c r="L6" s="138"/>
      <c r="M6" s="134">
        <v>3.5</v>
      </c>
      <c r="N6" s="138"/>
      <c r="O6" s="134"/>
      <c r="P6" s="138"/>
      <c r="Q6" s="134"/>
      <c r="R6" s="138"/>
      <c r="S6" s="12">
        <f t="shared" ref="S6:S24" si="0">E6+G6+I6+K6+M6+O6+Q6</f>
        <v>11.75</v>
      </c>
      <c r="T6" s="12">
        <f t="shared" ref="T6:T21" si="1">SUM(S6-U6-V6)</f>
        <v>11.75</v>
      </c>
      <c r="U6" s="14"/>
      <c r="V6" s="14"/>
    </row>
    <row r="7" spans="1:22" x14ac:dyDescent="0.25">
      <c r="A7" s="6">
        <v>6964</v>
      </c>
      <c r="B7" s="6" t="s">
        <v>99</v>
      </c>
      <c r="C7" s="6">
        <v>32</v>
      </c>
      <c r="D7" s="20" t="s">
        <v>89</v>
      </c>
      <c r="E7" s="134"/>
      <c r="F7" s="138"/>
      <c r="G7" s="134"/>
      <c r="H7" s="138"/>
      <c r="I7" s="134">
        <v>0.5</v>
      </c>
      <c r="J7" s="138"/>
      <c r="K7" s="134">
        <v>0.5</v>
      </c>
      <c r="L7" s="138"/>
      <c r="M7" s="134">
        <v>0.5</v>
      </c>
      <c r="N7" s="138"/>
      <c r="O7" s="134"/>
      <c r="P7" s="138"/>
      <c r="Q7" s="134"/>
      <c r="R7" s="138"/>
      <c r="S7" s="12">
        <f>E7+G7+I7+K7+M7+O7+Q7</f>
        <v>1.5</v>
      </c>
      <c r="T7" s="12">
        <f t="shared" si="1"/>
        <v>1.5</v>
      </c>
      <c r="U7" s="14"/>
      <c r="V7" s="14"/>
    </row>
    <row r="8" spans="1:22" x14ac:dyDescent="0.25">
      <c r="A8" s="6"/>
      <c r="B8" s="6"/>
      <c r="C8" s="6"/>
      <c r="D8" s="20"/>
      <c r="E8" s="134"/>
      <c r="F8" s="138"/>
      <c r="G8" s="134"/>
      <c r="H8" s="138"/>
      <c r="I8" s="134"/>
      <c r="J8" s="138"/>
      <c r="K8" s="134"/>
      <c r="L8" s="138"/>
      <c r="M8" s="134"/>
      <c r="N8" s="138"/>
      <c r="O8" s="134"/>
      <c r="P8" s="138"/>
      <c r="Q8" s="134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8"/>
      <c r="G9" s="134"/>
      <c r="H9" s="138"/>
      <c r="I9" s="134"/>
      <c r="J9" s="138"/>
      <c r="K9" s="134"/>
      <c r="L9" s="138"/>
      <c r="M9" s="134"/>
      <c r="N9" s="138"/>
      <c r="O9" s="134"/>
      <c r="P9" s="138"/>
      <c r="Q9" s="134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4"/>
      <c r="F10" s="138"/>
      <c r="G10" s="134"/>
      <c r="H10" s="138"/>
      <c r="I10" s="134"/>
      <c r="J10" s="138"/>
      <c r="K10" s="134"/>
      <c r="L10" s="138"/>
      <c r="M10" s="134"/>
      <c r="N10" s="138"/>
      <c r="O10" s="134"/>
      <c r="P10" s="138"/>
      <c r="Q10" s="13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4"/>
      <c r="F11" s="138"/>
      <c r="G11" s="134"/>
      <c r="H11" s="138"/>
      <c r="I11" s="134"/>
      <c r="J11" s="138"/>
      <c r="K11" s="134"/>
      <c r="L11" s="138"/>
      <c r="M11" s="134"/>
      <c r="N11" s="138"/>
      <c r="O11" s="134"/>
      <c r="P11" s="138"/>
      <c r="Q11" s="134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4"/>
      <c r="F12" s="138"/>
      <c r="G12" s="134"/>
      <c r="H12" s="138"/>
      <c r="I12" s="134"/>
      <c r="J12" s="138"/>
      <c r="K12" s="134"/>
      <c r="L12" s="138"/>
      <c r="M12" s="134"/>
      <c r="N12" s="138"/>
      <c r="O12" s="134"/>
      <c r="P12" s="138"/>
      <c r="Q12" s="134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4"/>
      <c r="F13" s="138"/>
      <c r="G13" s="134"/>
      <c r="H13" s="138"/>
      <c r="I13" s="134"/>
      <c r="J13" s="138"/>
      <c r="K13" s="134"/>
      <c r="L13" s="138"/>
      <c r="M13" s="134"/>
      <c r="N13" s="138"/>
      <c r="O13" s="134"/>
      <c r="P13" s="138"/>
      <c r="Q13" s="134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8"/>
      <c r="G14" s="134"/>
      <c r="H14" s="138"/>
      <c r="I14" s="134"/>
      <c r="J14" s="138"/>
      <c r="K14" s="134"/>
      <c r="L14" s="138"/>
      <c r="M14" s="134"/>
      <c r="N14" s="138"/>
      <c r="O14" s="134"/>
      <c r="P14" s="138"/>
      <c r="Q14" s="134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4"/>
      <c r="F15" s="138"/>
      <c r="G15" s="134"/>
      <c r="H15" s="138"/>
      <c r="I15" s="134"/>
      <c r="J15" s="138"/>
      <c r="K15" s="134"/>
      <c r="L15" s="138"/>
      <c r="M15" s="134"/>
      <c r="N15" s="138"/>
      <c r="O15" s="134"/>
      <c r="P15" s="138"/>
      <c r="Q15" s="134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4"/>
      <c r="F16" s="138"/>
      <c r="G16" s="134"/>
      <c r="H16" s="138"/>
      <c r="I16" s="134"/>
      <c r="J16" s="138"/>
      <c r="K16" s="134"/>
      <c r="L16" s="138"/>
      <c r="M16" s="134"/>
      <c r="N16" s="138"/>
      <c r="O16" s="134"/>
      <c r="P16" s="138"/>
      <c r="Q16" s="134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4"/>
      <c r="F17" s="138"/>
      <c r="G17" s="134"/>
      <c r="H17" s="138"/>
      <c r="I17" s="134"/>
      <c r="J17" s="138"/>
      <c r="K17" s="134"/>
      <c r="L17" s="138"/>
      <c r="M17" s="134"/>
      <c r="N17" s="138"/>
      <c r="O17" s="134"/>
      <c r="P17" s="138"/>
      <c r="Q17" s="134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34"/>
      <c r="J18" s="138"/>
      <c r="K18" s="121"/>
      <c r="L18" s="122"/>
      <c r="M18" s="134"/>
      <c r="N18" s="138"/>
      <c r="O18" s="134"/>
      <c r="P18" s="138"/>
      <c r="Q18" s="134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100</v>
      </c>
      <c r="C19" s="6"/>
      <c r="D19" s="20" t="s">
        <v>59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4"/>
      <c r="P19" s="138"/>
      <c r="Q19" s="134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100</v>
      </c>
      <c r="C20" s="6"/>
      <c r="D20" s="10" t="s">
        <v>54</v>
      </c>
      <c r="E20" s="134">
        <v>0.5</v>
      </c>
      <c r="F20" s="138"/>
      <c r="G20" s="134"/>
      <c r="H20" s="138"/>
      <c r="I20" s="134"/>
      <c r="J20" s="138"/>
      <c r="K20" s="134"/>
      <c r="L20" s="138"/>
      <c r="M20" s="134"/>
      <c r="N20" s="138"/>
      <c r="O20" s="134"/>
      <c r="P20" s="138"/>
      <c r="Q20" s="134"/>
      <c r="R20" s="138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34"/>
      <c r="F21" s="138"/>
      <c r="G21" s="134"/>
      <c r="H21" s="138"/>
      <c r="I21" s="134"/>
      <c r="J21" s="138"/>
      <c r="K21" s="134"/>
      <c r="L21" s="138"/>
      <c r="M21" s="134"/>
      <c r="N21" s="138"/>
      <c r="O21" s="134"/>
      <c r="P21" s="138"/>
      <c r="Q21" s="134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4"/>
      <c r="F22" s="138"/>
      <c r="G22" s="134"/>
      <c r="H22" s="138"/>
      <c r="I22" s="134"/>
      <c r="J22" s="138"/>
      <c r="K22" s="134"/>
      <c r="L22" s="138"/>
      <c r="M22" s="134"/>
      <c r="N22" s="138"/>
      <c r="O22" s="134"/>
      <c r="P22" s="138"/>
      <c r="Q22" s="134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4"/>
      <c r="F23" s="138"/>
      <c r="G23" s="134"/>
      <c r="H23" s="138"/>
      <c r="I23" s="134"/>
      <c r="J23" s="138"/>
      <c r="K23" s="134"/>
      <c r="L23" s="138"/>
      <c r="M23" s="134"/>
      <c r="N23" s="138"/>
      <c r="O23" s="134"/>
      <c r="P23" s="138"/>
      <c r="Q23" s="134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18.02.2024</v>
      </c>
      <c r="D2" s="6"/>
      <c r="E2" s="154" t="s">
        <v>11</v>
      </c>
      <c r="F2" s="154"/>
      <c r="G2" s="154" t="s">
        <v>12</v>
      </c>
      <c r="H2" s="154"/>
      <c r="I2" s="154" t="s">
        <v>13</v>
      </c>
      <c r="J2" s="154"/>
      <c r="K2" s="154" t="s">
        <v>14</v>
      </c>
      <c r="L2" s="154"/>
      <c r="M2" s="154" t="s">
        <v>15</v>
      </c>
      <c r="N2" s="154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29"/>
      <c r="F4" s="155"/>
      <c r="G4" s="129"/>
      <c r="H4" s="155"/>
      <c r="I4" s="129"/>
      <c r="J4" s="155"/>
      <c r="K4" s="129"/>
      <c r="L4" s="155"/>
      <c r="M4" s="129"/>
      <c r="N4" s="155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29"/>
      <c r="F5" s="155"/>
      <c r="G5" s="129"/>
      <c r="H5" s="155"/>
      <c r="I5" s="129"/>
      <c r="J5" s="155"/>
      <c r="K5" s="129"/>
      <c r="L5" s="155"/>
      <c r="M5" s="129"/>
      <c r="N5" s="155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29"/>
      <c r="F6" s="155"/>
      <c r="G6" s="129"/>
      <c r="H6" s="155"/>
      <c r="I6" s="129"/>
      <c r="J6" s="155"/>
      <c r="K6" s="129"/>
      <c r="L6" s="155"/>
      <c r="M6" s="129"/>
      <c r="N6" s="155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29"/>
      <c r="F7" s="155"/>
      <c r="G7" s="129"/>
      <c r="H7" s="155"/>
      <c r="I7" s="129"/>
      <c r="J7" s="155"/>
      <c r="K7" s="129"/>
      <c r="L7" s="155"/>
      <c r="M7" s="129"/>
      <c r="N7" s="155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9"/>
      <c r="F8" s="155"/>
      <c r="G8" s="129"/>
      <c r="H8" s="155"/>
      <c r="I8" s="129"/>
      <c r="J8" s="155"/>
      <c r="K8" s="129"/>
      <c r="L8" s="155"/>
      <c r="M8" s="129"/>
      <c r="N8" s="155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9"/>
      <c r="F9" s="155"/>
      <c r="G9" s="129"/>
      <c r="H9" s="155"/>
      <c r="I9" s="129"/>
      <c r="J9" s="155"/>
      <c r="K9" s="129"/>
      <c r="L9" s="155"/>
      <c r="M9" s="129"/>
      <c r="N9" s="155"/>
      <c r="O9" s="134"/>
      <c r="P9" s="138"/>
      <c r="Q9" s="134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9"/>
      <c r="F10" s="155"/>
      <c r="G10" s="129"/>
      <c r="H10" s="155"/>
      <c r="I10" s="129"/>
      <c r="J10" s="155"/>
      <c r="K10" s="129"/>
      <c r="L10" s="155"/>
      <c r="M10" s="129"/>
      <c r="N10" s="155"/>
      <c r="O10" s="134"/>
      <c r="P10" s="138"/>
      <c r="Q10" s="13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29"/>
      <c r="F11" s="155"/>
      <c r="G11" s="129"/>
      <c r="H11" s="155"/>
      <c r="I11" s="129"/>
      <c r="J11" s="155"/>
      <c r="K11" s="129"/>
      <c r="L11" s="155"/>
      <c r="M11" s="129"/>
      <c r="N11" s="155"/>
      <c r="O11" s="134"/>
      <c r="P11" s="138"/>
      <c r="Q11" s="134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9"/>
      <c r="F12" s="155"/>
      <c r="G12" s="129"/>
      <c r="H12" s="155"/>
      <c r="I12" s="129"/>
      <c r="J12" s="155"/>
      <c r="K12" s="129"/>
      <c r="L12" s="155"/>
      <c r="M12" s="129"/>
      <c r="N12" s="155"/>
      <c r="O12" s="134"/>
      <c r="P12" s="138"/>
      <c r="Q12" s="134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29"/>
      <c r="F13" s="155"/>
      <c r="G13" s="129"/>
      <c r="H13" s="155"/>
      <c r="I13" s="129"/>
      <c r="J13" s="155"/>
      <c r="K13" s="129"/>
      <c r="L13" s="155"/>
      <c r="M13" s="129"/>
      <c r="N13" s="155"/>
      <c r="O13" s="134"/>
      <c r="P13" s="138"/>
      <c r="Q13" s="134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8"/>
      <c r="G14" s="134"/>
      <c r="H14" s="138"/>
      <c r="I14" s="134"/>
      <c r="J14" s="138"/>
      <c r="K14" s="134"/>
      <c r="L14" s="138"/>
      <c r="M14" s="134"/>
      <c r="N14" s="138"/>
      <c r="O14" s="134"/>
      <c r="P14" s="138"/>
      <c r="Q14" s="134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4"/>
      <c r="F15" s="138"/>
      <c r="G15" s="134"/>
      <c r="H15" s="138"/>
      <c r="I15" s="134"/>
      <c r="J15" s="138"/>
      <c r="K15" s="134"/>
      <c r="L15" s="138"/>
      <c r="M15" s="134"/>
      <c r="N15" s="138"/>
      <c r="O15" s="134"/>
      <c r="P15" s="138"/>
      <c r="Q15" s="134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4"/>
      <c r="F16" s="138"/>
      <c r="G16" s="134"/>
      <c r="H16" s="138"/>
      <c r="I16" s="134"/>
      <c r="J16" s="138"/>
      <c r="K16" s="134"/>
      <c r="L16" s="138"/>
      <c r="M16" s="134"/>
      <c r="N16" s="138"/>
      <c r="O16" s="134"/>
      <c r="P16" s="138"/>
      <c r="Q16" s="134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4"/>
      <c r="F17" s="138"/>
      <c r="G17" s="134"/>
      <c r="H17" s="138"/>
      <c r="I17" s="134"/>
      <c r="J17" s="138"/>
      <c r="K17" s="134"/>
      <c r="L17" s="138"/>
      <c r="M17" s="134"/>
      <c r="N17" s="138"/>
      <c r="O17" s="134"/>
      <c r="P17" s="138"/>
      <c r="Q17" s="134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4"/>
      <c r="P18" s="138"/>
      <c r="Q18" s="134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4"/>
      <c r="P19" s="138"/>
      <c r="Q19" s="134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8"/>
      <c r="G20" s="134"/>
      <c r="H20" s="138"/>
      <c r="I20" s="134"/>
      <c r="J20" s="138"/>
      <c r="K20" s="134"/>
      <c r="L20" s="138"/>
      <c r="M20" s="134"/>
      <c r="N20" s="138"/>
      <c r="O20" s="134"/>
      <c r="P20" s="138"/>
      <c r="Q20" s="134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4"/>
      <c r="F21" s="138"/>
      <c r="G21" s="134"/>
      <c r="H21" s="138"/>
      <c r="I21" s="134"/>
      <c r="J21" s="138"/>
      <c r="K21" s="134"/>
      <c r="L21" s="138"/>
      <c r="M21" s="134"/>
      <c r="N21" s="138"/>
      <c r="O21" s="134"/>
      <c r="P21" s="138"/>
      <c r="Q21" s="134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4"/>
      <c r="F22" s="138"/>
      <c r="G22" s="134"/>
      <c r="H22" s="138"/>
      <c r="I22" s="134"/>
      <c r="J22" s="138"/>
      <c r="K22" s="134"/>
      <c r="L22" s="138"/>
      <c r="M22" s="134"/>
      <c r="N22" s="138"/>
      <c r="O22" s="134"/>
      <c r="P22" s="138"/>
      <c r="Q22" s="134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opLeftCell="A7" zoomScale="87" zoomScaleNormal="87" workbookViewId="0">
      <selection activeCell="E24" sqref="E24:N30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18.02.2024</v>
      </c>
      <c r="D2" s="107"/>
      <c r="E2" s="158" t="s">
        <v>11</v>
      </c>
      <c r="F2" s="158"/>
      <c r="G2" s="158" t="s">
        <v>12</v>
      </c>
      <c r="H2" s="158"/>
      <c r="I2" s="158" t="s">
        <v>13</v>
      </c>
      <c r="J2" s="158"/>
      <c r="K2" s="158" t="s">
        <v>14</v>
      </c>
      <c r="L2" s="158"/>
      <c r="M2" s="135" t="s">
        <v>15</v>
      </c>
      <c r="N2" s="158"/>
      <c r="O2" s="158" t="s">
        <v>16</v>
      </c>
      <c r="P2" s="158"/>
      <c r="Q2" s="158" t="s">
        <v>17</v>
      </c>
      <c r="R2" s="158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99</v>
      </c>
      <c r="C4" s="6">
        <v>33</v>
      </c>
      <c r="D4" s="20" t="s">
        <v>89</v>
      </c>
      <c r="E4" s="134">
        <v>0.75</v>
      </c>
      <c r="F4" s="138"/>
      <c r="G4" s="134">
        <v>1.5</v>
      </c>
      <c r="H4" s="138"/>
      <c r="I4" s="134"/>
      <c r="J4" s="138"/>
      <c r="K4" s="134"/>
      <c r="L4" s="138"/>
      <c r="M4" s="134"/>
      <c r="N4" s="138"/>
      <c r="O4" s="156"/>
      <c r="P4" s="157"/>
      <c r="Q4" s="156"/>
      <c r="R4" s="157"/>
      <c r="S4" s="77">
        <f t="shared" ref="S4:S6" si="0">E4+G4+I4+K4+M4+O4+Q4</f>
        <v>2.25</v>
      </c>
      <c r="T4" s="77">
        <f t="shared" ref="T4:T6" si="1">SUM(S4-U4-V4)</f>
        <v>2.25</v>
      </c>
      <c r="U4" s="80"/>
      <c r="V4" s="80"/>
    </row>
    <row r="5" spans="1:22" x14ac:dyDescent="0.25">
      <c r="A5" s="6">
        <v>6964</v>
      </c>
      <c r="B5" s="6" t="s">
        <v>99</v>
      </c>
      <c r="C5" s="6">
        <v>35</v>
      </c>
      <c r="D5" s="20" t="s">
        <v>89</v>
      </c>
      <c r="E5" s="134">
        <v>0.25</v>
      </c>
      <c r="F5" s="138"/>
      <c r="G5" s="134">
        <v>2</v>
      </c>
      <c r="H5" s="138"/>
      <c r="I5" s="134"/>
      <c r="J5" s="138"/>
      <c r="K5" s="134"/>
      <c r="L5" s="138"/>
      <c r="M5" s="134"/>
      <c r="N5" s="138"/>
      <c r="O5" s="156"/>
      <c r="P5" s="157"/>
      <c r="Q5" s="156"/>
      <c r="R5" s="157"/>
      <c r="S5" s="77">
        <f t="shared" si="0"/>
        <v>2.25</v>
      </c>
      <c r="T5" s="77">
        <f t="shared" si="1"/>
        <v>2.25</v>
      </c>
      <c r="U5" s="80"/>
      <c r="V5" s="80"/>
    </row>
    <row r="6" spans="1:22" x14ac:dyDescent="0.25">
      <c r="A6" s="6">
        <v>6964</v>
      </c>
      <c r="B6" s="6" t="s">
        <v>99</v>
      </c>
      <c r="C6" s="6">
        <v>32</v>
      </c>
      <c r="D6" s="20" t="s">
        <v>89</v>
      </c>
      <c r="E6" s="134">
        <v>0.5</v>
      </c>
      <c r="F6" s="138"/>
      <c r="G6" s="134">
        <v>0.75</v>
      </c>
      <c r="H6" s="138"/>
      <c r="I6" s="134"/>
      <c r="J6" s="138"/>
      <c r="K6" s="134"/>
      <c r="L6" s="138"/>
      <c r="M6" s="134"/>
      <c r="N6" s="138"/>
      <c r="O6" s="156"/>
      <c r="P6" s="157"/>
      <c r="Q6" s="156"/>
      <c r="R6" s="157"/>
      <c r="S6" s="77">
        <f t="shared" si="0"/>
        <v>1.25</v>
      </c>
      <c r="T6" s="77">
        <f t="shared" si="1"/>
        <v>1.25</v>
      </c>
      <c r="U6" s="80"/>
      <c r="V6" s="80"/>
    </row>
    <row r="7" spans="1:22" ht="15" customHeight="1" x14ac:dyDescent="0.25">
      <c r="A7" s="6">
        <v>6964</v>
      </c>
      <c r="B7" s="6" t="s">
        <v>99</v>
      </c>
      <c r="C7" s="6">
        <v>22</v>
      </c>
      <c r="D7" s="20" t="s">
        <v>88</v>
      </c>
      <c r="E7" s="134">
        <v>3</v>
      </c>
      <c r="F7" s="138"/>
      <c r="G7" s="134">
        <v>2</v>
      </c>
      <c r="H7" s="138"/>
      <c r="I7" s="134"/>
      <c r="J7" s="138"/>
      <c r="K7" s="134"/>
      <c r="L7" s="138"/>
      <c r="M7" s="134">
        <v>1.5</v>
      </c>
      <c r="N7" s="138"/>
      <c r="O7" s="156"/>
      <c r="P7" s="157"/>
      <c r="Q7" s="156"/>
      <c r="R7" s="157"/>
      <c r="S7" s="77">
        <f t="shared" ref="S7:S31" si="2">E7+G7+I7+K7+M7+O7+Q7</f>
        <v>6.5</v>
      </c>
      <c r="T7" s="77">
        <f t="shared" ref="T7:T31" si="3">SUM(S7-U7-V7)</f>
        <v>6.5</v>
      </c>
      <c r="U7" s="80"/>
      <c r="V7" s="80"/>
    </row>
    <row r="8" spans="1:22" ht="15" customHeight="1" x14ac:dyDescent="0.25">
      <c r="A8" s="6">
        <v>6964</v>
      </c>
      <c r="B8" s="6" t="s">
        <v>99</v>
      </c>
      <c r="C8" s="6">
        <v>29</v>
      </c>
      <c r="D8" s="20" t="s">
        <v>88</v>
      </c>
      <c r="E8" s="134"/>
      <c r="F8" s="138"/>
      <c r="G8" s="134"/>
      <c r="H8" s="138"/>
      <c r="I8" s="134"/>
      <c r="J8" s="138"/>
      <c r="K8" s="134"/>
      <c r="L8" s="138"/>
      <c r="M8" s="134">
        <v>1.5</v>
      </c>
      <c r="N8" s="138"/>
      <c r="O8" s="156"/>
      <c r="P8" s="157"/>
      <c r="Q8" s="156"/>
      <c r="R8" s="157"/>
      <c r="S8" s="77">
        <f t="shared" ref="S8" si="4">E8+G8+I8+K8+M8+O8+Q8</f>
        <v>1.5</v>
      </c>
      <c r="T8" s="77">
        <f t="shared" ref="T8" si="5">SUM(S8-U8-V8)</f>
        <v>1.5</v>
      </c>
      <c r="U8" s="80"/>
      <c r="V8" s="80"/>
    </row>
    <row r="9" spans="1:22" x14ac:dyDescent="0.25">
      <c r="A9" s="6">
        <v>6964</v>
      </c>
      <c r="B9" s="6" t="s">
        <v>99</v>
      </c>
      <c r="C9" s="6">
        <v>36</v>
      </c>
      <c r="D9" s="20" t="s">
        <v>89</v>
      </c>
      <c r="E9" s="134"/>
      <c r="F9" s="138"/>
      <c r="G9" s="134"/>
      <c r="H9" s="138"/>
      <c r="I9" s="134">
        <v>2</v>
      </c>
      <c r="J9" s="138"/>
      <c r="K9" s="134"/>
      <c r="L9" s="138"/>
      <c r="M9" s="134">
        <v>0.5</v>
      </c>
      <c r="N9" s="138"/>
      <c r="O9" s="156"/>
      <c r="P9" s="157"/>
      <c r="Q9" s="156"/>
      <c r="R9" s="157"/>
      <c r="S9" s="77">
        <f t="shared" si="2"/>
        <v>2.5</v>
      </c>
      <c r="T9" s="77">
        <f t="shared" si="3"/>
        <v>2.5</v>
      </c>
      <c r="U9" s="80"/>
      <c r="V9" s="80"/>
    </row>
    <row r="10" spans="1:22" x14ac:dyDescent="0.25">
      <c r="A10" s="6">
        <v>6964</v>
      </c>
      <c r="B10" s="6" t="s">
        <v>99</v>
      </c>
      <c r="C10" s="6">
        <v>37</v>
      </c>
      <c r="D10" s="20" t="s">
        <v>89</v>
      </c>
      <c r="E10" s="134"/>
      <c r="F10" s="138"/>
      <c r="G10" s="134"/>
      <c r="H10" s="138"/>
      <c r="I10" s="134"/>
      <c r="J10" s="138"/>
      <c r="K10" s="134">
        <v>3</v>
      </c>
      <c r="L10" s="138"/>
      <c r="M10" s="134">
        <v>0.5</v>
      </c>
      <c r="N10" s="138"/>
      <c r="O10" s="156"/>
      <c r="P10" s="157"/>
      <c r="Q10" s="156"/>
      <c r="R10" s="157"/>
      <c r="S10" s="77">
        <f t="shared" ref="S10" si="6">E10+G10+I10+K10+M10+O10+Q10</f>
        <v>3.5</v>
      </c>
      <c r="T10" s="77">
        <f t="shared" ref="T10" si="7">SUM(S10-U10-V10)</f>
        <v>3.5</v>
      </c>
      <c r="U10" s="80"/>
      <c r="V10" s="80"/>
    </row>
    <row r="11" spans="1:22" x14ac:dyDescent="0.25">
      <c r="A11" s="6"/>
      <c r="B11" s="6"/>
      <c r="C11" s="6"/>
      <c r="D11" s="20"/>
      <c r="E11" s="134"/>
      <c r="F11" s="138"/>
      <c r="G11" s="134"/>
      <c r="H11" s="138"/>
      <c r="I11" s="134"/>
      <c r="J11" s="138"/>
      <c r="K11" s="134"/>
      <c r="L11" s="138"/>
      <c r="M11" s="134"/>
      <c r="N11" s="138"/>
      <c r="O11" s="156"/>
      <c r="P11" s="157"/>
      <c r="Q11" s="156"/>
      <c r="R11" s="157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/>
      <c r="B12" s="6"/>
      <c r="C12" s="6"/>
      <c r="D12" s="20"/>
      <c r="E12" s="134"/>
      <c r="F12" s="138"/>
      <c r="G12" s="134"/>
      <c r="H12" s="138"/>
      <c r="I12" s="134"/>
      <c r="J12" s="138"/>
      <c r="K12" s="134"/>
      <c r="L12" s="138"/>
      <c r="M12" s="134"/>
      <c r="N12" s="138"/>
      <c r="O12" s="156"/>
      <c r="P12" s="157"/>
      <c r="Q12" s="156"/>
      <c r="R12" s="157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6"/>
      <c r="B13" s="6"/>
      <c r="C13" s="6"/>
      <c r="D13" s="20"/>
      <c r="E13" s="134"/>
      <c r="F13" s="138"/>
      <c r="G13" s="134"/>
      <c r="H13" s="138"/>
      <c r="I13" s="134"/>
      <c r="J13" s="138"/>
      <c r="K13" s="134"/>
      <c r="L13" s="138"/>
      <c r="M13" s="134"/>
      <c r="N13" s="138"/>
      <c r="O13" s="156"/>
      <c r="P13" s="157"/>
      <c r="Q13" s="156"/>
      <c r="R13" s="157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34"/>
      <c r="F14" s="138"/>
      <c r="G14" s="134"/>
      <c r="H14" s="138"/>
      <c r="I14" s="134"/>
      <c r="J14" s="138"/>
      <c r="K14" s="134"/>
      <c r="L14" s="138"/>
      <c r="M14" s="134"/>
      <c r="N14" s="138"/>
      <c r="O14" s="156"/>
      <c r="P14" s="157"/>
      <c r="Q14" s="156"/>
      <c r="R14" s="157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25">
      <c r="A15" s="6">
        <v>3602</v>
      </c>
      <c r="B15" s="6" t="s">
        <v>102</v>
      </c>
      <c r="C15" s="6"/>
      <c r="D15" s="20" t="s">
        <v>94</v>
      </c>
      <c r="E15" s="134"/>
      <c r="F15" s="138"/>
      <c r="G15" s="134"/>
      <c r="H15" s="138"/>
      <c r="I15" s="134">
        <v>4.75</v>
      </c>
      <c r="J15" s="138"/>
      <c r="K15" s="134">
        <v>2.5</v>
      </c>
      <c r="L15" s="138"/>
      <c r="M15" s="134">
        <v>1</v>
      </c>
      <c r="N15" s="138"/>
      <c r="O15" s="156"/>
      <c r="P15" s="157"/>
      <c r="Q15" s="156"/>
      <c r="R15" s="157"/>
      <c r="S15" s="77">
        <f>E15+G15+I15+K15+M15+O15+Q15</f>
        <v>8.25</v>
      </c>
      <c r="T15" s="77">
        <f>SUM(S15-U15-V15)</f>
        <v>8.25</v>
      </c>
      <c r="U15" s="80"/>
      <c r="V15" s="80"/>
    </row>
    <row r="16" spans="1:22" x14ac:dyDescent="0.25">
      <c r="A16" s="79">
        <v>3602</v>
      </c>
      <c r="B16" s="6" t="s">
        <v>102</v>
      </c>
      <c r="C16" s="6"/>
      <c r="D16" s="20" t="s">
        <v>71</v>
      </c>
      <c r="E16" s="134"/>
      <c r="F16" s="138"/>
      <c r="G16" s="134">
        <v>0.75</v>
      </c>
      <c r="H16" s="138"/>
      <c r="I16" s="134"/>
      <c r="J16" s="138"/>
      <c r="K16" s="134"/>
      <c r="L16" s="138"/>
      <c r="M16" s="134"/>
      <c r="N16" s="138"/>
      <c r="O16" s="156"/>
      <c r="P16" s="157"/>
      <c r="Q16" s="156"/>
      <c r="R16" s="157"/>
      <c r="S16" s="77">
        <f t="shared" ref="S16:S17" si="12">E16+G16+I16+K16+M16+O16+Q16</f>
        <v>0.75</v>
      </c>
      <c r="T16" s="77">
        <f t="shared" ref="T16:T17" si="13">SUM(S16-U16-V16)</f>
        <v>0.75</v>
      </c>
      <c r="U16" s="80"/>
      <c r="V16" s="80"/>
    </row>
    <row r="17" spans="1:22" x14ac:dyDescent="0.25">
      <c r="A17" s="79">
        <v>3602</v>
      </c>
      <c r="B17" s="6" t="s">
        <v>102</v>
      </c>
      <c r="C17" s="6"/>
      <c r="D17" s="20" t="s">
        <v>70</v>
      </c>
      <c r="E17" s="134"/>
      <c r="F17" s="138"/>
      <c r="G17" s="134"/>
      <c r="H17" s="138"/>
      <c r="I17" s="134"/>
      <c r="J17" s="138"/>
      <c r="K17" s="134"/>
      <c r="L17" s="138"/>
      <c r="M17" s="134">
        <v>2</v>
      </c>
      <c r="N17" s="138"/>
      <c r="O17" s="156"/>
      <c r="P17" s="157"/>
      <c r="Q17" s="156"/>
      <c r="R17" s="157"/>
      <c r="S17" s="77">
        <f t="shared" si="12"/>
        <v>2</v>
      </c>
      <c r="T17" s="77">
        <f t="shared" si="13"/>
        <v>2</v>
      </c>
      <c r="U17" s="80"/>
      <c r="V17" s="80"/>
    </row>
    <row r="18" spans="1:22" x14ac:dyDescent="0.25">
      <c r="A18" s="79">
        <v>3602</v>
      </c>
      <c r="B18" s="23" t="s">
        <v>102</v>
      </c>
      <c r="C18" s="79"/>
      <c r="D18" s="20" t="s">
        <v>68</v>
      </c>
      <c r="E18" s="134">
        <v>0.25</v>
      </c>
      <c r="F18" s="138"/>
      <c r="G18" s="134"/>
      <c r="H18" s="138"/>
      <c r="I18" s="134"/>
      <c r="J18" s="138"/>
      <c r="K18" s="134">
        <v>0.5</v>
      </c>
      <c r="L18" s="138"/>
      <c r="M18" s="134"/>
      <c r="N18" s="138"/>
      <c r="O18" s="156"/>
      <c r="P18" s="157"/>
      <c r="Q18" s="156"/>
      <c r="R18" s="157"/>
      <c r="S18" s="77">
        <f t="shared" si="2"/>
        <v>0.75</v>
      </c>
      <c r="T18" s="77">
        <f t="shared" si="3"/>
        <v>0.75</v>
      </c>
      <c r="U18" s="80"/>
      <c r="V18" s="80"/>
    </row>
    <row r="19" spans="1:22" x14ac:dyDescent="0.25">
      <c r="A19" s="79">
        <v>3602</v>
      </c>
      <c r="B19" s="6" t="s">
        <v>102</v>
      </c>
      <c r="C19" s="6"/>
      <c r="D19" s="20" t="s">
        <v>55</v>
      </c>
      <c r="E19" s="134"/>
      <c r="F19" s="138"/>
      <c r="G19" s="134"/>
      <c r="H19" s="138"/>
      <c r="I19" s="134"/>
      <c r="J19" s="138"/>
      <c r="K19" s="134"/>
      <c r="L19" s="138"/>
      <c r="M19" s="134"/>
      <c r="N19" s="138"/>
      <c r="O19" s="156"/>
      <c r="P19" s="157"/>
      <c r="Q19" s="156"/>
      <c r="R19" s="157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25">
      <c r="A20" s="79">
        <v>3602</v>
      </c>
      <c r="B20" s="6" t="s">
        <v>102</v>
      </c>
      <c r="C20" s="79"/>
      <c r="D20" s="20" t="s">
        <v>56</v>
      </c>
      <c r="E20" s="134">
        <v>2</v>
      </c>
      <c r="F20" s="138"/>
      <c r="G20" s="134">
        <v>0.25</v>
      </c>
      <c r="H20" s="138"/>
      <c r="I20" s="134">
        <v>0.5</v>
      </c>
      <c r="J20" s="138"/>
      <c r="K20" s="134">
        <v>0.75</v>
      </c>
      <c r="L20" s="138"/>
      <c r="M20" s="134">
        <v>0.25</v>
      </c>
      <c r="N20" s="138"/>
      <c r="O20" s="156"/>
      <c r="P20" s="157"/>
      <c r="Q20" s="156"/>
      <c r="R20" s="157"/>
      <c r="S20" s="77">
        <f>E20+G20+I20+K20+M20+O20+Q20</f>
        <v>3.75</v>
      </c>
      <c r="T20" s="77">
        <f t="shared" ref="T20:T22" si="14">SUM(S20-U20-V20)</f>
        <v>1.25</v>
      </c>
      <c r="U20" s="80">
        <v>2.5</v>
      </c>
      <c r="V20" s="80"/>
    </row>
    <row r="21" spans="1:22" x14ac:dyDescent="0.25">
      <c r="A21" s="79"/>
      <c r="B21" s="6"/>
      <c r="C21" s="6"/>
      <c r="D21" s="20"/>
      <c r="E21" s="134"/>
      <c r="F21" s="138"/>
      <c r="G21" s="134"/>
      <c r="H21" s="138"/>
      <c r="I21" s="134"/>
      <c r="J21" s="138"/>
      <c r="K21" s="134"/>
      <c r="L21" s="138"/>
      <c r="M21" s="134"/>
      <c r="N21" s="138"/>
      <c r="O21" s="156"/>
      <c r="P21" s="157"/>
      <c r="Q21" s="156"/>
      <c r="R21" s="157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25">
      <c r="A22" s="6">
        <v>3600</v>
      </c>
      <c r="B22" s="23" t="s">
        <v>100</v>
      </c>
      <c r="C22" s="6"/>
      <c r="D22" s="20" t="s">
        <v>60</v>
      </c>
      <c r="E22" s="134"/>
      <c r="F22" s="138"/>
      <c r="G22" s="134"/>
      <c r="H22" s="138"/>
      <c r="I22" s="134"/>
      <c r="J22" s="138"/>
      <c r="K22" s="134"/>
      <c r="L22" s="138"/>
      <c r="M22" s="134"/>
      <c r="N22" s="138"/>
      <c r="O22" s="156"/>
      <c r="P22" s="157"/>
      <c r="Q22" s="156"/>
      <c r="R22" s="157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25">
      <c r="A23" s="79">
        <v>3600</v>
      </c>
      <c r="B23" s="6" t="s">
        <v>100</v>
      </c>
      <c r="C23" s="79"/>
      <c r="D23" s="116" t="s">
        <v>83</v>
      </c>
      <c r="E23" s="134"/>
      <c r="F23" s="138"/>
      <c r="G23" s="134"/>
      <c r="H23" s="138"/>
      <c r="I23" s="134"/>
      <c r="J23" s="138"/>
      <c r="K23" s="134"/>
      <c r="L23" s="138"/>
      <c r="M23" s="134"/>
      <c r="N23" s="138"/>
      <c r="O23" s="156"/>
      <c r="P23" s="157"/>
      <c r="Q23" s="156"/>
      <c r="R23" s="157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25">
      <c r="A24" s="6">
        <v>3600</v>
      </c>
      <c r="B24" s="23" t="s">
        <v>100</v>
      </c>
      <c r="C24" s="6"/>
      <c r="D24" s="20" t="s">
        <v>77</v>
      </c>
      <c r="E24" s="134"/>
      <c r="F24" s="138"/>
      <c r="G24" s="134"/>
      <c r="H24" s="138"/>
      <c r="I24" s="134"/>
      <c r="J24" s="138"/>
      <c r="K24" s="134">
        <v>0.5</v>
      </c>
      <c r="L24" s="138"/>
      <c r="M24" s="134"/>
      <c r="N24" s="138"/>
      <c r="O24" s="156"/>
      <c r="P24" s="157"/>
      <c r="Q24" s="156"/>
      <c r="R24" s="157"/>
      <c r="S24" s="77">
        <f t="shared" si="16"/>
        <v>0.5</v>
      </c>
      <c r="T24" s="77">
        <f t="shared" si="3"/>
        <v>0.5</v>
      </c>
      <c r="U24" s="80"/>
      <c r="V24" s="80"/>
    </row>
    <row r="25" spans="1:22" x14ac:dyDescent="0.25">
      <c r="A25" s="6">
        <v>3600</v>
      </c>
      <c r="B25" s="6" t="s">
        <v>100</v>
      </c>
      <c r="C25" s="6"/>
      <c r="D25" s="20" t="s">
        <v>69</v>
      </c>
      <c r="E25" s="134">
        <v>0.5</v>
      </c>
      <c r="F25" s="138"/>
      <c r="G25" s="134">
        <v>0.5</v>
      </c>
      <c r="H25" s="138"/>
      <c r="I25" s="134">
        <v>0.5</v>
      </c>
      <c r="J25" s="138"/>
      <c r="K25" s="134">
        <v>0.5</v>
      </c>
      <c r="L25" s="138"/>
      <c r="M25" s="134">
        <v>0.5</v>
      </c>
      <c r="N25" s="138"/>
      <c r="O25" s="156"/>
      <c r="P25" s="157"/>
      <c r="Q25" s="156"/>
      <c r="R25" s="157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25">
      <c r="A26" s="6">
        <v>3600</v>
      </c>
      <c r="B26" s="6" t="s">
        <v>100</v>
      </c>
      <c r="C26" s="6"/>
      <c r="D26" s="20" t="s">
        <v>90</v>
      </c>
      <c r="E26" s="134">
        <v>0.5</v>
      </c>
      <c r="F26" s="138"/>
      <c r="G26" s="134"/>
      <c r="H26" s="138"/>
      <c r="I26" s="134"/>
      <c r="J26" s="138"/>
      <c r="K26" s="134"/>
      <c r="L26" s="138"/>
      <c r="M26" s="134"/>
      <c r="N26" s="138"/>
      <c r="O26" s="156"/>
      <c r="P26" s="157"/>
      <c r="Q26" s="156"/>
      <c r="R26" s="157"/>
      <c r="S26" s="77">
        <f t="shared" si="16"/>
        <v>0.5</v>
      </c>
      <c r="T26" s="77">
        <f t="shared" si="3"/>
        <v>0.5</v>
      </c>
      <c r="U26" s="80"/>
      <c r="V26" s="80"/>
    </row>
    <row r="27" spans="1:22" x14ac:dyDescent="0.25">
      <c r="A27" s="6">
        <v>3600</v>
      </c>
      <c r="B27" s="6" t="s">
        <v>100</v>
      </c>
      <c r="C27" s="6"/>
      <c r="D27" s="20" t="s">
        <v>65</v>
      </c>
      <c r="E27" s="134"/>
      <c r="F27" s="138"/>
      <c r="G27" s="134"/>
      <c r="H27" s="138"/>
      <c r="I27" s="134"/>
      <c r="J27" s="138"/>
      <c r="K27" s="134"/>
      <c r="L27" s="138"/>
      <c r="M27" s="134"/>
      <c r="N27" s="138"/>
      <c r="O27" s="156"/>
      <c r="P27" s="157"/>
      <c r="Q27" s="156"/>
      <c r="R27" s="157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25">
      <c r="A28" s="6">
        <v>3600</v>
      </c>
      <c r="B28" s="6" t="s">
        <v>100</v>
      </c>
      <c r="C28" s="6"/>
      <c r="D28" s="20" t="s">
        <v>59</v>
      </c>
      <c r="E28" s="134">
        <v>0.5</v>
      </c>
      <c r="F28" s="138"/>
      <c r="G28" s="134">
        <v>0.5</v>
      </c>
      <c r="H28" s="138"/>
      <c r="I28" s="134">
        <v>0.5</v>
      </c>
      <c r="J28" s="138"/>
      <c r="K28" s="134">
        <v>0.5</v>
      </c>
      <c r="L28" s="138"/>
      <c r="M28" s="134">
        <v>0.5</v>
      </c>
      <c r="N28" s="138"/>
      <c r="O28" s="156"/>
      <c r="P28" s="157"/>
      <c r="Q28" s="156"/>
      <c r="R28" s="157"/>
      <c r="S28" s="77">
        <f>E28+G28+I28+K28+M28+O28+Q28</f>
        <v>2.5</v>
      </c>
      <c r="T28" s="77">
        <f t="shared" si="3"/>
        <v>2.5</v>
      </c>
      <c r="U28" s="80"/>
      <c r="V28" s="80"/>
    </row>
    <row r="29" spans="1:22" ht="15.75" customHeight="1" x14ac:dyDescent="0.25">
      <c r="A29" s="6">
        <v>3600</v>
      </c>
      <c r="B29" s="6" t="s">
        <v>100</v>
      </c>
      <c r="C29" s="6"/>
      <c r="D29" s="20" t="s">
        <v>62</v>
      </c>
      <c r="E29" s="134"/>
      <c r="F29" s="138"/>
      <c r="G29" s="134"/>
      <c r="H29" s="138"/>
      <c r="I29" s="134"/>
      <c r="J29" s="138"/>
      <c r="K29" s="134"/>
      <c r="L29" s="138"/>
      <c r="M29" s="134"/>
      <c r="N29" s="138"/>
      <c r="O29" s="156"/>
      <c r="P29" s="157"/>
      <c r="Q29" s="156"/>
      <c r="R29" s="157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25">
      <c r="A30" s="79">
        <v>3600</v>
      </c>
      <c r="B30" s="6" t="s">
        <v>100</v>
      </c>
      <c r="C30" s="79"/>
      <c r="D30" s="20" t="s">
        <v>82</v>
      </c>
      <c r="E30" s="134">
        <v>0.25</v>
      </c>
      <c r="F30" s="138"/>
      <c r="G30" s="134">
        <v>0.25</v>
      </c>
      <c r="H30" s="138"/>
      <c r="I30" s="134">
        <v>0.25</v>
      </c>
      <c r="J30" s="138"/>
      <c r="K30" s="134">
        <v>0.25</v>
      </c>
      <c r="L30" s="138"/>
      <c r="M30" s="134">
        <v>0.25</v>
      </c>
      <c r="N30" s="138"/>
      <c r="O30" s="156"/>
      <c r="P30" s="157"/>
      <c r="Q30" s="156"/>
      <c r="R30" s="157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25">
      <c r="A31" s="6"/>
      <c r="B31" s="6"/>
      <c r="C31" s="6"/>
      <c r="D31" s="10"/>
      <c r="E31" s="134"/>
      <c r="F31" s="138"/>
      <c r="G31" s="134"/>
      <c r="H31" s="138"/>
      <c r="I31" s="134"/>
      <c r="J31" s="138"/>
      <c r="K31" s="134"/>
      <c r="L31" s="138"/>
      <c r="M31" s="134"/>
      <c r="N31" s="138"/>
      <c r="O31" s="156"/>
      <c r="P31" s="157"/>
      <c r="Q31" s="156"/>
      <c r="R31" s="157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4" t="s">
        <v>33</v>
      </c>
      <c r="B32" s="74"/>
      <c r="C32" s="74"/>
      <c r="D32" s="74"/>
      <c r="E32" s="134"/>
      <c r="F32" s="138"/>
      <c r="G32" s="134"/>
      <c r="H32" s="138"/>
      <c r="I32" s="134"/>
      <c r="J32" s="138"/>
      <c r="K32" s="134"/>
      <c r="L32" s="138"/>
      <c r="M32" s="134"/>
      <c r="N32" s="138"/>
      <c r="O32" s="156"/>
      <c r="P32" s="157"/>
      <c r="Q32" s="156"/>
      <c r="R32" s="157"/>
      <c r="S32" s="77">
        <f>E32+G32+I32+K32+M32+O32+Q32</f>
        <v>0</v>
      </c>
      <c r="T32" s="77"/>
      <c r="U32" s="81"/>
      <c r="V32" s="80"/>
    </row>
    <row r="33" spans="1:22" x14ac:dyDescent="0.25">
      <c r="A33" s="74" t="s">
        <v>34</v>
      </c>
      <c r="B33" s="74"/>
      <c r="C33" s="74"/>
      <c r="D33" s="74"/>
      <c r="E33" s="134"/>
      <c r="F33" s="138"/>
      <c r="G33" s="134"/>
      <c r="H33" s="138"/>
      <c r="I33" s="134"/>
      <c r="J33" s="138"/>
      <c r="K33" s="134"/>
      <c r="L33" s="138"/>
      <c r="M33" s="134"/>
      <c r="N33" s="138"/>
      <c r="O33" s="156"/>
      <c r="P33" s="157"/>
      <c r="Q33" s="156"/>
      <c r="R33" s="157"/>
      <c r="S33" s="77">
        <f>E33+G33+I33+K33+M33+O33+Q33</f>
        <v>0</v>
      </c>
      <c r="T33" s="77"/>
      <c r="U33" s="81"/>
      <c r="V33" s="80"/>
    </row>
    <row r="34" spans="1:22" x14ac:dyDescent="0.25">
      <c r="A34" s="81" t="s">
        <v>6</v>
      </c>
      <c r="B34" s="81"/>
      <c r="C34" s="81"/>
      <c r="D34" s="81"/>
      <c r="E34" s="159">
        <f>SUM(E4:E33)</f>
        <v>8.5</v>
      </c>
      <c r="F34" s="160"/>
      <c r="G34" s="159">
        <f>SUM(G4:G33)</f>
        <v>8.5</v>
      </c>
      <c r="H34" s="160"/>
      <c r="I34" s="159">
        <f>SUM(I4:I33)</f>
        <v>8.5</v>
      </c>
      <c r="J34" s="160"/>
      <c r="K34" s="159">
        <f>SUM(K4:K33)</f>
        <v>8.5</v>
      </c>
      <c r="L34" s="160"/>
      <c r="M34" s="159">
        <f>SUM(M4:M33)</f>
        <v>8.5</v>
      </c>
      <c r="N34" s="160"/>
      <c r="O34" s="159">
        <f>SUM(O4:O33)</f>
        <v>0</v>
      </c>
      <c r="P34" s="160"/>
      <c r="Q34" s="159">
        <f>SUM(Q4:Q33)</f>
        <v>0</v>
      </c>
      <c r="R34" s="160"/>
      <c r="S34" s="77">
        <f>SUM(S4:S33)</f>
        <v>42.5</v>
      </c>
      <c r="T34" s="77"/>
      <c r="U34" s="81"/>
      <c r="V34" s="80"/>
    </row>
    <row r="35" spans="1:22" x14ac:dyDescent="0.2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40</v>
      </c>
      <c r="U35" s="80"/>
      <c r="V35" s="80"/>
    </row>
    <row r="36" spans="1:22" x14ac:dyDescent="0.2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2.5</v>
      </c>
      <c r="V36" s="80">
        <f>SUM(V4:V35)</f>
        <v>0</v>
      </c>
    </row>
    <row r="38" spans="1:22" x14ac:dyDescent="0.25">
      <c r="A38" s="67" t="s">
        <v>21</v>
      </c>
      <c r="B38" s="68"/>
    </row>
    <row r="39" spans="1:22" x14ac:dyDescent="0.25">
      <c r="A39" s="69" t="s">
        <v>2</v>
      </c>
      <c r="C39" s="83">
        <f>SUM(T35)</f>
        <v>40</v>
      </c>
      <c r="I39" s="67">
        <v>3600</v>
      </c>
    </row>
    <row r="40" spans="1:22" x14ac:dyDescent="0.25">
      <c r="A40" s="69" t="s">
        <v>22</v>
      </c>
      <c r="C40" s="83">
        <f>U36</f>
        <v>2.5</v>
      </c>
      <c r="D40" s="83"/>
      <c r="I40" s="84">
        <v>7.25</v>
      </c>
    </row>
    <row r="41" spans="1:22" x14ac:dyDescent="0.25">
      <c r="A41" s="69" t="s">
        <v>23</v>
      </c>
      <c r="C41" s="83">
        <f>V36</f>
        <v>0</v>
      </c>
    </row>
    <row r="42" spans="1:22" x14ac:dyDescent="0.25">
      <c r="A42" s="69" t="s">
        <v>24</v>
      </c>
      <c r="C42" s="83">
        <f>S32</f>
        <v>0</v>
      </c>
      <c r="I42" s="83">
        <v>15.5</v>
      </c>
    </row>
    <row r="43" spans="1:22" x14ac:dyDescent="0.25">
      <c r="A43" s="69" t="s">
        <v>4</v>
      </c>
      <c r="C43" s="83">
        <f>S33</f>
        <v>0</v>
      </c>
    </row>
    <row r="44" spans="1:22" x14ac:dyDescent="0.2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6.5" thickTop="1" x14ac:dyDescent="0.25">
      <c r="A45" s="69" t="s">
        <v>25</v>
      </c>
      <c r="C45" s="87">
        <v>0</v>
      </c>
      <c r="D45" s="87"/>
    </row>
    <row r="46" spans="1:22" x14ac:dyDescent="0.25">
      <c r="A46" s="69" t="s">
        <v>32</v>
      </c>
      <c r="C46" s="87">
        <v>0</v>
      </c>
      <c r="D46" s="87"/>
    </row>
    <row r="47" spans="1:22" ht="13.5" customHeight="1" x14ac:dyDescent="0.25"/>
  </sheetData>
  <mergeCells count="224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I14" sqref="I14:N15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18.02.2024</v>
      </c>
      <c r="D2" s="107"/>
      <c r="E2" s="130" t="s">
        <v>11</v>
      </c>
      <c r="F2" s="130"/>
      <c r="G2" s="130" t="s">
        <v>12</v>
      </c>
      <c r="H2" s="130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99</v>
      </c>
      <c r="C4" s="6">
        <v>37</v>
      </c>
      <c r="D4" s="20" t="s">
        <v>89</v>
      </c>
      <c r="E4" s="124">
        <v>8</v>
      </c>
      <c r="F4" s="124"/>
      <c r="G4" s="121">
        <v>3.5</v>
      </c>
      <c r="H4" s="122"/>
      <c r="I4" s="126"/>
      <c r="J4" s="126"/>
      <c r="K4" s="126"/>
      <c r="L4" s="126"/>
      <c r="M4" s="126"/>
      <c r="N4" s="126"/>
      <c r="O4" s="121"/>
      <c r="P4" s="122"/>
      <c r="Q4" s="121"/>
      <c r="R4" s="122"/>
      <c r="S4" s="56">
        <f t="shared" ref="S4:S24" si="0">E4+G4+I4+K4+M4+O4+Q4</f>
        <v>11.5</v>
      </c>
      <c r="T4" s="56">
        <f t="shared" ref="T4:T11" si="1">SUM(S4-U4-V4)</f>
        <v>11.5</v>
      </c>
      <c r="U4" s="58"/>
      <c r="V4" s="58"/>
    </row>
    <row r="5" spans="1:22" x14ac:dyDescent="0.25">
      <c r="A5" s="6">
        <v>6964</v>
      </c>
      <c r="B5" s="6" t="s">
        <v>99</v>
      </c>
      <c r="C5" s="6">
        <v>16</v>
      </c>
      <c r="D5" s="20" t="s">
        <v>95</v>
      </c>
      <c r="E5" s="123"/>
      <c r="F5" s="124"/>
      <c r="G5" s="121">
        <v>1.5</v>
      </c>
      <c r="H5" s="122"/>
      <c r="I5" s="125"/>
      <c r="J5" s="126"/>
      <c r="K5" s="125"/>
      <c r="L5" s="126"/>
      <c r="M5" s="125"/>
      <c r="N5" s="126"/>
      <c r="O5" s="121"/>
      <c r="P5" s="122"/>
      <c r="Q5" s="121"/>
      <c r="R5" s="122"/>
      <c r="S5" s="56">
        <f t="shared" si="0"/>
        <v>1.5</v>
      </c>
      <c r="T5" s="56">
        <f t="shared" si="1"/>
        <v>1.5</v>
      </c>
      <c r="U5" s="58"/>
      <c r="V5" s="58"/>
    </row>
    <row r="6" spans="1:22" x14ac:dyDescent="0.25">
      <c r="A6" s="6">
        <v>6964</v>
      </c>
      <c r="B6" s="6" t="s">
        <v>99</v>
      </c>
      <c r="C6" s="6">
        <v>34</v>
      </c>
      <c r="D6" s="20" t="s">
        <v>89</v>
      </c>
      <c r="E6" s="124"/>
      <c r="F6" s="124"/>
      <c r="G6" s="121">
        <v>3</v>
      </c>
      <c r="H6" s="122"/>
      <c r="I6" s="126"/>
      <c r="J6" s="126"/>
      <c r="K6" s="126"/>
      <c r="L6" s="126"/>
      <c r="M6" s="126"/>
      <c r="N6" s="126"/>
      <c r="O6" s="121"/>
      <c r="P6" s="122"/>
      <c r="Q6" s="121"/>
      <c r="R6" s="122"/>
      <c r="S6" s="56">
        <f t="shared" si="0"/>
        <v>3</v>
      </c>
      <c r="T6" s="56">
        <f t="shared" si="1"/>
        <v>3</v>
      </c>
      <c r="U6" s="58"/>
      <c r="V6" s="58"/>
    </row>
    <row r="7" spans="1:22" x14ac:dyDescent="0.25">
      <c r="A7" s="6"/>
      <c r="B7" s="6"/>
      <c r="C7" s="6"/>
      <c r="D7" s="20"/>
      <c r="E7" s="121"/>
      <c r="F7" s="122"/>
      <c r="G7" s="121"/>
      <c r="H7" s="122"/>
      <c r="I7" s="127"/>
      <c r="J7" s="128"/>
      <c r="K7" s="127"/>
      <c r="L7" s="128"/>
      <c r="M7" s="129"/>
      <c r="N7" s="128"/>
      <c r="O7" s="121"/>
      <c r="P7" s="122"/>
      <c r="Q7" s="121"/>
      <c r="R7" s="122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7"/>
      <c r="J8" s="128"/>
      <c r="K8" s="127"/>
      <c r="L8" s="128"/>
      <c r="M8" s="127"/>
      <c r="N8" s="128"/>
      <c r="O8" s="121"/>
      <c r="P8" s="122"/>
      <c r="Q8" s="121"/>
      <c r="R8" s="122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7"/>
      <c r="J9" s="128"/>
      <c r="K9" s="127"/>
      <c r="L9" s="128"/>
      <c r="M9" s="127"/>
      <c r="N9" s="128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7"/>
      <c r="J10" s="128"/>
      <c r="K10" s="127"/>
      <c r="L10" s="128"/>
      <c r="M10" s="127"/>
      <c r="N10" s="128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7"/>
      <c r="J11" s="128"/>
      <c r="K11" s="127"/>
      <c r="L11" s="128"/>
      <c r="M11" s="127"/>
      <c r="N11" s="128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7"/>
      <c r="J12" s="128"/>
      <c r="K12" s="127"/>
      <c r="L12" s="128"/>
      <c r="M12" s="127"/>
      <c r="N12" s="128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1"/>
      <c r="F13" s="122"/>
      <c r="G13" s="121"/>
      <c r="H13" s="122"/>
      <c r="I13" s="127"/>
      <c r="J13" s="128"/>
      <c r="K13" s="127"/>
      <c r="L13" s="128"/>
      <c r="M13" s="127"/>
      <c r="N13" s="128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 t="s">
        <v>97</v>
      </c>
      <c r="E14" s="121"/>
      <c r="F14" s="122"/>
      <c r="G14" s="121"/>
      <c r="H14" s="122"/>
      <c r="I14" s="127"/>
      <c r="J14" s="128"/>
      <c r="K14" s="127"/>
      <c r="L14" s="128"/>
      <c r="M14" s="127"/>
      <c r="N14" s="128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 t="s">
        <v>96</v>
      </c>
      <c r="E15" s="121"/>
      <c r="F15" s="122"/>
      <c r="G15" s="121"/>
      <c r="H15" s="122"/>
      <c r="I15" s="127"/>
      <c r="J15" s="128"/>
      <c r="K15" s="127"/>
      <c r="L15" s="128"/>
      <c r="M15" s="127"/>
      <c r="N15" s="128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100</v>
      </c>
      <c r="C19" s="6"/>
      <c r="D19" s="20" t="s">
        <v>92</v>
      </c>
      <c r="E19" s="121"/>
      <c r="F19" s="122"/>
      <c r="G19" s="121"/>
      <c r="H19" s="122"/>
      <c r="I19" s="121"/>
      <c r="J19" s="122"/>
      <c r="K19" s="134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100</v>
      </c>
      <c r="C20" s="6"/>
      <c r="D20" s="20" t="s">
        <v>78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100</v>
      </c>
      <c r="C21" s="6"/>
      <c r="D21" s="20" t="s">
        <v>61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100</v>
      </c>
      <c r="C22" s="6"/>
      <c r="D22" s="20" t="s">
        <v>60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0</v>
      </c>
      <c r="J26" s="133"/>
      <c r="K26" s="132">
        <f>SUM(K4:K25)</f>
        <v>0</v>
      </c>
      <c r="L26" s="133"/>
      <c r="M26" s="132">
        <f>SUM(M4:M25)</f>
        <v>0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6">
        <f t="shared" si="10"/>
        <v>16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16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-8</v>
      </c>
      <c r="M28" s="58"/>
      <c r="N28" s="58">
        <f>SUM(M26)-N27</f>
        <v>-8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-24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16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16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18.02.2024</v>
      </c>
      <c r="D2" s="107"/>
      <c r="E2" s="135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99</v>
      </c>
      <c r="C4" s="6">
        <v>32</v>
      </c>
      <c r="D4" s="20" t="s">
        <v>89</v>
      </c>
      <c r="E4" s="121">
        <v>6</v>
      </c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6">
        <f>E4+G4+I4+K4+M4+O4+Q4</f>
        <v>6</v>
      </c>
      <c r="T4" s="56">
        <f t="shared" ref="T4:T12" si="0">SUM(S4-U4-V4)</f>
        <v>6</v>
      </c>
      <c r="U4" s="58"/>
      <c r="V4" s="58"/>
    </row>
    <row r="5" spans="1:22" x14ac:dyDescent="0.25">
      <c r="A5" s="6">
        <v>6964</v>
      </c>
      <c r="B5" s="6" t="s">
        <v>99</v>
      </c>
      <c r="C5" s="6">
        <v>37</v>
      </c>
      <c r="D5" s="20" t="s">
        <v>89</v>
      </c>
      <c r="E5" s="121">
        <v>2</v>
      </c>
      <c r="F5" s="122"/>
      <c r="G5" s="121">
        <v>8</v>
      </c>
      <c r="H5" s="122"/>
      <c r="I5" s="121">
        <v>8</v>
      </c>
      <c r="J5" s="122"/>
      <c r="K5" s="121">
        <v>8</v>
      </c>
      <c r="L5" s="122"/>
      <c r="M5" s="121">
        <v>4.5</v>
      </c>
      <c r="N5" s="122"/>
      <c r="O5" s="121"/>
      <c r="P5" s="122"/>
      <c r="Q5" s="121"/>
      <c r="R5" s="122"/>
      <c r="S5" s="56">
        <f t="shared" ref="S5:S21" si="1">E5+G5+I5+K5+M5+O5+Q5</f>
        <v>30.5</v>
      </c>
      <c r="T5" s="56">
        <f t="shared" si="0"/>
        <v>30.5</v>
      </c>
      <c r="U5" s="58"/>
      <c r="V5" s="58"/>
    </row>
    <row r="6" spans="1:22" x14ac:dyDescent="0.25">
      <c r="A6" s="6">
        <v>6964</v>
      </c>
      <c r="B6" s="6" t="s">
        <v>99</v>
      </c>
      <c r="C6" s="6">
        <v>34</v>
      </c>
      <c r="D6" s="20" t="s">
        <v>89</v>
      </c>
      <c r="E6" s="121"/>
      <c r="F6" s="122"/>
      <c r="G6" s="121"/>
      <c r="H6" s="122"/>
      <c r="I6" s="121"/>
      <c r="J6" s="122"/>
      <c r="K6" s="121"/>
      <c r="L6" s="122"/>
      <c r="M6" s="121">
        <v>3</v>
      </c>
      <c r="N6" s="122"/>
      <c r="O6" s="136"/>
      <c r="P6" s="137"/>
      <c r="Q6" s="121"/>
      <c r="R6" s="122"/>
      <c r="S6" s="56">
        <f t="shared" si="1"/>
        <v>3</v>
      </c>
      <c r="T6" s="56">
        <f t="shared" si="0"/>
        <v>3</v>
      </c>
      <c r="U6" s="58"/>
      <c r="V6" s="58"/>
    </row>
    <row r="7" spans="1:22" x14ac:dyDescent="0.25">
      <c r="A7" s="6"/>
      <c r="B7" s="6"/>
      <c r="C7" s="6"/>
      <c r="D7" s="20"/>
      <c r="E7" s="121"/>
      <c r="F7" s="122"/>
      <c r="G7" s="121"/>
      <c r="H7" s="122"/>
      <c r="I7" s="121"/>
      <c r="J7" s="122"/>
      <c r="K7" s="134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100</v>
      </c>
      <c r="C17" s="6"/>
      <c r="D17" s="20" t="s">
        <v>59</v>
      </c>
      <c r="E17" s="121"/>
      <c r="F17" s="122"/>
      <c r="G17" s="121"/>
      <c r="H17" s="122"/>
      <c r="I17" s="121"/>
      <c r="J17" s="122"/>
      <c r="K17" s="121"/>
      <c r="L17" s="122"/>
      <c r="M17" s="121">
        <v>0.5</v>
      </c>
      <c r="N17" s="122"/>
      <c r="O17" s="121"/>
      <c r="P17" s="122"/>
      <c r="Q17" s="121"/>
      <c r="R17" s="122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18.02.2024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99</v>
      </c>
      <c r="C4" s="6">
        <v>34</v>
      </c>
      <c r="D4" s="20" t="s">
        <v>89</v>
      </c>
      <c r="E4" s="123">
        <v>8</v>
      </c>
      <c r="F4" s="123"/>
      <c r="G4" s="123">
        <v>8</v>
      </c>
      <c r="H4" s="123"/>
      <c r="I4" s="123">
        <v>8</v>
      </c>
      <c r="J4" s="123"/>
      <c r="K4" s="123">
        <v>3.25</v>
      </c>
      <c r="L4" s="123"/>
      <c r="M4" s="123"/>
      <c r="N4" s="123"/>
      <c r="O4" s="134"/>
      <c r="P4" s="138"/>
      <c r="Q4" s="134"/>
      <c r="R4" s="138"/>
      <c r="S4" s="12">
        <f>E4+G4+I4+K4+M4+O4+Q4</f>
        <v>27.25</v>
      </c>
      <c r="T4" s="12">
        <f t="shared" ref="T4:T18" si="0">SUM(S4-U4-V4)</f>
        <v>27.25</v>
      </c>
      <c r="U4" s="14"/>
      <c r="V4" s="14"/>
    </row>
    <row r="5" spans="1:22" x14ac:dyDescent="0.25">
      <c r="A5" s="6">
        <v>7138</v>
      </c>
      <c r="B5" s="6" t="s">
        <v>101</v>
      </c>
      <c r="C5" s="6">
        <v>4</v>
      </c>
      <c r="D5" s="20" t="s">
        <v>89</v>
      </c>
      <c r="E5" s="134"/>
      <c r="F5" s="138"/>
      <c r="G5" s="134"/>
      <c r="H5" s="138"/>
      <c r="I5" s="134"/>
      <c r="J5" s="138"/>
      <c r="K5" s="134">
        <v>4</v>
      </c>
      <c r="L5" s="138"/>
      <c r="M5" s="123">
        <v>8</v>
      </c>
      <c r="N5" s="123"/>
      <c r="O5" s="134"/>
      <c r="P5" s="138"/>
      <c r="Q5" s="134"/>
      <c r="R5" s="138"/>
      <c r="S5" s="12">
        <f t="shared" ref="S5:S25" si="1">E5+G5+I5+K5+M5+O5+Q5</f>
        <v>12</v>
      </c>
      <c r="T5" s="12">
        <f t="shared" si="0"/>
        <v>12</v>
      </c>
      <c r="U5" s="14"/>
      <c r="V5" s="14"/>
    </row>
    <row r="6" spans="1:22" x14ac:dyDescent="0.25">
      <c r="A6" s="6"/>
      <c r="B6" s="6"/>
      <c r="C6" s="6"/>
      <c r="D6" s="20"/>
      <c r="E6" s="134"/>
      <c r="F6" s="138"/>
      <c r="G6" s="134"/>
      <c r="H6" s="138"/>
      <c r="I6" s="134"/>
      <c r="J6" s="138"/>
      <c r="K6" s="134"/>
      <c r="L6" s="138"/>
      <c r="M6" s="123"/>
      <c r="N6" s="123"/>
      <c r="O6" s="134"/>
      <c r="P6" s="138"/>
      <c r="Q6" s="134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4"/>
      <c r="F7" s="138"/>
      <c r="G7" s="134"/>
      <c r="H7" s="138"/>
      <c r="I7" s="134"/>
      <c r="J7" s="138"/>
      <c r="K7" s="134"/>
      <c r="L7" s="138"/>
      <c r="M7" s="123"/>
      <c r="N7" s="123"/>
      <c r="O7" s="134"/>
      <c r="P7" s="138"/>
      <c r="Q7" s="134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4"/>
      <c r="F8" s="138"/>
      <c r="G8" s="134"/>
      <c r="H8" s="138"/>
      <c r="I8" s="134"/>
      <c r="J8" s="138"/>
      <c r="K8" s="134"/>
      <c r="L8" s="138"/>
      <c r="M8" s="123"/>
      <c r="N8" s="123"/>
      <c r="O8" s="134"/>
      <c r="P8" s="138"/>
      <c r="Q8" s="134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8"/>
      <c r="G9" s="134"/>
      <c r="H9" s="138"/>
      <c r="I9" s="134"/>
      <c r="J9" s="138"/>
      <c r="K9" s="134"/>
      <c r="L9" s="138"/>
      <c r="M9" s="123"/>
      <c r="N9" s="123"/>
      <c r="O9" s="134"/>
      <c r="P9" s="138"/>
      <c r="Q9" s="13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34"/>
      <c r="P10" s="138"/>
      <c r="Q10" s="13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34"/>
      <c r="P11" s="138"/>
      <c r="Q11" s="13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34"/>
      <c r="P12" s="138"/>
      <c r="Q12" s="13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34"/>
      <c r="P13" s="138"/>
      <c r="Q13" s="134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34"/>
      <c r="P14" s="138"/>
      <c r="Q14" s="13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34"/>
      <c r="P15" s="138"/>
      <c r="Q15" s="13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34"/>
      <c r="P16" s="138"/>
      <c r="Q16" s="134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34"/>
      <c r="P17" s="138"/>
      <c r="Q17" s="13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34"/>
      <c r="P18" s="138"/>
      <c r="Q18" s="13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34"/>
      <c r="P19" s="138"/>
      <c r="Q19" s="134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100</v>
      </c>
      <c r="C20" s="6"/>
      <c r="D20" s="20" t="s">
        <v>59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34"/>
      <c r="P20" s="138"/>
      <c r="Q20" s="134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100</v>
      </c>
      <c r="C21" s="6"/>
      <c r="D21" s="20" t="s">
        <v>60</v>
      </c>
      <c r="E21" s="123"/>
      <c r="F21" s="123"/>
      <c r="G21" s="123"/>
      <c r="H21" s="123"/>
      <c r="I21" s="123"/>
      <c r="J21" s="123"/>
      <c r="K21" s="123">
        <v>0.75</v>
      </c>
      <c r="L21" s="123"/>
      <c r="M21" s="123"/>
      <c r="N21" s="123"/>
      <c r="O21" s="134"/>
      <c r="P21" s="138"/>
      <c r="Q21" s="134"/>
      <c r="R21" s="138"/>
      <c r="S21" s="12">
        <f>E21+G21+I21+K21+M21+O21+Q21</f>
        <v>0.75</v>
      </c>
      <c r="T21" s="12">
        <f>SUM(S21-U21-V21)</f>
        <v>0.75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34"/>
      <c r="P22" s="138"/>
      <c r="Q22" s="134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4"/>
      <c r="F23" s="138"/>
      <c r="G23" s="134"/>
      <c r="H23" s="138"/>
      <c r="I23" s="134"/>
      <c r="J23" s="138"/>
      <c r="K23" s="134"/>
      <c r="L23" s="138"/>
      <c r="M23" s="134"/>
      <c r="N23" s="138"/>
      <c r="O23" s="134"/>
      <c r="P23" s="138"/>
      <c r="Q23" s="134"/>
      <c r="R23" s="138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4"/>
      <c r="F24" s="138"/>
      <c r="G24" s="134"/>
      <c r="H24" s="138"/>
      <c r="I24" s="134"/>
      <c r="J24" s="138"/>
      <c r="K24" s="134"/>
      <c r="L24" s="138"/>
      <c r="M24" s="134"/>
      <c r="N24" s="138"/>
      <c r="O24" s="134"/>
      <c r="P24" s="138"/>
      <c r="Q24" s="134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0.75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I14" sqref="I14:L1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18.02.2024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99</v>
      </c>
      <c r="C4" s="6">
        <v>22</v>
      </c>
      <c r="D4" s="20" t="s">
        <v>88</v>
      </c>
      <c r="E4" s="124">
        <v>7.25</v>
      </c>
      <c r="F4" s="124"/>
      <c r="G4" s="124">
        <v>7.5</v>
      </c>
      <c r="H4" s="124"/>
      <c r="I4" s="124">
        <v>3.5</v>
      </c>
      <c r="J4" s="124"/>
      <c r="K4" s="124">
        <v>7</v>
      </c>
      <c r="L4" s="124"/>
      <c r="M4" s="123">
        <v>7.75</v>
      </c>
      <c r="N4" s="124"/>
      <c r="O4" s="121"/>
      <c r="P4" s="122"/>
      <c r="Q4" s="121"/>
      <c r="R4" s="122"/>
      <c r="S4" s="56">
        <f>E4+G4+I4+K4+M4+O4+Q4</f>
        <v>33</v>
      </c>
      <c r="T4" s="56">
        <f t="shared" ref="T4:T14" si="0">SUM(S4-U4-V4)</f>
        <v>33</v>
      </c>
      <c r="U4" s="58"/>
      <c r="V4" s="58"/>
    </row>
    <row r="5" spans="1:22" x14ac:dyDescent="0.25">
      <c r="A5" s="6">
        <v>6964</v>
      </c>
      <c r="B5" s="6" t="s">
        <v>99</v>
      </c>
      <c r="C5" s="6">
        <v>33</v>
      </c>
      <c r="D5" s="20" t="s">
        <v>89</v>
      </c>
      <c r="E5" s="124">
        <v>0.75</v>
      </c>
      <c r="F5" s="124"/>
      <c r="G5" s="124"/>
      <c r="H5" s="124"/>
      <c r="I5" s="124">
        <v>0.25</v>
      </c>
      <c r="J5" s="124"/>
      <c r="K5" s="124"/>
      <c r="L5" s="124"/>
      <c r="M5" s="124"/>
      <c r="N5" s="124"/>
      <c r="O5" s="121"/>
      <c r="P5" s="122"/>
      <c r="Q5" s="121"/>
      <c r="R5" s="122"/>
      <c r="S5" s="56">
        <f t="shared" ref="S5:S25" si="1">E5+G5+I5+K5+M5+O5+Q5</f>
        <v>1</v>
      </c>
      <c r="T5" s="56">
        <f t="shared" si="0"/>
        <v>1</v>
      </c>
      <c r="U5" s="58"/>
      <c r="V5" s="58"/>
    </row>
    <row r="6" spans="1:22" x14ac:dyDescent="0.25">
      <c r="A6" s="6">
        <v>6964</v>
      </c>
      <c r="B6" s="6" t="s">
        <v>99</v>
      </c>
      <c r="C6" s="6">
        <v>35</v>
      </c>
      <c r="D6" s="20" t="s">
        <v>89</v>
      </c>
      <c r="E6" s="124"/>
      <c r="F6" s="124"/>
      <c r="G6" s="124">
        <v>0.5</v>
      </c>
      <c r="H6" s="124"/>
      <c r="I6" s="124">
        <v>0.25</v>
      </c>
      <c r="J6" s="124"/>
      <c r="K6" s="124"/>
      <c r="L6" s="124"/>
      <c r="M6" s="124"/>
      <c r="N6" s="124"/>
      <c r="O6" s="121"/>
      <c r="P6" s="122"/>
      <c r="Q6" s="121"/>
      <c r="R6" s="122"/>
      <c r="S6" s="56">
        <f t="shared" si="1"/>
        <v>0.75</v>
      </c>
      <c r="T6" s="56">
        <f t="shared" si="0"/>
        <v>0.75</v>
      </c>
      <c r="U6" s="58"/>
      <c r="V6" s="58"/>
    </row>
    <row r="7" spans="1:22" x14ac:dyDescent="0.25">
      <c r="A7" s="6"/>
      <c r="B7" s="6"/>
      <c r="C7" s="6"/>
      <c r="D7" s="20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>
        <v>3602</v>
      </c>
      <c r="B14" s="6" t="s">
        <v>102</v>
      </c>
      <c r="C14" s="6"/>
      <c r="D14" s="20" t="s">
        <v>94</v>
      </c>
      <c r="E14" s="121"/>
      <c r="F14" s="122"/>
      <c r="G14" s="121"/>
      <c r="H14" s="122"/>
      <c r="I14" s="121">
        <v>4</v>
      </c>
      <c r="J14" s="122"/>
      <c r="K14" s="121">
        <v>1</v>
      </c>
      <c r="L14" s="122"/>
      <c r="M14" s="121"/>
      <c r="N14" s="122"/>
      <c r="O14" s="121"/>
      <c r="P14" s="122"/>
      <c r="Q14" s="121"/>
      <c r="R14" s="122"/>
      <c r="S14" s="56">
        <f t="shared" si="1"/>
        <v>5</v>
      </c>
      <c r="T14" s="56">
        <f t="shared" si="0"/>
        <v>5</v>
      </c>
      <c r="U14" s="58"/>
      <c r="V14" s="58"/>
    </row>
    <row r="15" spans="1:22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>
        <v>3600</v>
      </c>
      <c r="B17" s="6" t="s">
        <v>102</v>
      </c>
      <c r="C17" s="79"/>
      <c r="D17" s="20" t="s">
        <v>91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100</v>
      </c>
      <c r="C19" s="6"/>
      <c r="D19" s="20" t="s">
        <v>60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100</v>
      </c>
      <c r="C20" s="6"/>
      <c r="D20" s="20" t="s">
        <v>77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100</v>
      </c>
      <c r="C21" s="6"/>
      <c r="D21" s="20" t="s">
        <v>59</v>
      </c>
      <c r="E21" s="121"/>
      <c r="F21" s="122"/>
      <c r="G21" s="121"/>
      <c r="H21" s="122"/>
      <c r="I21" s="121"/>
      <c r="J21" s="122"/>
      <c r="K21" s="121"/>
      <c r="L21" s="122"/>
      <c r="M21" s="121">
        <v>0.25</v>
      </c>
      <c r="N21" s="122"/>
      <c r="O21" s="121"/>
      <c r="P21" s="122"/>
      <c r="Q21" s="121"/>
      <c r="R21" s="122"/>
      <c r="S21" s="56">
        <f>E21+G21+I21+K21+M21+O21+Q21</f>
        <v>0.25</v>
      </c>
      <c r="T21" s="56">
        <f>SUM(S21-U21-V21)</f>
        <v>0.25</v>
      </c>
      <c r="U21" s="58"/>
      <c r="V21" s="58"/>
    </row>
    <row r="22" spans="1:22" x14ac:dyDescent="0.25">
      <c r="A22" s="6"/>
      <c r="B22" s="23"/>
      <c r="C22" s="6"/>
      <c r="D22" s="20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1"/>
      <c r="F23" s="122"/>
      <c r="G23" s="134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0.25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18.02.2024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99</v>
      </c>
      <c r="C4" s="6">
        <v>22</v>
      </c>
      <c r="D4" s="20" t="s">
        <v>88</v>
      </c>
      <c r="E4" s="124">
        <v>7.25</v>
      </c>
      <c r="F4" s="124"/>
      <c r="G4" s="124">
        <v>7.5</v>
      </c>
      <c r="H4" s="124"/>
      <c r="I4" s="121">
        <v>7.5</v>
      </c>
      <c r="J4" s="122"/>
      <c r="K4" s="121">
        <v>7.5</v>
      </c>
      <c r="L4" s="122"/>
      <c r="M4" s="124">
        <v>8</v>
      </c>
      <c r="N4" s="124"/>
      <c r="O4" s="121"/>
      <c r="P4" s="122"/>
      <c r="Q4" s="121"/>
      <c r="R4" s="122"/>
      <c r="S4" s="56">
        <f>E4+G4+I4+K4+M4+O4+Q4</f>
        <v>37.75</v>
      </c>
      <c r="T4" s="56">
        <f t="shared" ref="T4:T12" si="0">SUM(S4-U4-V4)</f>
        <v>37.75</v>
      </c>
      <c r="U4" s="58"/>
      <c r="V4" s="58"/>
    </row>
    <row r="5" spans="1:22" x14ac:dyDescent="0.25">
      <c r="A5" s="6">
        <v>6964</v>
      </c>
      <c r="B5" s="6" t="s">
        <v>99</v>
      </c>
      <c r="C5" s="6">
        <v>33</v>
      </c>
      <c r="D5" s="20" t="s">
        <v>89</v>
      </c>
      <c r="E5" s="124">
        <v>0.75</v>
      </c>
      <c r="F5" s="124"/>
      <c r="G5" s="124"/>
      <c r="H5" s="124"/>
      <c r="I5" s="121">
        <v>0.25</v>
      </c>
      <c r="J5" s="122"/>
      <c r="K5" s="121"/>
      <c r="L5" s="122"/>
      <c r="M5" s="124"/>
      <c r="N5" s="124"/>
      <c r="O5" s="121"/>
      <c r="P5" s="122"/>
      <c r="Q5" s="121"/>
      <c r="R5" s="122"/>
      <c r="S5" s="56">
        <f t="shared" ref="S5:S22" si="1">E5+G5+I5+K5+M5+O5+Q5</f>
        <v>1</v>
      </c>
      <c r="T5" s="56">
        <f t="shared" si="0"/>
        <v>1</v>
      </c>
      <c r="U5" s="58"/>
      <c r="V5" s="58"/>
    </row>
    <row r="6" spans="1:22" x14ac:dyDescent="0.25">
      <c r="A6" s="6">
        <v>6964</v>
      </c>
      <c r="B6" s="6" t="s">
        <v>99</v>
      </c>
      <c r="C6" s="6">
        <v>35</v>
      </c>
      <c r="D6" s="20" t="s">
        <v>89</v>
      </c>
      <c r="E6" s="124"/>
      <c r="F6" s="124"/>
      <c r="G6" s="124">
        <v>0.5</v>
      </c>
      <c r="H6" s="124"/>
      <c r="I6" s="124">
        <v>0.25</v>
      </c>
      <c r="J6" s="124"/>
      <c r="K6" s="124"/>
      <c r="L6" s="124"/>
      <c r="M6" s="124"/>
      <c r="N6" s="124"/>
      <c r="O6" s="121"/>
      <c r="P6" s="122"/>
      <c r="Q6" s="121"/>
      <c r="R6" s="122"/>
      <c r="S6" s="56">
        <f t="shared" ref="S6" si="2">E6+G6+I6+K6+M6+O6+Q6</f>
        <v>0.75</v>
      </c>
      <c r="T6" s="56">
        <f t="shared" ref="T6" si="3">SUM(S6-U6-V6)</f>
        <v>0.75</v>
      </c>
      <c r="U6" s="58"/>
      <c r="V6" s="58"/>
    </row>
    <row r="7" spans="1:22" ht="15.75" customHeight="1" x14ac:dyDescent="0.25">
      <c r="A7" s="6"/>
      <c r="B7" s="6"/>
      <c r="C7" s="6"/>
      <c r="D7" s="20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4"/>
      <c r="J8" s="124"/>
      <c r="K8" s="124"/>
      <c r="L8" s="124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4"/>
      <c r="J9" s="124"/>
      <c r="K9" s="124"/>
      <c r="L9" s="124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>
        <v>3602</v>
      </c>
      <c r="B12" s="6" t="s">
        <v>102</v>
      </c>
      <c r="C12" s="6"/>
      <c r="D12" s="20" t="s">
        <v>94</v>
      </c>
      <c r="E12" s="121"/>
      <c r="F12" s="122"/>
      <c r="G12" s="121"/>
      <c r="H12" s="122"/>
      <c r="I12" s="121"/>
      <c r="J12" s="122"/>
      <c r="K12" s="134">
        <v>0.5</v>
      </c>
      <c r="L12" s="122"/>
      <c r="M12" s="121"/>
      <c r="N12" s="122"/>
      <c r="O12" s="121"/>
      <c r="P12" s="122"/>
      <c r="Q12" s="121"/>
      <c r="R12" s="122"/>
      <c r="S12" s="56">
        <f t="shared" si="1"/>
        <v>0.5</v>
      </c>
      <c r="T12" s="56">
        <f t="shared" si="0"/>
        <v>0.5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1"/>
      <c r="F16" s="122"/>
      <c r="G16" s="121"/>
      <c r="H16" s="122"/>
      <c r="I16" s="124"/>
      <c r="J16" s="124"/>
      <c r="K16" s="124"/>
      <c r="L16" s="124"/>
      <c r="M16" s="124"/>
      <c r="N16" s="124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100</v>
      </c>
      <c r="C18" s="6"/>
      <c r="D18" s="20" t="s">
        <v>59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/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7" sqref="B1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18.02.2024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13.445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99</v>
      </c>
      <c r="C4" s="6">
        <v>37</v>
      </c>
      <c r="D4" s="20" t="s">
        <v>89</v>
      </c>
      <c r="E4" s="134"/>
      <c r="F4" s="138"/>
      <c r="G4" s="134"/>
      <c r="H4" s="138"/>
      <c r="I4" s="134">
        <v>5</v>
      </c>
      <c r="J4" s="138"/>
      <c r="K4" s="134">
        <v>2</v>
      </c>
      <c r="L4" s="138"/>
      <c r="M4" s="134">
        <v>1</v>
      </c>
      <c r="N4" s="138"/>
      <c r="O4" s="134"/>
      <c r="P4" s="138"/>
      <c r="Q4" s="134"/>
      <c r="R4" s="138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25">
      <c r="A5" s="6">
        <v>6964</v>
      </c>
      <c r="B5" s="6" t="s">
        <v>99</v>
      </c>
      <c r="C5" s="6">
        <v>22</v>
      </c>
      <c r="D5" s="20" t="s">
        <v>88</v>
      </c>
      <c r="E5" s="134">
        <v>8</v>
      </c>
      <c r="F5" s="138"/>
      <c r="G5" s="134">
        <v>8</v>
      </c>
      <c r="H5" s="138"/>
      <c r="I5" s="134">
        <v>3</v>
      </c>
      <c r="J5" s="138"/>
      <c r="K5" s="134">
        <v>3</v>
      </c>
      <c r="L5" s="138"/>
      <c r="M5" s="134">
        <v>2</v>
      </c>
      <c r="N5" s="138"/>
      <c r="O5" s="134"/>
      <c r="P5" s="138"/>
      <c r="Q5" s="134"/>
      <c r="R5" s="138"/>
      <c r="S5" s="12">
        <f t="shared" ref="S5:S23" si="1">E5+G5+I5+K5+M5+O5+Q5</f>
        <v>24</v>
      </c>
      <c r="T5" s="12">
        <f t="shared" si="0"/>
        <v>24</v>
      </c>
      <c r="U5" s="14"/>
      <c r="V5" s="14"/>
    </row>
    <row r="6" spans="1:22" x14ac:dyDescent="0.25">
      <c r="A6" s="6">
        <v>6964</v>
      </c>
      <c r="B6" s="6" t="s">
        <v>99</v>
      </c>
      <c r="C6" s="6">
        <v>34</v>
      </c>
      <c r="D6" s="20" t="s">
        <v>89</v>
      </c>
      <c r="E6" s="134"/>
      <c r="F6" s="138"/>
      <c r="G6" s="134"/>
      <c r="H6" s="138"/>
      <c r="I6" s="134"/>
      <c r="J6" s="138"/>
      <c r="K6" s="134">
        <v>3</v>
      </c>
      <c r="L6" s="138"/>
      <c r="M6" s="134">
        <v>5</v>
      </c>
      <c r="N6" s="138"/>
      <c r="O6" s="134"/>
      <c r="P6" s="138"/>
      <c r="Q6" s="134"/>
      <c r="R6" s="138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0"/>
      <c r="E7" s="134"/>
      <c r="F7" s="138"/>
      <c r="G7" s="134"/>
      <c r="H7" s="138"/>
      <c r="I7" s="134"/>
      <c r="J7" s="138"/>
      <c r="K7" s="134"/>
      <c r="L7" s="138"/>
      <c r="M7" s="134"/>
      <c r="N7" s="138"/>
      <c r="O7" s="134"/>
      <c r="P7" s="138"/>
      <c r="Q7" s="134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4"/>
      <c r="F8" s="138"/>
      <c r="G8" s="134"/>
      <c r="H8" s="138"/>
      <c r="I8" s="134"/>
      <c r="J8" s="138"/>
      <c r="K8" s="134"/>
      <c r="L8" s="138"/>
      <c r="M8" s="134"/>
      <c r="N8" s="138"/>
      <c r="O8" s="134"/>
      <c r="P8" s="138"/>
      <c r="Q8" s="134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8"/>
      <c r="G9" s="134"/>
      <c r="H9" s="138"/>
      <c r="I9" s="134"/>
      <c r="J9" s="138"/>
      <c r="K9" s="134"/>
      <c r="L9" s="138"/>
      <c r="M9" s="134"/>
      <c r="N9" s="138"/>
      <c r="O9" s="134"/>
      <c r="P9" s="138"/>
      <c r="Q9" s="13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4"/>
      <c r="F10" s="138"/>
      <c r="G10" s="134"/>
      <c r="H10" s="138"/>
      <c r="I10" s="134"/>
      <c r="J10" s="138"/>
      <c r="K10" s="134"/>
      <c r="L10" s="138"/>
      <c r="M10" s="134"/>
      <c r="N10" s="138"/>
      <c r="O10" s="134"/>
      <c r="P10" s="138"/>
      <c r="Q10" s="13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4"/>
      <c r="F11" s="138"/>
      <c r="G11" s="134"/>
      <c r="H11" s="138"/>
      <c r="I11" s="134"/>
      <c r="J11" s="138"/>
      <c r="K11" s="134"/>
      <c r="L11" s="138"/>
      <c r="M11" s="134"/>
      <c r="N11" s="138"/>
      <c r="O11" s="134"/>
      <c r="P11" s="138"/>
      <c r="Q11" s="13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4"/>
      <c r="F12" s="138"/>
      <c r="G12" s="134"/>
      <c r="H12" s="138"/>
      <c r="I12" s="134"/>
      <c r="J12" s="138"/>
      <c r="K12" s="134"/>
      <c r="L12" s="138"/>
      <c r="M12" s="134"/>
      <c r="N12" s="138"/>
      <c r="O12" s="134"/>
      <c r="P12" s="138"/>
      <c r="Q12" s="13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4"/>
      <c r="F13" s="138"/>
      <c r="G13" s="134"/>
      <c r="H13" s="138"/>
      <c r="I13" s="134"/>
      <c r="J13" s="138"/>
      <c r="K13" s="134"/>
      <c r="L13" s="138"/>
      <c r="M13" s="134"/>
      <c r="N13" s="138"/>
      <c r="O13" s="134"/>
      <c r="P13" s="138"/>
      <c r="Q13" s="13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8"/>
      <c r="G14" s="134"/>
      <c r="H14" s="138"/>
      <c r="I14" s="134"/>
      <c r="J14" s="138"/>
      <c r="K14" s="134"/>
      <c r="L14" s="138"/>
      <c r="M14" s="134"/>
      <c r="N14" s="138"/>
      <c r="O14" s="134"/>
      <c r="P14" s="138"/>
      <c r="Q14" s="13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4"/>
      <c r="F15" s="138"/>
      <c r="G15" s="134"/>
      <c r="H15" s="138"/>
      <c r="I15" s="134"/>
      <c r="J15" s="138"/>
      <c r="K15" s="134"/>
      <c r="L15" s="138"/>
      <c r="M15" s="134"/>
      <c r="N15" s="138"/>
      <c r="O15" s="134"/>
      <c r="P15" s="138"/>
      <c r="Q15" s="13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4"/>
      <c r="F16" s="138"/>
      <c r="G16" s="134"/>
      <c r="H16" s="138"/>
      <c r="I16" s="134"/>
      <c r="J16" s="138"/>
      <c r="K16" s="134"/>
      <c r="L16" s="138"/>
      <c r="M16" s="134"/>
      <c r="N16" s="138"/>
      <c r="O16" s="134"/>
      <c r="P16" s="138"/>
      <c r="Q16" s="134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4"/>
      <c r="F17" s="138"/>
      <c r="G17" s="134"/>
      <c r="H17" s="138"/>
      <c r="I17" s="134"/>
      <c r="J17" s="138"/>
      <c r="K17" s="134"/>
      <c r="L17" s="138"/>
      <c r="M17" s="134"/>
      <c r="N17" s="138"/>
      <c r="O17" s="134"/>
      <c r="P17" s="138"/>
      <c r="Q17" s="13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100</v>
      </c>
      <c r="C18" s="6"/>
      <c r="D18" s="20" t="s">
        <v>59</v>
      </c>
      <c r="E18" s="134"/>
      <c r="F18" s="138"/>
      <c r="G18" s="134"/>
      <c r="H18" s="138"/>
      <c r="I18" s="134"/>
      <c r="J18" s="138"/>
      <c r="K18" s="134"/>
      <c r="L18" s="138"/>
      <c r="M18" s="134"/>
      <c r="N18" s="138"/>
      <c r="O18" s="134"/>
      <c r="P18" s="138"/>
      <c r="Q18" s="134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100</v>
      </c>
      <c r="C19" s="6"/>
      <c r="D19" s="20" t="s">
        <v>62</v>
      </c>
      <c r="E19" s="134"/>
      <c r="F19" s="138"/>
      <c r="G19" s="134"/>
      <c r="H19" s="138"/>
      <c r="I19" s="134"/>
      <c r="J19" s="138"/>
      <c r="K19" s="134"/>
      <c r="L19" s="138"/>
      <c r="M19" s="134"/>
      <c r="N19" s="138"/>
      <c r="O19" s="134"/>
      <c r="P19" s="138"/>
      <c r="Q19" s="134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8"/>
      <c r="G20" s="134"/>
      <c r="H20" s="138"/>
      <c r="I20" s="134"/>
      <c r="J20" s="138"/>
      <c r="K20" s="134"/>
      <c r="L20" s="138"/>
      <c r="M20" s="134"/>
      <c r="N20" s="138"/>
      <c r="O20" s="134"/>
      <c r="P20" s="138"/>
      <c r="Q20" s="134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4"/>
      <c r="F21" s="138"/>
      <c r="G21" s="134"/>
      <c r="H21" s="138"/>
      <c r="I21" s="134"/>
      <c r="J21" s="138"/>
      <c r="K21" s="134"/>
      <c r="L21" s="138"/>
      <c r="M21" s="134"/>
      <c r="N21" s="138"/>
      <c r="O21" s="134"/>
      <c r="P21" s="138"/>
      <c r="Q21" s="134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4"/>
      <c r="F22" s="138"/>
      <c r="G22" s="134"/>
      <c r="H22" s="138"/>
      <c r="I22" s="134"/>
      <c r="J22" s="138"/>
      <c r="K22" s="134"/>
      <c r="L22" s="138"/>
      <c r="M22" s="134"/>
      <c r="N22" s="138"/>
      <c r="O22" s="134"/>
      <c r="P22" s="138"/>
      <c r="Q22" s="134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0" sqref="E20:N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18.02.2024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99</v>
      </c>
      <c r="C4" s="6">
        <v>34</v>
      </c>
      <c r="D4" s="20" t="s">
        <v>89</v>
      </c>
      <c r="E4" s="134">
        <v>3</v>
      </c>
      <c r="F4" s="138"/>
      <c r="G4" s="134"/>
      <c r="H4" s="138"/>
      <c r="I4" s="134"/>
      <c r="J4" s="138"/>
      <c r="K4" s="134"/>
      <c r="L4" s="138"/>
      <c r="M4" s="134"/>
      <c r="N4" s="138"/>
      <c r="O4" s="134"/>
      <c r="P4" s="138"/>
      <c r="Q4" s="134"/>
      <c r="R4" s="138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25">
      <c r="A5" s="6">
        <v>7138</v>
      </c>
      <c r="B5" s="6" t="s">
        <v>101</v>
      </c>
      <c r="C5" s="6">
        <v>4</v>
      </c>
      <c r="D5" s="20" t="s">
        <v>89</v>
      </c>
      <c r="E5" s="134">
        <v>4</v>
      </c>
      <c r="F5" s="138"/>
      <c r="G5" s="134"/>
      <c r="H5" s="138"/>
      <c r="I5" s="134">
        <v>5.5</v>
      </c>
      <c r="J5" s="138"/>
      <c r="K5" s="134">
        <v>6</v>
      </c>
      <c r="L5" s="138"/>
      <c r="M5" s="134">
        <v>7</v>
      </c>
      <c r="N5" s="138"/>
      <c r="O5" s="134"/>
      <c r="P5" s="138"/>
      <c r="Q5" s="134"/>
      <c r="R5" s="138"/>
      <c r="S5" s="12">
        <f t="shared" ref="S5:S27" si="1">E5+G5+I5+K5+M5+O5+Q5</f>
        <v>22.5</v>
      </c>
      <c r="T5" s="12">
        <f t="shared" si="0"/>
        <v>22.5</v>
      </c>
      <c r="U5" s="14"/>
      <c r="V5" s="14"/>
    </row>
    <row r="6" spans="1:22" ht="14.25" customHeight="1" x14ac:dyDescent="0.25">
      <c r="A6" s="6"/>
      <c r="B6" s="6"/>
      <c r="C6" s="6"/>
      <c r="D6" s="20"/>
      <c r="E6" s="134"/>
      <c r="F6" s="138"/>
      <c r="G6" s="134"/>
      <c r="H6" s="138"/>
      <c r="I6" s="134"/>
      <c r="J6" s="138"/>
      <c r="K6" s="134"/>
      <c r="L6" s="138"/>
      <c r="M6" s="134"/>
      <c r="N6" s="138"/>
      <c r="O6" s="134"/>
      <c r="P6" s="138"/>
      <c r="Q6" s="134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4"/>
      <c r="F7" s="138"/>
      <c r="G7" s="134"/>
      <c r="H7" s="138"/>
      <c r="I7" s="134"/>
      <c r="J7" s="138"/>
      <c r="K7" s="134"/>
      <c r="L7" s="138"/>
      <c r="M7" s="134"/>
      <c r="N7" s="138"/>
      <c r="O7" s="134"/>
      <c r="P7" s="138"/>
      <c r="Q7" s="134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4"/>
      <c r="F8" s="138"/>
      <c r="G8" s="134"/>
      <c r="H8" s="138"/>
      <c r="I8" s="134"/>
      <c r="J8" s="138"/>
      <c r="K8" s="134"/>
      <c r="L8" s="138"/>
      <c r="M8" s="134"/>
      <c r="N8" s="138"/>
      <c r="O8" s="134"/>
      <c r="P8" s="138"/>
      <c r="Q8" s="134"/>
      <c r="R8" s="138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8"/>
      <c r="G9" s="134"/>
      <c r="H9" s="138"/>
      <c r="I9" s="134"/>
      <c r="J9" s="138"/>
      <c r="K9" s="134"/>
      <c r="L9" s="138"/>
      <c r="M9" s="134"/>
      <c r="N9" s="138"/>
      <c r="O9" s="134"/>
      <c r="P9" s="138"/>
      <c r="Q9" s="13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4"/>
      <c r="F10" s="138"/>
      <c r="G10" s="134"/>
      <c r="H10" s="138"/>
      <c r="I10" s="134"/>
      <c r="J10" s="138"/>
      <c r="K10" s="134"/>
      <c r="L10" s="138"/>
      <c r="M10" s="134"/>
      <c r="N10" s="138"/>
      <c r="O10" s="134"/>
      <c r="P10" s="138"/>
      <c r="Q10" s="13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4"/>
      <c r="F11" s="138"/>
      <c r="G11" s="134"/>
      <c r="H11" s="138"/>
      <c r="I11" s="134"/>
      <c r="J11" s="138"/>
      <c r="K11" s="134"/>
      <c r="L11" s="138"/>
      <c r="M11" s="134"/>
      <c r="N11" s="138"/>
      <c r="O11" s="134"/>
      <c r="P11" s="138"/>
      <c r="Q11" s="13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4"/>
      <c r="F12" s="138"/>
      <c r="G12" s="134"/>
      <c r="H12" s="138"/>
      <c r="I12" s="134"/>
      <c r="J12" s="138"/>
      <c r="K12" s="134"/>
      <c r="L12" s="138"/>
      <c r="M12" s="134"/>
      <c r="N12" s="138"/>
      <c r="O12" s="134"/>
      <c r="P12" s="138"/>
      <c r="Q12" s="13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4"/>
      <c r="F13" s="138"/>
      <c r="G13" s="134"/>
      <c r="H13" s="138"/>
      <c r="I13" s="134"/>
      <c r="J13" s="138"/>
      <c r="K13" s="134"/>
      <c r="L13" s="138"/>
      <c r="M13" s="134"/>
      <c r="N13" s="138"/>
      <c r="O13" s="134"/>
      <c r="P13" s="138"/>
      <c r="Q13" s="13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8"/>
      <c r="G14" s="134"/>
      <c r="H14" s="138"/>
      <c r="I14" s="134"/>
      <c r="J14" s="138"/>
      <c r="K14" s="134"/>
      <c r="L14" s="138"/>
      <c r="M14" s="134"/>
      <c r="N14" s="138"/>
      <c r="O14" s="134"/>
      <c r="P14" s="138"/>
      <c r="Q14" s="134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4"/>
      <c r="F15" s="138"/>
      <c r="G15" s="134"/>
      <c r="H15" s="138"/>
      <c r="I15" s="134"/>
      <c r="J15" s="138"/>
      <c r="K15" s="134"/>
      <c r="L15" s="138"/>
      <c r="M15" s="134"/>
      <c r="N15" s="138"/>
      <c r="O15" s="134"/>
      <c r="P15" s="138"/>
      <c r="Q15" s="134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4"/>
      <c r="F16" s="138"/>
      <c r="G16" s="134"/>
      <c r="H16" s="138"/>
      <c r="I16" s="134"/>
      <c r="J16" s="138"/>
      <c r="K16" s="134"/>
      <c r="L16" s="138"/>
      <c r="M16" s="134"/>
      <c r="N16" s="138"/>
      <c r="O16" s="134"/>
      <c r="P16" s="138"/>
      <c r="Q16" s="134"/>
      <c r="R16" s="138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34"/>
      <c r="F17" s="138"/>
      <c r="G17" s="134"/>
      <c r="H17" s="138"/>
      <c r="I17" s="134"/>
      <c r="J17" s="138"/>
      <c r="K17" s="134"/>
      <c r="L17" s="138"/>
      <c r="M17" s="134"/>
      <c r="N17" s="138"/>
      <c r="O17" s="134"/>
      <c r="P17" s="138"/>
      <c r="Q17" s="13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4"/>
      <c r="F18" s="138"/>
      <c r="G18" s="134"/>
      <c r="H18" s="138"/>
      <c r="I18" s="134"/>
      <c r="J18" s="138"/>
      <c r="K18" s="134"/>
      <c r="L18" s="138"/>
      <c r="M18" s="134"/>
      <c r="N18" s="138"/>
      <c r="O18" s="134"/>
      <c r="P18" s="138"/>
      <c r="Q18" s="13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34"/>
      <c r="F19" s="138"/>
      <c r="G19" s="134"/>
      <c r="H19" s="138"/>
      <c r="I19" s="134"/>
      <c r="J19" s="138"/>
      <c r="K19" s="134"/>
      <c r="L19" s="138"/>
      <c r="M19" s="134"/>
      <c r="N19" s="138"/>
      <c r="O19" s="134"/>
      <c r="P19" s="138"/>
      <c r="Q19" s="134"/>
      <c r="R19" s="138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100</v>
      </c>
      <c r="C20" s="6"/>
      <c r="D20" s="20" t="s">
        <v>59</v>
      </c>
      <c r="E20" s="134"/>
      <c r="F20" s="138"/>
      <c r="G20" s="134"/>
      <c r="H20" s="138"/>
      <c r="I20" s="134"/>
      <c r="J20" s="138"/>
      <c r="K20" s="134"/>
      <c r="L20" s="138"/>
      <c r="M20" s="134"/>
      <c r="N20" s="138"/>
      <c r="O20" s="134"/>
      <c r="P20" s="138"/>
      <c r="Q20" s="134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100</v>
      </c>
      <c r="C21" s="6"/>
      <c r="D21" s="20" t="s">
        <v>60</v>
      </c>
      <c r="E21" s="134"/>
      <c r="F21" s="138"/>
      <c r="G21" s="134"/>
      <c r="H21" s="138"/>
      <c r="I21" s="134">
        <v>0.5</v>
      </c>
      <c r="J21" s="138"/>
      <c r="K21" s="134">
        <v>0.5</v>
      </c>
      <c r="L21" s="138"/>
      <c r="M21" s="134"/>
      <c r="N21" s="138"/>
      <c r="O21" s="134"/>
      <c r="P21" s="138"/>
      <c r="Q21" s="134"/>
      <c r="R21" s="138"/>
      <c r="S21" s="12">
        <f t="shared" ref="S21" si="8">E21+G21+I21+K21+M21+O21+Q21</f>
        <v>1</v>
      </c>
      <c r="T21" s="12">
        <f t="shared" ref="T21" si="9">SUM(S21-U21-V21)</f>
        <v>1</v>
      </c>
      <c r="U21" s="14"/>
      <c r="V21" s="14"/>
    </row>
    <row r="22" spans="1:22" x14ac:dyDescent="0.25">
      <c r="A22" s="6">
        <v>3600</v>
      </c>
      <c r="B22" s="6" t="s">
        <v>100</v>
      </c>
      <c r="C22" s="6"/>
      <c r="D22" s="20" t="s">
        <v>62</v>
      </c>
      <c r="E22" s="134">
        <v>1</v>
      </c>
      <c r="F22" s="138"/>
      <c r="G22" s="134">
        <v>2</v>
      </c>
      <c r="H22" s="138"/>
      <c r="I22" s="134"/>
      <c r="J22" s="138"/>
      <c r="K22" s="134"/>
      <c r="L22" s="138"/>
      <c r="M22" s="134">
        <v>1</v>
      </c>
      <c r="N22" s="138"/>
      <c r="O22" s="134"/>
      <c r="P22" s="138"/>
      <c r="Q22" s="134"/>
      <c r="R22" s="138"/>
      <c r="S22" s="12">
        <f>E22+G22+I22+K22+M22+O22+Q22</f>
        <v>4</v>
      </c>
      <c r="T22" s="12">
        <f>SUM(S22-U22-V22)</f>
        <v>4</v>
      </c>
      <c r="U22" s="14"/>
      <c r="V22" s="14"/>
    </row>
    <row r="23" spans="1:22" x14ac:dyDescent="0.25">
      <c r="A23" s="6">
        <v>3600</v>
      </c>
      <c r="B23" s="6" t="s">
        <v>100</v>
      </c>
      <c r="C23" s="6"/>
      <c r="D23" s="20" t="s">
        <v>66</v>
      </c>
      <c r="E23" s="134"/>
      <c r="F23" s="138"/>
      <c r="G23" s="134">
        <v>6</v>
      </c>
      <c r="H23" s="138"/>
      <c r="I23" s="134">
        <v>2</v>
      </c>
      <c r="J23" s="138"/>
      <c r="K23" s="134">
        <v>1.5</v>
      </c>
      <c r="L23" s="138"/>
      <c r="M23" s="134"/>
      <c r="N23" s="138"/>
      <c r="O23" s="134"/>
      <c r="P23" s="138"/>
      <c r="Q23" s="134"/>
      <c r="R23" s="138"/>
      <c r="S23" s="12">
        <f t="shared" si="1"/>
        <v>9.5</v>
      </c>
      <c r="T23" s="12">
        <f t="shared" si="0"/>
        <v>9.5</v>
      </c>
      <c r="U23" s="14"/>
      <c r="V23" s="14"/>
    </row>
    <row r="24" spans="1:22" x14ac:dyDescent="0.25">
      <c r="A24" s="6"/>
      <c r="B24" s="6"/>
      <c r="C24" s="6"/>
      <c r="D24" s="10"/>
      <c r="E24" s="134"/>
      <c r="F24" s="138"/>
      <c r="G24" s="134"/>
      <c r="H24" s="138"/>
      <c r="I24" s="134"/>
      <c r="J24" s="138"/>
      <c r="K24" s="134"/>
      <c r="L24" s="138"/>
      <c r="M24" s="134"/>
      <c r="N24" s="138"/>
      <c r="O24" s="134"/>
      <c r="P24" s="138"/>
      <c r="Q24" s="134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4"/>
      <c r="F25" s="138"/>
      <c r="G25" s="134"/>
      <c r="H25" s="138"/>
      <c r="I25" s="134"/>
      <c r="J25" s="138"/>
      <c r="K25" s="134"/>
      <c r="L25" s="138"/>
      <c r="M25" s="134"/>
      <c r="N25" s="138"/>
      <c r="O25" s="134"/>
      <c r="P25" s="138"/>
      <c r="Q25" s="134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4"/>
      <c r="F26" s="138"/>
      <c r="G26" s="134"/>
      <c r="H26" s="138"/>
      <c r="I26" s="134"/>
      <c r="J26" s="138"/>
      <c r="K26" s="134"/>
      <c r="L26" s="138"/>
      <c r="M26" s="134"/>
      <c r="N26" s="138"/>
      <c r="O26" s="134"/>
      <c r="P26" s="138"/>
      <c r="Q26" s="134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f>SUM(E4:E26)</f>
        <v>8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8</v>
      </c>
      <c r="L27" s="140"/>
      <c r="M27" s="139">
        <f>SUM(M4:M26)</f>
        <v>8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14.5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I28" sqref="I2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18.02.2024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99</v>
      </c>
      <c r="C4" s="6">
        <v>29</v>
      </c>
      <c r="D4" s="20" t="s">
        <v>87</v>
      </c>
      <c r="E4" s="134">
        <v>7.5</v>
      </c>
      <c r="F4" s="138"/>
      <c r="G4" s="134">
        <v>6.5</v>
      </c>
      <c r="H4" s="138"/>
      <c r="I4" s="134"/>
      <c r="J4" s="138"/>
      <c r="K4" s="134"/>
      <c r="L4" s="138"/>
      <c r="M4" s="134"/>
      <c r="N4" s="138"/>
      <c r="O4" s="134"/>
      <c r="P4" s="138"/>
      <c r="Q4" s="134"/>
      <c r="R4" s="138"/>
      <c r="S4" s="12">
        <f>E4+G4+I4+K4+M4+O4+Q4</f>
        <v>14</v>
      </c>
      <c r="T4" s="12">
        <f t="shared" ref="T4:T18" si="0">SUM(S4-U4-V4)</f>
        <v>14</v>
      </c>
      <c r="U4" s="14"/>
      <c r="V4" s="14"/>
    </row>
    <row r="5" spans="1:22" x14ac:dyDescent="0.25">
      <c r="A5" s="6">
        <v>6964</v>
      </c>
      <c r="B5" s="6" t="s">
        <v>99</v>
      </c>
      <c r="C5" s="6">
        <v>33</v>
      </c>
      <c r="D5" s="20" t="s">
        <v>89</v>
      </c>
      <c r="E5" s="134"/>
      <c r="F5" s="138"/>
      <c r="G5" s="134">
        <v>0.75</v>
      </c>
      <c r="H5" s="138"/>
      <c r="I5" s="134">
        <v>4</v>
      </c>
      <c r="J5" s="138"/>
      <c r="K5" s="134">
        <v>3</v>
      </c>
      <c r="L5" s="138"/>
      <c r="M5" s="134">
        <v>4</v>
      </c>
      <c r="N5" s="138"/>
      <c r="O5" s="134"/>
      <c r="P5" s="138"/>
      <c r="Q5" s="134"/>
      <c r="R5" s="138"/>
      <c r="S5" s="12">
        <f t="shared" ref="S5:S21" si="1">E5+G5+I5+K5+M5+O5+Q5</f>
        <v>11.75</v>
      </c>
      <c r="T5" s="12">
        <f t="shared" si="0"/>
        <v>11.75</v>
      </c>
      <c r="U5" s="14"/>
      <c r="V5" s="14"/>
    </row>
    <row r="6" spans="1:22" x14ac:dyDescent="0.25">
      <c r="A6" s="6">
        <v>6964</v>
      </c>
      <c r="B6" s="6" t="s">
        <v>99</v>
      </c>
      <c r="C6" s="6">
        <v>35</v>
      </c>
      <c r="D6" s="20" t="s">
        <v>89</v>
      </c>
      <c r="E6" s="134"/>
      <c r="F6" s="138"/>
      <c r="G6" s="134">
        <v>0.75</v>
      </c>
      <c r="H6" s="138"/>
      <c r="I6" s="134">
        <v>3.5</v>
      </c>
      <c r="J6" s="138"/>
      <c r="K6" s="134">
        <v>3.5</v>
      </c>
      <c r="L6" s="138"/>
      <c r="M6" s="134">
        <v>3.5</v>
      </c>
      <c r="N6" s="138"/>
      <c r="O6" s="134"/>
      <c r="P6" s="138"/>
      <c r="Q6" s="134"/>
      <c r="R6" s="138"/>
      <c r="S6" s="12">
        <f>E6+G6+I6+K6+M6+O6+Q6</f>
        <v>11.25</v>
      </c>
      <c r="T6" s="12">
        <f t="shared" si="0"/>
        <v>11.25</v>
      </c>
      <c r="U6" s="14"/>
      <c r="V6" s="14"/>
    </row>
    <row r="7" spans="1:22" x14ac:dyDescent="0.25">
      <c r="A7" s="6">
        <v>6964</v>
      </c>
      <c r="B7" s="6" t="s">
        <v>99</v>
      </c>
      <c r="C7" s="6">
        <v>32</v>
      </c>
      <c r="D7" s="20" t="s">
        <v>89</v>
      </c>
      <c r="E7" s="134"/>
      <c r="F7" s="138"/>
      <c r="G7" s="134"/>
      <c r="H7" s="138"/>
      <c r="I7" s="134">
        <v>0.5</v>
      </c>
      <c r="J7" s="138"/>
      <c r="K7" s="134">
        <v>0.5</v>
      </c>
      <c r="L7" s="138"/>
      <c r="M7" s="134">
        <v>0.5</v>
      </c>
      <c r="N7" s="138"/>
      <c r="O7" s="134"/>
      <c r="P7" s="138"/>
      <c r="Q7" s="134"/>
      <c r="R7" s="138"/>
      <c r="S7" s="12">
        <f>E7+G7+I7+K7+M7+O7+Q7</f>
        <v>1.5</v>
      </c>
      <c r="T7" s="12">
        <f t="shared" si="0"/>
        <v>1.5</v>
      </c>
      <c r="U7" s="14"/>
      <c r="V7" s="14"/>
    </row>
    <row r="8" spans="1:22" x14ac:dyDescent="0.25">
      <c r="A8" s="6"/>
      <c r="B8" s="6"/>
      <c r="C8" s="6"/>
      <c r="D8" s="20"/>
      <c r="E8" s="134"/>
      <c r="F8" s="138"/>
      <c r="G8" s="134"/>
      <c r="H8" s="138"/>
      <c r="I8" s="134"/>
      <c r="J8" s="138"/>
      <c r="K8" s="134"/>
      <c r="L8" s="138"/>
      <c r="M8" s="134"/>
      <c r="N8" s="138"/>
      <c r="O8" s="134"/>
      <c r="P8" s="138"/>
      <c r="Q8" s="134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8"/>
      <c r="G9" s="134"/>
      <c r="H9" s="138"/>
      <c r="I9" s="134"/>
      <c r="J9" s="138"/>
      <c r="K9" s="134"/>
      <c r="L9" s="138"/>
      <c r="M9" s="134"/>
      <c r="N9" s="138"/>
      <c r="O9" s="134"/>
      <c r="P9" s="138"/>
      <c r="Q9" s="13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4"/>
      <c r="F10" s="138"/>
      <c r="G10" s="134"/>
      <c r="H10" s="138"/>
      <c r="I10" s="134"/>
      <c r="J10" s="138"/>
      <c r="K10" s="134"/>
      <c r="L10" s="138"/>
      <c r="M10" s="134"/>
      <c r="N10" s="138"/>
      <c r="O10" s="134"/>
      <c r="P10" s="138"/>
      <c r="Q10" s="13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4"/>
      <c r="F11" s="138"/>
      <c r="G11" s="134"/>
      <c r="H11" s="138"/>
      <c r="I11" s="134"/>
      <c r="J11" s="138"/>
      <c r="K11" s="134"/>
      <c r="L11" s="138"/>
      <c r="M11" s="134"/>
      <c r="N11" s="138"/>
      <c r="O11" s="134"/>
      <c r="P11" s="138"/>
      <c r="Q11" s="13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4"/>
      <c r="F12" s="138"/>
      <c r="G12" s="134"/>
      <c r="H12" s="138"/>
      <c r="I12" s="134"/>
      <c r="J12" s="138"/>
      <c r="K12" s="134"/>
      <c r="L12" s="138"/>
      <c r="M12" s="134"/>
      <c r="N12" s="138"/>
      <c r="O12" s="134"/>
      <c r="P12" s="138"/>
      <c r="Q12" s="13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4"/>
      <c r="F13" s="138"/>
      <c r="G13" s="134"/>
      <c r="H13" s="138"/>
      <c r="I13" s="134"/>
      <c r="J13" s="138"/>
      <c r="K13" s="134"/>
      <c r="L13" s="138"/>
      <c r="M13" s="134"/>
      <c r="N13" s="138"/>
      <c r="O13" s="134"/>
      <c r="P13" s="138"/>
      <c r="Q13" s="13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 t="s">
        <v>98</v>
      </c>
      <c r="E14" s="134"/>
      <c r="F14" s="138"/>
      <c r="G14" s="134"/>
      <c r="H14" s="138"/>
      <c r="I14" s="134"/>
      <c r="J14" s="138"/>
      <c r="K14" s="134">
        <v>1</v>
      </c>
      <c r="L14" s="138"/>
      <c r="M14" s="134"/>
      <c r="N14" s="138"/>
      <c r="O14" s="134"/>
      <c r="P14" s="138"/>
      <c r="Q14" s="134"/>
      <c r="R14" s="138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34"/>
      <c r="P15" s="138"/>
      <c r="Q15" s="13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100</v>
      </c>
      <c r="C16" s="6"/>
      <c r="D16" s="20" t="s">
        <v>59</v>
      </c>
      <c r="E16" s="134"/>
      <c r="F16" s="138"/>
      <c r="G16" s="134"/>
      <c r="H16" s="138"/>
      <c r="I16" s="134"/>
      <c r="J16" s="138"/>
      <c r="K16" s="134"/>
      <c r="L16" s="138"/>
      <c r="M16" s="134"/>
      <c r="N16" s="138"/>
      <c r="O16" s="134"/>
      <c r="P16" s="138"/>
      <c r="Q16" s="134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100</v>
      </c>
      <c r="C17" s="6"/>
      <c r="D17" s="10" t="s">
        <v>54</v>
      </c>
      <c r="E17" s="134">
        <v>0.5</v>
      </c>
      <c r="F17" s="138"/>
      <c r="G17" s="134"/>
      <c r="H17" s="138"/>
      <c r="I17" s="134"/>
      <c r="J17" s="138"/>
      <c r="K17" s="134"/>
      <c r="L17" s="138"/>
      <c r="M17" s="134"/>
      <c r="N17" s="138"/>
      <c r="O17" s="134"/>
      <c r="P17" s="138"/>
      <c r="Q17" s="134"/>
      <c r="R17" s="138"/>
      <c r="S17" s="12">
        <f t="shared" si="1"/>
        <v>0.5</v>
      </c>
      <c r="T17" s="12">
        <f t="shared" si="0"/>
        <v>0.5</v>
      </c>
      <c r="U17" s="14"/>
      <c r="V17" s="14"/>
    </row>
    <row r="18" spans="1:22" x14ac:dyDescent="0.25">
      <c r="A18" s="6"/>
      <c r="B18" s="23"/>
      <c r="C18" s="6"/>
      <c r="D18" s="20"/>
      <c r="E18" s="134"/>
      <c r="F18" s="138"/>
      <c r="G18" s="134"/>
      <c r="H18" s="138"/>
      <c r="I18" s="134"/>
      <c r="J18" s="138"/>
      <c r="K18" s="134"/>
      <c r="L18" s="138"/>
      <c r="M18" s="134"/>
      <c r="N18" s="138"/>
      <c r="O18" s="134"/>
      <c r="P18" s="138"/>
      <c r="Q18" s="13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4"/>
      <c r="F19" s="138"/>
      <c r="G19" s="134"/>
      <c r="H19" s="138"/>
      <c r="I19" s="134"/>
      <c r="J19" s="138"/>
      <c r="K19" s="134"/>
      <c r="L19" s="138"/>
      <c r="M19" s="134"/>
      <c r="N19" s="138"/>
      <c r="O19" s="134"/>
      <c r="P19" s="138"/>
      <c r="Q19" s="134"/>
      <c r="R19" s="138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4"/>
      <c r="F20" s="138"/>
      <c r="G20" s="134"/>
      <c r="H20" s="138"/>
      <c r="I20" s="134"/>
      <c r="J20" s="138"/>
      <c r="K20" s="134"/>
      <c r="L20" s="138"/>
      <c r="M20" s="134"/>
      <c r="N20" s="138"/>
      <c r="O20" s="134"/>
      <c r="P20" s="138"/>
      <c r="Q20" s="134"/>
      <c r="R20" s="138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1.5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2024-02-19T09:50:35Z</cp:lastPrinted>
  <dcterms:created xsi:type="dcterms:W3CDTF">2010-01-14T13:00:57Z</dcterms:created>
  <dcterms:modified xsi:type="dcterms:W3CDTF">2024-06-27T12:53:00Z</dcterms:modified>
</cp:coreProperties>
</file>