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3-2024\"/>
    </mc:Choice>
  </mc:AlternateContent>
  <xr:revisionPtr revIDLastSave="0" documentId="13_ncr:1_{860288D7-6028-4FE0-BEF3-78A5C7F3F6E1}" xr6:coauthVersionLast="47" xr6:coauthVersionMax="47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Chimes" sheetId="47" r:id="rId2"/>
    <sheet name="Czege" sheetId="46" r:id="rId3"/>
    <sheet name="Doran" sheetId="14" r:id="rId4"/>
    <sheet name="Hammond" sheetId="56" r:id="rId5"/>
    <sheet name="Jones" sheetId="51" r:id="rId6"/>
    <sheet name="McSharry" sheetId="55" r:id="rId7"/>
    <sheet name="Taylor" sheetId="16" r:id="rId8"/>
    <sheet name="Ward" sheetId="24" r:id="rId9"/>
    <sheet name="N.Winterburn" sheetId="30" r:id="rId10"/>
    <sheet name="T.Winterburn" sheetId="18" r:id="rId11"/>
    <sheet name="Wright" sheetId="5" r:id="rId12"/>
  </sheets>
  <definedNames>
    <definedName name="_xlnm.Print_Area" localSheetId="0">Analysis!$A$1:$K$24</definedName>
    <definedName name="_xlnm.Print_Area" localSheetId="1">Chimes!$A$1:$V$42</definedName>
    <definedName name="_xlnm.Print_Area" localSheetId="2">Czege!$A$1:$V$37</definedName>
    <definedName name="_xlnm.Print_Area" localSheetId="3">Doran!$A$1:$V$41</definedName>
    <definedName name="_xlnm.Print_Area" localSheetId="4">Hammond!$A$1:$V$41</definedName>
    <definedName name="_xlnm.Print_Area" localSheetId="5">Jones!$A$1:$V$39</definedName>
    <definedName name="_xlnm.Print_Area" localSheetId="6">McSharry!$A$1:$V$37</definedName>
    <definedName name="_xlnm.Print_Area" localSheetId="9">N.Winterburn!$A$1:$V$40</definedName>
    <definedName name="_xlnm.Print_Area" localSheetId="10">T.Winterburn!$A$1:$V$39</definedName>
    <definedName name="_xlnm.Print_Area" localSheetId="7">Taylor!$A$1:$V$39</definedName>
    <definedName name="_xlnm.Print_Area" localSheetId="8">Ward!$A$1:$V$41</definedName>
    <definedName name="_xlnm.Print_Area" localSheetId="11">Wright!$A$1:$V$49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6" i="1" l="1"/>
  <c r="I6" i="1"/>
  <c r="I10" i="1"/>
  <c r="H10" i="1"/>
  <c r="G31" i="5"/>
  <c r="C2" i="5" l="1"/>
  <c r="C2" i="18"/>
  <c r="C2" i="30"/>
  <c r="C2" i="24"/>
  <c r="C2" i="16"/>
  <c r="C2" i="55"/>
  <c r="C2" i="51" l="1"/>
  <c r="C2" i="56"/>
  <c r="S17" i="56" l="1"/>
  <c r="T17" i="56" s="1"/>
  <c r="S16" i="56"/>
  <c r="T16" i="56" s="1"/>
  <c r="S16" i="14" l="1"/>
  <c r="T16" i="14" s="1"/>
  <c r="S15" i="14"/>
  <c r="T15" i="14" l="1"/>
  <c r="S16" i="5"/>
  <c r="T16" i="5" s="1"/>
  <c r="S18" i="47" l="1"/>
  <c r="T18" i="47" s="1"/>
  <c r="S18" i="24" l="1"/>
  <c r="T18" i="24" s="1"/>
  <c r="S17" i="24"/>
  <c r="T17" i="24" s="1"/>
  <c r="S16" i="24"/>
  <c r="T16" i="24" s="1"/>
  <c r="I12" i="1" l="1"/>
  <c r="H12" i="1"/>
  <c r="S8" i="5" l="1"/>
  <c r="T8" i="5" s="1"/>
  <c r="S7" i="5"/>
  <c r="T7" i="5" s="1"/>
  <c r="S6" i="5"/>
  <c r="T6" i="5" s="1"/>
  <c r="S12" i="56" l="1"/>
  <c r="T12" i="56" s="1"/>
  <c r="S11" i="56"/>
  <c r="T11" i="56" s="1"/>
  <c r="S12" i="47" l="1"/>
  <c r="T12" i="47" s="1"/>
  <c r="S15" i="51" l="1"/>
  <c r="T15" i="51" s="1"/>
  <c r="S17" i="51"/>
  <c r="T17" i="51" s="1"/>
  <c r="I9" i="1" l="1"/>
  <c r="H9" i="1"/>
  <c r="V25" i="56"/>
  <c r="C30" i="56" s="1"/>
  <c r="D9" i="1" s="1"/>
  <c r="U25" i="56"/>
  <c r="C29" i="56" s="1"/>
  <c r="C9" i="1" s="1"/>
  <c r="S24" i="56"/>
  <c r="Q23" i="56"/>
  <c r="R25" i="56" s="1"/>
  <c r="O23" i="56"/>
  <c r="P25" i="56" s="1"/>
  <c r="M23" i="56"/>
  <c r="N25" i="56" s="1"/>
  <c r="K23" i="56"/>
  <c r="L25" i="56" s="1"/>
  <c r="I23" i="56"/>
  <c r="J25" i="56" s="1"/>
  <c r="G23" i="56"/>
  <c r="H25" i="56" s="1"/>
  <c r="E23" i="56"/>
  <c r="F25" i="56" s="1"/>
  <c r="S22" i="56"/>
  <c r="C32" i="56" s="1"/>
  <c r="F9" i="1" s="1"/>
  <c r="S21" i="56"/>
  <c r="C31" i="56" s="1"/>
  <c r="E9" i="1" s="1"/>
  <c r="S20" i="56"/>
  <c r="T20" i="56" s="1"/>
  <c r="S19" i="56"/>
  <c r="T19" i="56" s="1"/>
  <c r="S18" i="56"/>
  <c r="S15" i="56"/>
  <c r="T15" i="56" s="1"/>
  <c r="S14" i="56"/>
  <c r="T14" i="56" s="1"/>
  <c r="S13" i="56"/>
  <c r="T13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T18" i="56" l="1"/>
  <c r="T24" i="56" s="1"/>
  <c r="C28" i="56" s="1"/>
  <c r="K9" i="1"/>
  <c r="S25" i="56"/>
  <c r="S23" i="56"/>
  <c r="S4" i="55"/>
  <c r="T4" i="55" s="1"/>
  <c r="I11" i="1"/>
  <c r="H11" i="1"/>
  <c r="V21" i="55"/>
  <c r="C26" i="55" s="1"/>
  <c r="D11" i="1" s="1"/>
  <c r="U21" i="55"/>
  <c r="C25" i="55" s="1"/>
  <c r="C11" i="1" s="1"/>
  <c r="S20" i="55"/>
  <c r="Q19" i="55"/>
  <c r="R21" i="55" s="1"/>
  <c r="O19" i="55"/>
  <c r="P21" i="55" s="1"/>
  <c r="M19" i="55"/>
  <c r="N21" i="55" s="1"/>
  <c r="K19" i="55"/>
  <c r="L21" i="55" s="1"/>
  <c r="I19" i="55"/>
  <c r="J21" i="55" s="1"/>
  <c r="G19" i="55"/>
  <c r="H21" i="55" s="1"/>
  <c r="E19" i="55"/>
  <c r="F21" i="55" s="1"/>
  <c r="S18" i="55"/>
  <c r="C28" i="55" s="1"/>
  <c r="F11" i="1" s="1"/>
  <c r="S17" i="55"/>
  <c r="C27" i="55" s="1"/>
  <c r="E11" i="1" s="1"/>
  <c r="S16" i="55"/>
  <c r="T16" i="55" s="1"/>
  <c r="S15" i="55"/>
  <c r="T15" i="55" s="1"/>
  <c r="S14" i="55"/>
  <c r="T14" i="55" s="1"/>
  <c r="S13" i="55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T13" i="55" l="1"/>
  <c r="T20" i="55" s="1"/>
  <c r="C24" i="55" s="1"/>
  <c r="I25" i="55"/>
  <c r="K11" i="1" s="1"/>
  <c r="C33" i="56"/>
  <c r="B9" i="1"/>
  <c r="G9" i="1" s="1"/>
  <c r="S21" i="55"/>
  <c r="S19" i="55"/>
  <c r="G33" i="56" l="1"/>
  <c r="C29" i="55"/>
  <c r="B11" i="1"/>
  <c r="G11" i="1" s="1"/>
  <c r="G29" i="55" l="1"/>
  <c r="I23" i="24" l="1"/>
  <c r="J25" i="24" s="1"/>
  <c r="S13" i="51" l="1"/>
  <c r="T13" i="51" s="1"/>
  <c r="K23" i="24" l="1"/>
  <c r="L25" i="24" s="1"/>
  <c r="M23" i="24" l="1"/>
  <c r="N25" i="24" s="1"/>
  <c r="H14" i="1" l="1"/>
  <c r="I14" i="1"/>
  <c r="S14" i="47" l="1"/>
  <c r="T14" i="47" s="1"/>
  <c r="V23" i="51" l="1"/>
  <c r="C28" i="51" s="1"/>
  <c r="D10" i="1" s="1"/>
  <c r="U23" i="51"/>
  <c r="C27" i="51" s="1"/>
  <c r="C10" i="1" s="1"/>
  <c r="S22" i="51"/>
  <c r="Q21" i="51"/>
  <c r="R23" i="51" s="1"/>
  <c r="O21" i="51"/>
  <c r="P23" i="51" s="1"/>
  <c r="M21" i="51"/>
  <c r="N23" i="51" s="1"/>
  <c r="K21" i="51"/>
  <c r="L23" i="51" s="1"/>
  <c r="I21" i="51"/>
  <c r="J23" i="51" s="1"/>
  <c r="G21" i="51"/>
  <c r="H23" i="51" s="1"/>
  <c r="E21" i="51"/>
  <c r="F23" i="51" s="1"/>
  <c r="S20" i="51"/>
  <c r="C30" i="51" s="1"/>
  <c r="F10" i="1" s="1"/>
  <c r="S19" i="51"/>
  <c r="C29" i="51" s="1"/>
  <c r="E10" i="1" s="1"/>
  <c r="S18" i="51"/>
  <c r="T18" i="51" s="1"/>
  <c r="S16" i="51"/>
  <c r="S14" i="5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T14" i="51" l="1"/>
  <c r="K10" i="1"/>
  <c r="T16" i="51"/>
  <c r="T22" i="51" s="1"/>
  <c r="C26" i="51" s="1"/>
  <c r="S23" i="51"/>
  <c r="S21" i="51"/>
  <c r="S14" i="5"/>
  <c r="T14" i="5" s="1"/>
  <c r="S13" i="5"/>
  <c r="T13" i="5" s="1"/>
  <c r="S12" i="5"/>
  <c r="T12" i="5" s="1"/>
  <c r="B10" i="1" l="1"/>
  <c r="G10" i="1" s="1"/>
  <c r="C31" i="51"/>
  <c r="G31" i="51" l="1"/>
  <c r="M21" i="16" l="1"/>
  <c r="N23" i="16" s="1"/>
  <c r="S14" i="14" l="1"/>
  <c r="T14" i="14" s="1"/>
  <c r="S13" i="14"/>
  <c r="T13" i="14" s="1"/>
  <c r="S12" i="14"/>
  <c r="T12" i="14" s="1"/>
  <c r="S13" i="16" l="1"/>
  <c r="T13" i="16" s="1"/>
  <c r="S12" i="16"/>
  <c r="T12" i="16" s="1"/>
  <c r="S14" i="16" l="1"/>
  <c r="T14" i="16" s="1"/>
  <c r="G24" i="47" l="1"/>
  <c r="H26" i="47" s="1"/>
  <c r="S10" i="16" l="1"/>
  <c r="T10" i="16" s="1"/>
  <c r="S11" i="16" l="1"/>
  <c r="T11" i="16" s="1"/>
  <c r="S19" i="5" l="1"/>
  <c r="T19" i="5" s="1"/>
  <c r="S18" i="5"/>
  <c r="T18" i="5" s="1"/>
  <c r="S17" i="5"/>
  <c r="T17" i="5" s="1"/>
  <c r="S15" i="47" l="1"/>
  <c r="T15" i="47" s="1"/>
  <c r="S16" i="47"/>
  <c r="T16" i="47" s="1"/>
  <c r="S17" i="47" l="1"/>
  <c r="T17" i="47" s="1"/>
  <c r="S13" i="47"/>
  <c r="T13" i="47" s="1"/>
  <c r="S11" i="47"/>
  <c r="T11" i="47" l="1"/>
  <c r="S15" i="16"/>
  <c r="T15" i="16" l="1"/>
  <c r="S13" i="18"/>
  <c r="T13" i="18" s="1"/>
  <c r="S15" i="30"/>
  <c r="T15" i="30" s="1"/>
  <c r="S17" i="30"/>
  <c r="S16" i="30"/>
  <c r="T16" i="30" s="1"/>
  <c r="S14" i="30"/>
  <c r="T14" i="30" s="1"/>
  <c r="T17" i="30" l="1"/>
  <c r="S15" i="18"/>
  <c r="T15" i="18" s="1"/>
  <c r="S14" i="18"/>
  <c r="T14" i="18" s="1"/>
  <c r="I7" i="1" l="1"/>
  <c r="H7" i="1"/>
  <c r="V26" i="47"/>
  <c r="C31" i="47" s="1"/>
  <c r="D6" i="1" s="1"/>
  <c r="U26" i="47"/>
  <c r="C30" i="47" s="1"/>
  <c r="C6" i="1" s="1"/>
  <c r="S25" i="47"/>
  <c r="Q24" i="47"/>
  <c r="R26" i="47" s="1"/>
  <c r="O24" i="47"/>
  <c r="P26" i="47" s="1"/>
  <c r="M24" i="47"/>
  <c r="N26" i="47" s="1"/>
  <c r="K24" i="47"/>
  <c r="L26" i="47" s="1"/>
  <c r="I24" i="47"/>
  <c r="J26" i="47" s="1"/>
  <c r="E24" i="47"/>
  <c r="F26" i="47" s="1"/>
  <c r="S23" i="47"/>
  <c r="C33" i="47" s="1"/>
  <c r="F6" i="1" s="1"/>
  <c r="S22" i="47"/>
  <c r="C32" i="47" s="1"/>
  <c r="E6" i="1" s="1"/>
  <c r="S21" i="47"/>
  <c r="T21" i="47" s="1"/>
  <c r="S20" i="47"/>
  <c r="T20" i="47" s="1"/>
  <c r="S19" i="47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1" i="46"/>
  <c r="C26" i="46" s="1"/>
  <c r="D7" i="1" s="1"/>
  <c r="U21" i="46"/>
  <c r="C25" i="46" s="1"/>
  <c r="C7" i="1" s="1"/>
  <c r="S20" i="46"/>
  <c r="Q19" i="46"/>
  <c r="R21" i="46" s="1"/>
  <c r="O19" i="46"/>
  <c r="P21" i="46" s="1"/>
  <c r="M19" i="46"/>
  <c r="N21" i="46" s="1"/>
  <c r="K19" i="46"/>
  <c r="L21" i="46" s="1"/>
  <c r="I19" i="46"/>
  <c r="J21" i="46" s="1"/>
  <c r="G19" i="46"/>
  <c r="H21" i="46" s="1"/>
  <c r="E19" i="46"/>
  <c r="F21" i="46" s="1"/>
  <c r="S18" i="46"/>
  <c r="C28" i="46" s="1"/>
  <c r="F7" i="1" s="1"/>
  <c r="S17" i="46"/>
  <c r="C27" i="46" s="1"/>
  <c r="E7" i="1" s="1"/>
  <c r="S16" i="46"/>
  <c r="T16" i="46" s="1"/>
  <c r="S15" i="46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S19" i="24"/>
  <c r="T19" i="24" s="1"/>
  <c r="S20" i="24"/>
  <c r="T20" i="24" s="1"/>
  <c r="S21" i="24"/>
  <c r="S22" i="24"/>
  <c r="I25" i="46" l="1"/>
  <c r="K6" i="1"/>
  <c r="T19" i="47"/>
  <c r="T25" i="47" s="1"/>
  <c r="C29" i="47" s="1"/>
  <c r="B6" i="1" s="1"/>
  <c r="G6" i="1" s="1"/>
  <c r="T15" i="46"/>
  <c r="T20" i="46" s="1"/>
  <c r="C24" i="46" s="1"/>
  <c r="K7" i="1"/>
  <c r="T15" i="24"/>
  <c r="S26" i="47"/>
  <c r="S24" i="47"/>
  <c r="S21" i="46"/>
  <c r="S19" i="46"/>
  <c r="C29" i="46" l="1"/>
  <c r="G29" i="46" s="1"/>
  <c r="B7" i="1"/>
  <c r="C34" i="47"/>
  <c r="G23" i="24"/>
  <c r="H25" i="24" s="1"/>
  <c r="E23" i="14"/>
  <c r="F25" i="14" s="1"/>
  <c r="G34" i="47" l="1"/>
  <c r="E31" i="5" l="1"/>
  <c r="F33" i="5" s="1"/>
  <c r="S22" i="5" l="1"/>
  <c r="T22" i="5" l="1"/>
  <c r="S24" i="5"/>
  <c r="T24" i="5" s="1"/>
  <c r="S23" i="5"/>
  <c r="T23" i="5" s="1"/>
  <c r="K31" i="5" l="1"/>
  <c r="I31" i="5"/>
  <c r="J33" i="5" s="1"/>
  <c r="V33" i="5" l="1"/>
  <c r="S20" i="16" l="1"/>
  <c r="S19" i="16"/>
  <c r="S18" i="16"/>
  <c r="T18" i="16" s="1"/>
  <c r="S17" i="16"/>
  <c r="S9" i="16"/>
  <c r="T9" i="16" s="1"/>
  <c r="S8" i="16"/>
  <c r="T8" i="16" s="1"/>
  <c r="S7" i="16"/>
  <c r="T7" i="16" s="1"/>
  <c r="S6" i="16"/>
  <c r="T6" i="16" s="1"/>
  <c r="S5" i="16"/>
  <c r="T5" i="16" s="1"/>
  <c r="T17" i="16" l="1"/>
  <c r="K12" i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2" i="30"/>
  <c r="J24" i="30" s="1"/>
  <c r="S5" i="30" l="1"/>
  <c r="T5" i="30" s="1"/>
  <c r="S20" i="14" l="1"/>
  <c r="S19" i="14"/>
  <c r="T20" i="14" l="1"/>
  <c r="T19" i="14"/>
  <c r="S13" i="30"/>
  <c r="T13" i="30" s="1"/>
  <c r="S12" i="30"/>
  <c r="T12" i="30" s="1"/>
  <c r="S4" i="5" l="1"/>
  <c r="T4" i="5" s="1"/>
  <c r="S5" i="5"/>
  <c r="T5" i="5" s="1"/>
  <c r="S9" i="5"/>
  <c r="T9" i="5" s="1"/>
  <c r="S10" i="5"/>
  <c r="T10" i="5" s="1"/>
  <c r="S11" i="5"/>
  <c r="T11" i="5" s="1"/>
  <c r="S15" i="5"/>
  <c r="T15" i="5" s="1"/>
  <c r="S20" i="5"/>
  <c r="T20" i="5" s="1"/>
  <c r="S21" i="5"/>
  <c r="T21" i="5" s="1"/>
  <c r="S26" i="5"/>
  <c r="T26" i="5" s="1"/>
  <c r="S27" i="5"/>
  <c r="S28" i="5"/>
  <c r="T28" i="5" s="1"/>
  <c r="S29" i="5"/>
  <c r="S30" i="5"/>
  <c r="U33" i="5"/>
  <c r="S32" i="5"/>
  <c r="T27" i="5" l="1"/>
  <c r="S12" i="18"/>
  <c r="T12" i="18" s="1"/>
  <c r="S11" i="18"/>
  <c r="T11" i="18" s="1"/>
  <c r="S18" i="14" l="1"/>
  <c r="T18" i="14" s="1"/>
  <c r="S17" i="14"/>
  <c r="T17" i="14" l="1"/>
  <c r="I29" i="14"/>
  <c r="K8" i="1" s="1"/>
  <c r="V24" i="30"/>
  <c r="C29" i="30" s="1"/>
  <c r="D14" i="1" s="1"/>
  <c r="U24" i="30"/>
  <c r="C28" i="30" s="1"/>
  <c r="C14" i="1" s="1"/>
  <c r="S23" i="30"/>
  <c r="Q22" i="30"/>
  <c r="R24" i="30" s="1"/>
  <c r="O22" i="30"/>
  <c r="P24" i="30" s="1"/>
  <c r="M22" i="30"/>
  <c r="N24" i="30" s="1"/>
  <c r="K22" i="30"/>
  <c r="L24" i="30" s="1"/>
  <c r="G22" i="30"/>
  <c r="H24" i="30" s="1"/>
  <c r="E22" i="30"/>
  <c r="F24" i="30" s="1"/>
  <c r="S21" i="30"/>
  <c r="C31" i="30" s="1"/>
  <c r="F14" i="1" s="1"/>
  <c r="S20" i="30"/>
  <c r="C30" i="30" s="1"/>
  <c r="E14" i="1" s="1"/>
  <c r="S19" i="30"/>
  <c r="T19" i="30" s="1"/>
  <c r="S18" i="30"/>
  <c r="K14" i="1" s="1"/>
  <c r="S11" i="30"/>
  <c r="S10" i="30"/>
  <c r="T10" i="30" s="1"/>
  <c r="S9" i="30"/>
  <c r="T9" i="30" s="1"/>
  <c r="S8" i="30"/>
  <c r="T8" i="30" s="1"/>
  <c r="S7" i="30"/>
  <c r="T7" i="30" s="1"/>
  <c r="S6" i="30"/>
  <c r="T6" i="30" s="1"/>
  <c r="K13" i="1"/>
  <c r="I16" i="1"/>
  <c r="I15" i="1"/>
  <c r="I13" i="1"/>
  <c r="I8" i="1"/>
  <c r="H16" i="1"/>
  <c r="H15" i="1"/>
  <c r="H13" i="1"/>
  <c r="H8" i="1"/>
  <c r="C29" i="16"/>
  <c r="E12" i="1" s="1"/>
  <c r="V25" i="24"/>
  <c r="C30" i="24" s="1"/>
  <c r="U25" i="24"/>
  <c r="C29" i="24" s="1"/>
  <c r="C13" i="1" s="1"/>
  <c r="S24" i="24"/>
  <c r="Q23" i="24"/>
  <c r="R25" i="24" s="1"/>
  <c r="O23" i="24"/>
  <c r="P25" i="24" s="1"/>
  <c r="E23" i="24"/>
  <c r="F25" i="24" s="1"/>
  <c r="C32" i="24"/>
  <c r="F13" i="1" s="1"/>
  <c r="C31" i="24"/>
  <c r="E13" i="1" s="1"/>
  <c r="S4" i="24"/>
  <c r="T4" i="24" s="1"/>
  <c r="V23" i="16"/>
  <c r="C28" i="16" s="1"/>
  <c r="D12" i="1" s="1"/>
  <c r="U23" i="16"/>
  <c r="C27" i="16" s="1"/>
  <c r="C12" i="1" s="1"/>
  <c r="S22" i="16"/>
  <c r="Q21" i="16"/>
  <c r="R23" i="16" s="1"/>
  <c r="O21" i="16"/>
  <c r="P23" i="16" s="1"/>
  <c r="K21" i="16"/>
  <c r="L23" i="16" s="1"/>
  <c r="I21" i="16"/>
  <c r="J23" i="16" s="1"/>
  <c r="G21" i="16"/>
  <c r="H23" i="16" s="1"/>
  <c r="E21" i="16"/>
  <c r="F23" i="16" s="1"/>
  <c r="C30" i="16"/>
  <c r="F12" i="1" s="1"/>
  <c r="S4" i="16"/>
  <c r="T4" i="16" s="1"/>
  <c r="V25" i="14"/>
  <c r="C30" i="14" s="1"/>
  <c r="D8" i="1" s="1"/>
  <c r="U25" i="14"/>
  <c r="C29" i="14" s="1"/>
  <c r="C8" i="1" s="1"/>
  <c r="S24" i="14"/>
  <c r="Q23" i="14"/>
  <c r="R25" i="14" s="1"/>
  <c r="O23" i="14"/>
  <c r="P25" i="14" s="1"/>
  <c r="M23" i="14"/>
  <c r="N25" i="14" s="1"/>
  <c r="K23" i="14"/>
  <c r="I23" i="14"/>
  <c r="J25" i="14" s="1"/>
  <c r="G23" i="14"/>
  <c r="H25" i="14" s="1"/>
  <c r="S22" i="14"/>
  <c r="C32" i="14" s="1"/>
  <c r="S21" i="14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7" i="5"/>
  <c r="C16" i="1" s="1"/>
  <c r="C38" i="5"/>
  <c r="D16" i="1" s="1"/>
  <c r="H33" i="5"/>
  <c r="L33" i="5"/>
  <c r="O31" i="5"/>
  <c r="P33" i="5" s="1"/>
  <c r="S16" i="18"/>
  <c r="S17" i="18"/>
  <c r="S19" i="18"/>
  <c r="C29" i="18" s="1"/>
  <c r="E15" i="1" s="1"/>
  <c r="S20" i="18"/>
  <c r="C30" i="18" s="1"/>
  <c r="E21" i="18"/>
  <c r="F23" i="18" s="1"/>
  <c r="G21" i="18"/>
  <c r="H23" i="18" s="1"/>
  <c r="I21" i="18"/>
  <c r="J23" i="18" s="1"/>
  <c r="K21" i="18"/>
  <c r="L23" i="18" s="1"/>
  <c r="O21" i="18"/>
  <c r="P23" i="18" s="1"/>
  <c r="Q21" i="18"/>
  <c r="R23" i="18" s="1"/>
  <c r="S22" i="18"/>
  <c r="U23" i="18"/>
  <c r="C27" i="18" s="1"/>
  <c r="C15" i="1" s="1"/>
  <c r="V23" i="18"/>
  <c r="C28" i="18" s="1"/>
  <c r="D15" i="1" s="1"/>
  <c r="C39" i="5"/>
  <c r="E16" i="1" s="1"/>
  <c r="C40" i="5"/>
  <c r="Q31" i="5"/>
  <c r="R33" i="5" s="1"/>
  <c r="C31" i="14" l="1"/>
  <c r="E8" i="1" s="1"/>
  <c r="E17" i="1" s="1"/>
  <c r="I17" i="1"/>
  <c r="H17" i="1"/>
  <c r="C17" i="1"/>
  <c r="T16" i="18"/>
  <c r="T18" i="30"/>
  <c r="D13" i="1"/>
  <c r="D17" i="1" s="1"/>
  <c r="T11" i="30"/>
  <c r="T17" i="18"/>
  <c r="T24" i="24"/>
  <c r="C28" i="24" s="1"/>
  <c r="B13" i="1" s="1"/>
  <c r="T24" i="14"/>
  <c r="S23" i="24"/>
  <c r="F16" i="1"/>
  <c r="F15" i="1"/>
  <c r="S24" i="30"/>
  <c r="S22" i="30"/>
  <c r="S25" i="24"/>
  <c r="S23" i="14"/>
  <c r="F8" i="1"/>
  <c r="L25" i="14"/>
  <c r="S25" i="14" s="1"/>
  <c r="C28" i="14" l="1"/>
  <c r="B8" i="1" s="1"/>
  <c r="G8" i="1" s="1"/>
  <c r="F17" i="1"/>
  <c r="T23" i="30"/>
  <c r="C27" i="30" s="1"/>
  <c r="B14" i="1" s="1"/>
  <c r="G14" i="1" s="1"/>
  <c r="C33" i="24"/>
  <c r="G33" i="24" s="1"/>
  <c r="G7" i="1"/>
  <c r="G13" i="1"/>
  <c r="C33" i="14" l="1"/>
  <c r="G33" i="14" s="1"/>
  <c r="C32" i="30"/>
  <c r="G32" i="30" s="1"/>
  <c r="M21" i="18" l="1"/>
  <c r="N23" i="18" s="1"/>
  <c r="S23" i="18" s="1"/>
  <c r="S18" i="18"/>
  <c r="S21" i="18" l="1"/>
  <c r="K15" i="1"/>
  <c r="T18" i="18"/>
  <c r="T22" i="18" s="1"/>
  <c r="C26" i="18" s="1"/>
  <c r="B15" i="1" s="1"/>
  <c r="C31" i="18" l="1"/>
  <c r="G31" i="18" s="1"/>
  <c r="G15" i="1" l="1"/>
  <c r="S23" i="16" l="1"/>
  <c r="S16" i="16"/>
  <c r="T16" i="16" l="1"/>
  <c r="T22" i="16" s="1"/>
  <c r="C26" i="16" s="1"/>
  <c r="B12" i="1" s="1"/>
  <c r="G12" i="1" s="1"/>
  <c r="S21" i="16"/>
  <c r="C31" i="16" l="1"/>
  <c r="M31" i="5"/>
  <c r="N33" i="5" s="1"/>
  <c r="S25" i="5"/>
  <c r="T25" i="5" l="1"/>
  <c r="T32" i="5" s="1"/>
  <c r="C36" i="5" s="1"/>
  <c r="B16" i="1" s="1"/>
  <c r="K16" i="1"/>
  <c r="S31" i="5"/>
  <c r="G16" i="1" l="1"/>
  <c r="G17" i="1" s="1"/>
  <c r="K17" i="1"/>
  <c r="C21" i="1" s="1"/>
  <c r="C41" i="5"/>
  <c r="G41" i="5" s="1"/>
  <c r="B17" i="1" l="1"/>
  <c r="C20" i="1" s="1"/>
  <c r="C2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<sst xmlns="http://schemas.openxmlformats.org/spreadsheetml/2006/main" count="539" uniqueCount="114">
  <si>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</si>
  <si>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</si>
  <si>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</si>
  <si>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</si>
  <si>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</si>
  <si>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</si>
  <si>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</si>
  <si>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</si>
  <si>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</si>
  <si>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</si>
  <si>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</si>
  <si>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</si>
  <si>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</si>
  <si>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</si>
  <si>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</si>
  <si>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</si>
  <si>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</si>
  <si>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</si>
  <si>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</si>
  <si>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</si>
  <si>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</si>
  <si>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</si>
  <si>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</si>
  <si>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</si>
  <si>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</si>
  <si>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</si>
  <si>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</si>
  <si>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</si>
  <si>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</si>
  <si>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</si>
  <si>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</si>
  <si>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</si>
  <si>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</si>
  <si>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</si>
  <si>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</si>
  <si>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</si>
  <si>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</si>
  <si>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</si>
  <si>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</si>
  <si>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</si>
  <si>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</si>
  <si>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</si>
  <si>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</si>
  <si>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</si>
  <si>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</si>
  <si>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</si>
  <si>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</si>
  <si>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</si>
  <si>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</si>
  <si>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</si>
  <si>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Z.Czege</t>
  </si>
  <si>
    <t>G. Ward</t>
  </si>
  <si>
    <t>T. Winterburn</t>
  </si>
  <si>
    <t>S. Wright</t>
  </si>
  <si>
    <t>J. McSharry</t>
  </si>
  <si>
    <t>.</t>
  </si>
  <si>
    <t>paintshop maintenance</t>
  </si>
  <si>
    <t>fsc</t>
  </si>
  <si>
    <t>extraction</t>
  </si>
  <si>
    <t>production meeting</t>
  </si>
  <si>
    <t xml:space="preserve">supervision /quality control </t>
  </si>
  <si>
    <t xml:space="preserve">week ending </t>
  </si>
  <si>
    <t>Week Ending</t>
  </si>
  <si>
    <t>tidy workshop</t>
  </si>
  <si>
    <t>machine maintenance</t>
  </si>
  <si>
    <t>tidy works</t>
  </si>
  <si>
    <t>fork lift</t>
  </si>
  <si>
    <t>training on machines</t>
  </si>
  <si>
    <t>M. Jones</t>
  </si>
  <si>
    <t>M Jones</t>
  </si>
  <si>
    <t>S.Chimes</t>
  </si>
  <si>
    <t>S Chimes</t>
  </si>
  <si>
    <t>tea / tidy works</t>
  </si>
  <si>
    <t>check tools</t>
  </si>
  <si>
    <t>firewood</t>
  </si>
  <si>
    <t>toolbox talk</t>
  </si>
  <si>
    <t>vanity unit</t>
  </si>
  <si>
    <t>dressing room</t>
  </si>
  <si>
    <t>fire wood</t>
  </si>
  <si>
    <t>fire marshal</t>
  </si>
  <si>
    <t>clean fire</t>
  </si>
  <si>
    <t xml:space="preserve">sick note </t>
  </si>
  <si>
    <t>booking up 7054</t>
  </si>
  <si>
    <t>bar</t>
  </si>
  <si>
    <t xml:space="preserve">sort deliveries </t>
  </si>
  <si>
    <t>toolbox talks / time sheets</t>
  </si>
  <si>
    <t>tv unit</t>
  </si>
  <si>
    <t xml:space="preserve">delivery tickets </t>
  </si>
  <si>
    <t>stops</t>
  </si>
  <si>
    <t>wardrobes</t>
  </si>
  <si>
    <t>screwfix</t>
  </si>
  <si>
    <t>fascia</t>
  </si>
  <si>
    <t>college</t>
  </si>
  <si>
    <t>respray panel</t>
  </si>
  <si>
    <t>18.06.23</t>
  </si>
  <si>
    <t>cut down tree / tidy up</t>
  </si>
  <si>
    <t>cupboard</t>
  </si>
  <si>
    <t>cabinet</t>
  </si>
  <si>
    <t>back bar</t>
  </si>
  <si>
    <t>storage unit</t>
  </si>
  <si>
    <t>frames in container</t>
  </si>
  <si>
    <t>bath panel</t>
  </si>
  <si>
    <t>handrail</t>
  </si>
  <si>
    <t xml:space="preserve">hafele lighting </t>
  </si>
  <si>
    <t>check doors from envo</t>
  </si>
  <si>
    <t>mirror frame</t>
  </si>
  <si>
    <t>frames 84 moorgate</t>
  </si>
  <si>
    <t>dentist</t>
  </si>
  <si>
    <t>CAMP01</t>
  </si>
  <si>
    <t>OFFI01</t>
  </si>
  <si>
    <t>CAPI01</t>
  </si>
  <si>
    <t>MOOR02</t>
  </si>
  <si>
    <t>MBHS01</t>
  </si>
  <si>
    <t>OFFI02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</si>
</sst>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5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6" fillId="0" borderId="7" xfId="0" applyFont="1" applyBorder="1"/>
    <xf numFmtId="2" fontId="14" fillId="5" borderId="3" xfId="0" applyNumberFormat="1" applyFont="1" applyFill="1" applyBorder="1" applyAlignment="1">
      <alignment horizontal="center"/>
    </xf>
    <xf numFmtId="2" fontId="6" fillId="5" borderId="3" xfId="0" applyNumberFormat="1" applyFont="1" applyFill="1" applyBorder="1" applyAlignment="1">
      <alignment horizontal="center"/>
    </xf>
    <xf numFmtId="0" fontId="6" fillId="5" borderId="2" xfId="0" applyFont="1" applyFill="1" applyBorder="1"/>
    <xf numFmtId="2" fontId="6" fillId="0" borderId="3" xfId="0" applyNumberFormat="1" applyFont="1" applyBorder="1"/>
    <xf numFmtId="2" fontId="14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0" fontId="14" fillId="0" borderId="1" xfId="0" applyFont="1" applyBorder="1" applyAlignment="1">
      <alignment horizontal="center"/>
    </xf>
    <xf numFmtId="2" fontId="14" fillId="0" borderId="2" xfId="0" applyNumberFormat="1" applyFont="1" applyBorder="1" applyAlignment="1">
      <alignment horizontal="center" vertical="top"/>
    </xf>
    <xf numFmtId="2" fontId="14" fillId="0" borderId="4" xfId="0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center"/>
    </xf>
    <xf numFmtId="2" fontId="6" fillId="5" borderId="1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2" fontId="6" fillId="5" borderId="2" xfId="0" applyNumberFormat="1" applyFont="1" applyFill="1" applyBorder="1" applyAlignment="1">
      <alignment horizontal="center"/>
    </xf>
    <xf numFmtId="2" fontId="6" fillId="5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6" fillId="0" borderId="6" xfId="0" applyNumberFormat="1" applyFont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19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3"/>
  <sheetViews>
    <sheetView tabSelected="1" zoomScale="89" zoomScaleNormal="89" workbookViewId="0">
      <selection activeCell="E23" sqref="E23"/>
    </sheetView>
  </sheetViews>
  <sheetFormatPr defaultColWidth="9.140625" defaultRowHeight="18" x14ac:dyDescent="0.25"/>
  <cols>
    <col min="1" max="1" width="25.85546875" style="92" customWidth="1"/>
    <col min="2" max="2" width="16.28515625" style="92" customWidth="1"/>
    <col min="3" max="3" width="15.7109375" style="92" bestFit="1" customWidth="1"/>
    <col min="4" max="4" width="16" style="92" customWidth="1"/>
    <col min="5" max="5" width="26.85546875" style="92" bestFit="1" customWidth="1"/>
    <col min="6" max="6" width="24.140625" style="92" customWidth="1"/>
    <col min="7" max="7" width="16" style="94" customWidth="1"/>
    <col min="8" max="8" width="20.5703125" style="94" bestFit="1" customWidth="1"/>
    <col min="9" max="9" width="8.28515625" style="94" bestFit="1" customWidth="1"/>
    <col min="10" max="10" width="9.140625" style="92"/>
    <col min="11" max="11" width="10.42578125" style="92" customWidth="1"/>
    <col min="12" max="16384" width="9.140625" style="92"/>
  </cols>
  <sheetData>
    <row r="1" spans="1:12" x14ac:dyDescent="0.25">
      <c r="A1" s="91" t="s">
        <v>0</v>
      </c>
      <c r="D1" s="93"/>
      <c r="E1" s="92" t="s">
        <v>48</v>
      </c>
    </row>
    <row r="2" spans="1:12" x14ac:dyDescent="0.25">
      <c r="A2" s="91" t="s">
        <v>62</v>
      </c>
      <c r="C2" s="6" t="s">
        <v>94</v>
      </c>
      <c r="D2" s="95"/>
      <c r="E2" s="92" t="s">
        <v>41</v>
      </c>
    </row>
    <row r="3" spans="1:12" x14ac:dyDescent="0.25">
      <c r="A3" s="91"/>
      <c r="D3" s="96"/>
      <c r="E3" s="92" t="s">
        <v>43</v>
      </c>
    </row>
    <row r="4" spans="1:12" ht="12.75" customHeight="1" x14ac:dyDescent="0.25"/>
    <row r="5" spans="1:12" x14ac:dyDescent="0.25">
      <c r="A5" s="97" t="s">
        <v>1</v>
      </c>
      <c r="B5" s="98" t="s">
        <v>2</v>
      </c>
      <c r="C5" s="98" t="s">
        <v>5</v>
      </c>
      <c r="D5" s="98" t="s">
        <v>3</v>
      </c>
      <c r="E5" s="98" t="s">
        <v>30</v>
      </c>
      <c r="F5" s="98" t="s">
        <v>31</v>
      </c>
      <c r="G5" s="98" t="s">
        <v>6</v>
      </c>
      <c r="H5" s="98" t="s">
        <v>26</v>
      </c>
      <c r="I5" s="98" t="s">
        <v>33</v>
      </c>
      <c r="K5" s="98" t="s">
        <v>40</v>
      </c>
    </row>
    <row r="6" spans="1:12" ht="17.25" customHeight="1" x14ac:dyDescent="0.25">
      <c r="A6" s="99" t="s">
        <v>71</v>
      </c>
      <c r="B6" s="100">
        <f>SUM(Chimes!C29)</f>
        <v>37</v>
      </c>
      <c r="C6" s="100">
        <f>SUM(Chimes!C30)</f>
        <v>0</v>
      </c>
      <c r="D6" s="100">
        <f>SUM(Chimes!C31)</f>
        <v>0</v>
      </c>
      <c r="E6" s="100">
        <f>SUM(Chimes!C32)</f>
        <v>0</v>
      </c>
      <c r="F6" s="100">
        <f>SUM(Chimes!C33)</f>
        <v>0</v>
      </c>
      <c r="G6" s="101">
        <f>B6+C6+D6+E6+F6</f>
        <v>37</v>
      </c>
      <c r="H6" s="102">
        <f>SUM(Chimes!C35)</f>
        <v>0</v>
      </c>
      <c r="I6" s="102">
        <f>SUM(Chimes!C36)</f>
        <v>0</v>
      </c>
      <c r="K6" s="103">
        <f>SUM(Chimes!I30)</f>
        <v>2.75</v>
      </c>
    </row>
    <row r="7" spans="1:12" x14ac:dyDescent="0.25">
      <c r="A7" s="99" t="s">
        <v>42</v>
      </c>
      <c r="B7" s="100">
        <f>SUM(Czege!C24)</f>
        <v>40</v>
      </c>
      <c r="C7" s="100">
        <f>SUM(Czege!C25)</f>
        <v>0</v>
      </c>
      <c r="D7" s="100">
        <f>SUM(Czege!C26)</f>
        <v>0</v>
      </c>
      <c r="E7" s="100">
        <f>SUM(Czege!C27)</f>
        <v>0</v>
      </c>
      <c r="F7" s="100">
        <f>SUM(Czege!C28)</f>
        <v>0</v>
      </c>
      <c r="G7" s="101">
        <f>B7+C7+D7+E7+F7</f>
        <v>40</v>
      </c>
      <c r="H7" s="104">
        <f>SUM(Czege!C30)</f>
        <v>0</v>
      </c>
      <c r="I7" s="104">
        <f>SUM(Czege!C31)</f>
        <v>0</v>
      </c>
      <c r="K7" s="103">
        <f>SUM(Czege!I25)</f>
        <v>1</v>
      </c>
    </row>
    <row r="8" spans="1:12" ht="17.25" customHeight="1" x14ac:dyDescent="0.25">
      <c r="A8" s="99" t="s">
        <v>7</v>
      </c>
      <c r="B8" s="100">
        <f>SUM(Doran!C28)</f>
        <v>32</v>
      </c>
      <c r="C8" s="100">
        <f>SUM(Doran!C29)</f>
        <v>0</v>
      </c>
      <c r="D8" s="100">
        <f>SUM(Doran!C30)</f>
        <v>0</v>
      </c>
      <c r="E8" s="100">
        <f>SUM(Doran!C31)</f>
        <v>0</v>
      </c>
      <c r="F8" s="100">
        <f>SUM(Doran!C32)</f>
        <v>0</v>
      </c>
      <c r="G8" s="101">
        <f t="shared" ref="G8:G15" si="0">B8+C8+D8+E8+F8</f>
        <v>32</v>
      </c>
      <c r="H8" s="104">
        <f>SUM(Doran!C34)</f>
        <v>0</v>
      </c>
      <c r="I8" s="104">
        <f>SUM(Doran!C35)</f>
        <v>0</v>
      </c>
      <c r="K8" s="103">
        <f>SUM(Doran!I29)</f>
        <v>0</v>
      </c>
    </row>
    <row r="9" spans="1:12" x14ac:dyDescent="0.25">
      <c r="A9" s="99" t="s">
        <v>49</v>
      </c>
      <c r="B9" s="100">
        <f>SUM(Hammond!C28)</f>
        <v>40</v>
      </c>
      <c r="C9" s="100">
        <f>SUM(Hammond!C29)</f>
        <v>0</v>
      </c>
      <c r="D9" s="100">
        <f>SUM(Hammond!C30)</f>
        <v>0</v>
      </c>
      <c r="E9" s="100">
        <f>SUM(Hammond!C31)</f>
        <v>0</v>
      </c>
      <c r="F9" s="100">
        <f>SUM(Hammond!C32)</f>
        <v>0</v>
      </c>
      <c r="G9" s="101">
        <f t="shared" ref="G9:G12" si="1">B9+C9+D9+E9+F9</f>
        <v>40</v>
      </c>
      <c r="H9" s="104">
        <f>SUM(Hammond!C34)</f>
        <v>0</v>
      </c>
      <c r="I9" s="104">
        <f>SUM(Hammond!C35)</f>
        <v>0</v>
      </c>
      <c r="K9" s="103">
        <f>SUM(Hammond!I29)</f>
        <v>1.5</v>
      </c>
    </row>
    <row r="10" spans="1:12" x14ac:dyDescent="0.25">
      <c r="A10" s="92" t="s">
        <v>69</v>
      </c>
      <c r="B10" s="100">
        <f>SUM(Jones!C26)</f>
        <v>39.5</v>
      </c>
      <c r="C10" s="100">
        <f>SUM(Jones!C27)</f>
        <v>0</v>
      </c>
      <c r="D10" s="100">
        <f>SUM(Jones!C28)</f>
        <v>0</v>
      </c>
      <c r="E10" s="100">
        <f>SUM(Jones!C29)</f>
        <v>0</v>
      </c>
      <c r="F10" s="100">
        <f>SUM(Jones!C30)</f>
        <v>0</v>
      </c>
      <c r="G10" s="101">
        <f>B10+C10+D10+E10+F10</f>
        <v>39.5</v>
      </c>
      <c r="H10" s="104">
        <f>SUM(Jones!C32)</f>
        <v>0</v>
      </c>
      <c r="I10" s="104">
        <f>SUM(Jones!C33)</f>
        <v>0</v>
      </c>
      <c r="K10" s="103">
        <f>SUM(Jones!I27)</f>
        <v>25.5</v>
      </c>
    </row>
    <row r="11" spans="1:12" x14ac:dyDescent="0.25">
      <c r="A11" s="99" t="s">
        <v>8</v>
      </c>
      <c r="B11" s="100">
        <f>SUM(McSharry!C24)</f>
        <v>32</v>
      </c>
      <c r="C11" s="100">
        <f>SUM(McSharry!C25)</f>
        <v>0</v>
      </c>
      <c r="D11" s="100">
        <f>SUM(McSharry!C26)</f>
        <v>0</v>
      </c>
      <c r="E11" s="100">
        <f>SUM(McSharry!C27)</f>
        <v>8</v>
      </c>
      <c r="F11" s="100">
        <f>SUM(McSharry!C28)</f>
        <v>0</v>
      </c>
      <c r="G11" s="101">
        <f t="shared" si="1"/>
        <v>40</v>
      </c>
      <c r="H11" s="104">
        <f>SUM(McSharry!C30)</f>
        <v>0</v>
      </c>
      <c r="I11" s="104">
        <f>SUM(McSharry!C31)</f>
        <v>0</v>
      </c>
      <c r="K11" s="103">
        <f>SUM(McSharry!I25)</f>
        <v>4</v>
      </c>
    </row>
    <row r="12" spans="1:12" ht="17.25" customHeight="1" x14ac:dyDescent="0.25">
      <c r="A12" s="99" t="s">
        <v>9</v>
      </c>
      <c r="B12" s="100">
        <f>SUM(Taylor!C26)</f>
        <v>40</v>
      </c>
      <c r="C12" s="100">
        <f>SUM(Taylor!C27)</f>
        <v>0</v>
      </c>
      <c r="D12" s="100">
        <f>SUM(Taylor!C28)</f>
        <v>0</v>
      </c>
      <c r="E12" s="100">
        <f>SUM(Taylor!C29)</f>
        <v>0</v>
      </c>
      <c r="F12" s="100">
        <f>SUM(Taylor!C30)</f>
        <v>0</v>
      </c>
      <c r="G12" s="101">
        <f t="shared" si="1"/>
        <v>40</v>
      </c>
      <c r="H12" s="104">
        <f>SUM(Taylor!C32)</f>
        <v>0</v>
      </c>
      <c r="I12" s="104">
        <f>SUM(Taylor!C33)</f>
        <v>0</v>
      </c>
      <c r="K12" s="103">
        <f>SUM(Taylor!I27)</f>
        <v>2.5</v>
      </c>
    </row>
    <row r="13" spans="1:12" x14ac:dyDescent="0.25">
      <c r="A13" s="99" t="s">
        <v>44</v>
      </c>
      <c r="B13" s="100">
        <f>SUM(Ward!C28)</f>
        <v>40</v>
      </c>
      <c r="C13" s="100">
        <f>SUM(Ward!C29)</f>
        <v>0</v>
      </c>
      <c r="D13" s="100">
        <f>SUM(Ward!C30)</f>
        <v>0</v>
      </c>
      <c r="E13" s="100">
        <f>SUM(Ward!C31)</f>
        <v>0</v>
      </c>
      <c r="F13" s="100">
        <f>SUM(Ward!C32)</f>
        <v>0</v>
      </c>
      <c r="G13" s="101">
        <f t="shared" si="0"/>
        <v>40</v>
      </c>
      <c r="H13" s="104">
        <f>SUM(Ward!C34)</f>
        <v>0</v>
      </c>
      <c r="I13" s="104">
        <f>SUM(Ward!C35)</f>
        <v>0</v>
      </c>
      <c r="K13" s="103">
        <f>SUM(Ward!I29)</f>
        <v>0</v>
      </c>
    </row>
    <row r="14" spans="1:12" x14ac:dyDescent="0.25">
      <c r="A14" s="99" t="s">
        <v>46</v>
      </c>
      <c r="B14" s="100">
        <f>SUM(N.Winterburn!C27)</f>
        <v>40</v>
      </c>
      <c r="C14" s="100">
        <f>SUM(N.Winterburn!C28)</f>
        <v>0</v>
      </c>
      <c r="D14" s="100">
        <f>SUM(N.Winterburn!C29)</f>
        <v>0</v>
      </c>
      <c r="E14" s="100">
        <f>SUM(N.Winterburn!C30)</f>
        <v>0</v>
      </c>
      <c r="F14" s="100">
        <f>SUM(N.Winterburn!C31)</f>
        <v>0</v>
      </c>
      <c r="G14" s="101">
        <f t="shared" si="0"/>
        <v>40</v>
      </c>
      <c r="H14" s="104">
        <f>SUM(N.Winterburn!C33)</f>
        <v>0</v>
      </c>
      <c r="I14" s="104">
        <f>SUM(N.Winterburn!C34)</f>
        <v>0</v>
      </c>
      <c r="K14" s="103">
        <f>SUM(N.Winterburn!I28)</f>
        <v>0.5</v>
      </c>
    </row>
    <row r="15" spans="1:12" x14ac:dyDescent="0.25">
      <c r="A15" s="99" t="s">
        <v>10</v>
      </c>
      <c r="B15" s="100">
        <f>SUM(T.Winterburn!C26)</f>
        <v>0</v>
      </c>
      <c r="C15" s="100">
        <f>SUM(T.Winterburn!C27)</f>
        <v>0</v>
      </c>
      <c r="D15" s="100">
        <f>SUM(T.Winterburn!C28)</f>
        <v>0</v>
      </c>
      <c r="E15" s="100">
        <f>SUM(T.Winterburn!C29)</f>
        <v>0</v>
      </c>
      <c r="F15" s="100">
        <f>SUM(T.Winterburn!C30)</f>
        <v>0</v>
      </c>
      <c r="G15" s="101">
        <f t="shared" si="0"/>
        <v>0</v>
      </c>
      <c r="H15" s="104">
        <f>SUM(T.Winterburn!C32)</f>
        <v>0</v>
      </c>
      <c r="I15" s="104">
        <f>SUM(T.Winterburn!C33)</f>
        <v>0</v>
      </c>
      <c r="K15" s="103">
        <f>SUM(T.Winterburn!I27)</f>
        <v>0</v>
      </c>
    </row>
    <row r="16" spans="1:12" x14ac:dyDescent="0.25">
      <c r="A16" s="99" t="s">
        <v>11</v>
      </c>
      <c r="B16" s="100">
        <f>SUM(Wright!C36)</f>
        <v>38.25</v>
      </c>
      <c r="C16" s="100">
        <f>SUM(Wright!C37)</f>
        <v>0</v>
      </c>
      <c r="D16" s="100">
        <f>SUM(Wright!C38)</f>
        <v>0</v>
      </c>
      <c r="E16" s="100">
        <f>SUM(Wright!C39)</f>
        <v>0</v>
      </c>
      <c r="F16" s="100">
        <f>SUM(Wright!C40)</f>
        <v>0</v>
      </c>
      <c r="G16" s="101">
        <f>B16+C16+D16+E16+F16</f>
        <v>38.25</v>
      </c>
      <c r="H16" s="104">
        <f>SUM(Wright!C42)</f>
        <v>0</v>
      </c>
      <c r="I16" s="104">
        <f>SUM(Wright!C43)</f>
        <v>0</v>
      </c>
      <c r="K16" s="103">
        <f>SUM(Wright!I37)</f>
        <v>7.25</v>
      </c>
      <c r="L16" s="92">
        <v>25</v>
      </c>
    </row>
    <row r="17" spans="1:11" ht="17.25" customHeight="1" x14ac:dyDescent="0.25">
      <c r="A17" s="105" t="s">
        <v>21</v>
      </c>
      <c r="B17" s="106">
        <f t="shared" ref="B17:I17" si="2">SUM(B6:B16)</f>
        <v>378.75</v>
      </c>
      <c r="C17" s="106">
        <f t="shared" si="2"/>
        <v>0</v>
      </c>
      <c r="D17" s="106">
        <f t="shared" si="2"/>
        <v>0</v>
      </c>
      <c r="E17" s="106">
        <f t="shared" si="2"/>
        <v>8</v>
      </c>
      <c r="F17" s="106">
        <f t="shared" si="2"/>
        <v>0</v>
      </c>
      <c r="G17" s="106">
        <f t="shared" si="2"/>
        <v>386.75</v>
      </c>
      <c r="H17" s="107">
        <f t="shared" si="2"/>
        <v>0</v>
      </c>
      <c r="I17" s="107">
        <f t="shared" si="2"/>
        <v>0</v>
      </c>
      <c r="J17" s="94"/>
      <c r="K17" s="106">
        <f>SUM(K6:K16)</f>
        <v>45</v>
      </c>
    </row>
    <row r="18" spans="1:11" s="94" customFormat="1" x14ac:dyDescent="0.25">
      <c r="A18" s="92"/>
      <c r="B18" s="92"/>
      <c r="C18" s="92"/>
      <c r="D18" s="92"/>
      <c r="E18" s="92"/>
      <c r="F18" s="92"/>
      <c r="J18" s="92"/>
      <c r="K18" s="92"/>
    </row>
    <row r="20" spans="1:11" x14ac:dyDescent="0.25">
      <c r="A20" s="92" t="s">
        <v>27</v>
      </c>
      <c r="C20" s="108">
        <f>B17+C17+D17</f>
        <v>378.75</v>
      </c>
    </row>
    <row r="21" spans="1:11" x14ac:dyDescent="0.25">
      <c r="A21" s="92" t="s">
        <v>28</v>
      </c>
      <c r="C21" s="108">
        <f>K17</f>
        <v>45</v>
      </c>
    </row>
    <row r="22" spans="1:11" x14ac:dyDescent="0.25">
      <c r="A22" s="92" t="s">
        <v>32</v>
      </c>
      <c r="C22" s="109">
        <f>C21/C20</f>
        <v>0.11881188118811881</v>
      </c>
    </row>
    <row r="23" spans="1:11" x14ac:dyDescent="0.25">
      <c r="C23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7"/>
  <sheetViews>
    <sheetView zoomScale="87" zoomScaleNormal="87" workbookViewId="0">
      <selection activeCell="E34" sqref="E34"/>
    </sheetView>
  </sheetViews>
  <sheetFormatPr defaultColWidth="9.140625" defaultRowHeight="15.75" x14ac:dyDescent="0.25"/>
  <cols>
    <col min="1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47</v>
      </c>
      <c r="B1" s="2"/>
      <c r="C1" s="2"/>
      <c r="S1" s="3"/>
    </row>
    <row r="2" spans="1:22" s="9" customFormat="1" x14ac:dyDescent="0.25">
      <c r="A2" s="5" t="s">
        <v>61</v>
      </c>
      <c r="B2" s="110"/>
      <c r="C2" s="110" t="str">
        <f>Chimes!C2</f>
        <v>18.06.23</v>
      </c>
      <c r="D2" s="6"/>
      <c r="E2" s="128" t="s">
        <v>12</v>
      </c>
      <c r="F2" s="128"/>
      <c r="G2" s="128" t="s">
        <v>13</v>
      </c>
      <c r="H2" s="128"/>
      <c r="I2" s="128" t="s">
        <v>14</v>
      </c>
      <c r="J2" s="128"/>
      <c r="K2" s="128" t="s">
        <v>15</v>
      </c>
      <c r="L2" s="128"/>
      <c r="M2" s="128" t="s">
        <v>16</v>
      </c>
      <c r="N2" s="128"/>
      <c r="O2" s="128" t="s">
        <v>17</v>
      </c>
      <c r="P2" s="128"/>
      <c r="Q2" s="128" t="s">
        <v>18</v>
      </c>
      <c r="R2" s="128"/>
      <c r="S2" s="7" t="s">
        <v>21</v>
      </c>
      <c r="T2" s="7" t="s">
        <v>36</v>
      </c>
      <c r="U2" s="8" t="s">
        <v>23</v>
      </c>
      <c r="V2" s="8" t="s">
        <v>24</v>
      </c>
    </row>
    <row r="3" spans="1:22" x14ac:dyDescent="0.25">
      <c r="A3" s="10" t="s">
        <v>19</v>
      </c>
      <c r="B3" s="10" t="s">
        <v>20</v>
      </c>
      <c r="C3" s="10" t="s">
        <v>45</v>
      </c>
      <c r="D3" s="10" t="s">
        <v>29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6">
        <v>6964</v>
      </c>
      <c r="B4" s="6" t="s">
        <v>112</v>
      </c>
      <c r="C4" s="6">
        <v>11</v>
      </c>
      <c r="D4" s="22" t="s">
        <v>93</v>
      </c>
      <c r="E4" s="130">
        <v>3</v>
      </c>
      <c r="F4" s="131"/>
      <c r="G4" s="130">
        <v>0.5</v>
      </c>
      <c r="H4" s="131"/>
      <c r="I4" s="130"/>
      <c r="J4" s="131"/>
      <c r="K4" s="130"/>
      <c r="L4" s="131"/>
      <c r="M4" s="130"/>
      <c r="N4" s="131"/>
      <c r="O4" s="130"/>
      <c r="P4" s="131"/>
      <c r="Q4" s="130"/>
      <c r="R4" s="131"/>
      <c r="S4" s="12">
        <f>E4+G4+I4+K4+M4+O4+Q4</f>
        <v>3.5</v>
      </c>
      <c r="T4" s="12">
        <f>SUM(S4-U4-V4)</f>
        <v>3.5</v>
      </c>
      <c r="U4" s="14"/>
      <c r="V4" s="14"/>
    </row>
    <row r="5" spans="1:22" ht="15.75" customHeight="1" x14ac:dyDescent="0.25">
      <c r="A5" s="6">
        <v>7054</v>
      </c>
      <c r="B5" s="6" t="s">
        <v>108</v>
      </c>
      <c r="C5" s="6">
        <v>29</v>
      </c>
      <c r="D5" s="22" t="s">
        <v>89</v>
      </c>
      <c r="E5" s="130">
        <v>4.5</v>
      </c>
      <c r="F5" s="131"/>
      <c r="G5" s="130">
        <v>0.5</v>
      </c>
      <c r="H5" s="131"/>
      <c r="I5" s="130"/>
      <c r="J5" s="131"/>
      <c r="K5" s="130"/>
      <c r="L5" s="131"/>
      <c r="M5" s="130"/>
      <c r="N5" s="131"/>
      <c r="O5" s="130"/>
      <c r="P5" s="131"/>
      <c r="Q5" s="130"/>
      <c r="R5" s="131"/>
      <c r="S5" s="12">
        <f>E5+G5+I5+K5+M5+O5+Q5</f>
        <v>5</v>
      </c>
      <c r="T5" s="12">
        <f>SUM(S5-U5-V5)</f>
        <v>5</v>
      </c>
      <c r="U5" s="14"/>
      <c r="V5" s="14"/>
    </row>
    <row r="6" spans="1:22" x14ac:dyDescent="0.25">
      <c r="A6" s="6">
        <v>7054</v>
      </c>
      <c r="B6" s="6" t="s">
        <v>108</v>
      </c>
      <c r="C6" s="6">
        <v>44</v>
      </c>
      <c r="D6" s="22" t="s">
        <v>77</v>
      </c>
      <c r="E6" s="130"/>
      <c r="F6" s="131"/>
      <c r="G6" s="130">
        <v>7</v>
      </c>
      <c r="H6" s="131"/>
      <c r="I6" s="130">
        <v>8</v>
      </c>
      <c r="J6" s="131"/>
      <c r="K6" s="130">
        <v>8</v>
      </c>
      <c r="L6" s="131"/>
      <c r="M6" s="130">
        <v>2</v>
      </c>
      <c r="N6" s="131"/>
      <c r="O6" s="130"/>
      <c r="P6" s="131"/>
      <c r="Q6" s="130"/>
      <c r="R6" s="131"/>
      <c r="S6" s="12">
        <f t="shared" ref="S6:S22" si="0">E6+G6+I6+K6+M6+O6+Q6</f>
        <v>25</v>
      </c>
      <c r="T6" s="12">
        <f t="shared" ref="T6:T19" si="1">SUM(S6-U6-V6)</f>
        <v>25</v>
      </c>
      <c r="U6" s="14"/>
      <c r="V6" s="14"/>
    </row>
    <row r="7" spans="1:22" x14ac:dyDescent="0.25">
      <c r="A7" s="6">
        <v>6822</v>
      </c>
      <c r="B7" s="6" t="s">
        <v>111</v>
      </c>
      <c r="C7" s="6">
        <v>39</v>
      </c>
      <c r="D7" s="22" t="s">
        <v>102</v>
      </c>
      <c r="E7" s="130"/>
      <c r="F7" s="131"/>
      <c r="G7" s="130"/>
      <c r="H7" s="131"/>
      <c r="I7" s="130"/>
      <c r="J7" s="131"/>
      <c r="K7" s="130"/>
      <c r="L7" s="131"/>
      <c r="M7" s="130">
        <v>6</v>
      </c>
      <c r="N7" s="131"/>
      <c r="O7" s="130"/>
      <c r="P7" s="131"/>
      <c r="Q7" s="130"/>
      <c r="R7" s="131"/>
      <c r="S7" s="12">
        <f>E7+G7+I7+K7+M7+O7+Q7</f>
        <v>6</v>
      </c>
      <c r="T7" s="12">
        <f t="shared" si="1"/>
        <v>6</v>
      </c>
      <c r="U7" s="14"/>
      <c r="V7" s="14"/>
    </row>
    <row r="8" spans="1:22" x14ac:dyDescent="0.25">
      <c r="A8" s="6"/>
      <c r="B8" s="6"/>
      <c r="C8" s="6"/>
      <c r="D8" s="22"/>
      <c r="E8" s="130"/>
      <c r="F8" s="131"/>
      <c r="G8" s="130"/>
      <c r="H8" s="131"/>
      <c r="I8" s="130"/>
      <c r="J8" s="131"/>
      <c r="K8" s="130"/>
      <c r="L8" s="131"/>
      <c r="M8" s="130"/>
      <c r="N8" s="131"/>
      <c r="O8" s="130"/>
      <c r="P8" s="131"/>
      <c r="Q8" s="130"/>
      <c r="R8" s="131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0"/>
      <c r="F9" s="131"/>
      <c r="G9" s="130"/>
      <c r="H9" s="131"/>
      <c r="I9" s="130"/>
      <c r="J9" s="131"/>
      <c r="K9" s="130"/>
      <c r="L9" s="131"/>
      <c r="M9" s="130"/>
      <c r="N9" s="131"/>
      <c r="O9" s="130"/>
      <c r="P9" s="131"/>
      <c r="Q9" s="130"/>
      <c r="R9" s="131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0"/>
      <c r="F10" s="131"/>
      <c r="G10" s="130"/>
      <c r="H10" s="131"/>
      <c r="I10" s="130"/>
      <c r="J10" s="131"/>
      <c r="K10" s="130"/>
      <c r="L10" s="131"/>
      <c r="M10" s="130"/>
      <c r="N10" s="131"/>
      <c r="O10" s="130"/>
      <c r="P10" s="131"/>
      <c r="Q10" s="130"/>
      <c r="R10" s="131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30"/>
      <c r="F11" s="131"/>
      <c r="G11" s="130"/>
      <c r="H11" s="131"/>
      <c r="I11" s="130"/>
      <c r="J11" s="131"/>
      <c r="K11" s="130"/>
      <c r="L11" s="131"/>
      <c r="M11" s="130"/>
      <c r="N11" s="131"/>
      <c r="O11" s="130"/>
      <c r="P11" s="131"/>
      <c r="Q11" s="130"/>
      <c r="R11" s="131"/>
      <c r="S11" s="12">
        <f>E11+G11+I11+K11+M11+O11+Q11</f>
        <v>0</v>
      </c>
      <c r="T11" s="12">
        <f>SUM(S11-U11-V11)</f>
        <v>0</v>
      </c>
      <c r="U11" s="14"/>
      <c r="V11" s="14"/>
    </row>
    <row r="12" spans="1:22" x14ac:dyDescent="0.25">
      <c r="A12" s="6"/>
      <c r="B12" s="6"/>
      <c r="C12" s="6"/>
      <c r="D12" s="22"/>
      <c r="E12" s="130"/>
      <c r="F12" s="131"/>
      <c r="G12" s="130"/>
      <c r="H12" s="131"/>
      <c r="I12" s="130"/>
      <c r="J12" s="131"/>
      <c r="K12" s="130"/>
      <c r="L12" s="131"/>
      <c r="M12" s="130"/>
      <c r="N12" s="131"/>
      <c r="O12" s="130"/>
      <c r="P12" s="131"/>
      <c r="Q12" s="130"/>
      <c r="R12" s="131"/>
      <c r="S12" s="12">
        <f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30"/>
      <c r="F13" s="131"/>
      <c r="G13" s="130"/>
      <c r="H13" s="131"/>
      <c r="I13" s="130"/>
      <c r="J13" s="131"/>
      <c r="K13" s="130"/>
      <c r="L13" s="131"/>
      <c r="M13" s="130"/>
      <c r="N13" s="131"/>
      <c r="O13" s="130"/>
      <c r="P13" s="131"/>
      <c r="Q13" s="130"/>
      <c r="R13" s="131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30"/>
      <c r="F14" s="131"/>
      <c r="G14" s="130"/>
      <c r="H14" s="131"/>
      <c r="I14" s="130"/>
      <c r="J14" s="131"/>
      <c r="K14" s="130"/>
      <c r="L14" s="131"/>
      <c r="M14" s="130"/>
      <c r="N14" s="131"/>
      <c r="O14" s="130"/>
      <c r="P14" s="131"/>
      <c r="Q14" s="130"/>
      <c r="R14" s="131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30"/>
      <c r="F15" s="131"/>
      <c r="G15" s="130"/>
      <c r="H15" s="131"/>
      <c r="I15" s="130"/>
      <c r="J15" s="131"/>
      <c r="K15" s="130"/>
      <c r="L15" s="131"/>
      <c r="M15" s="130"/>
      <c r="N15" s="131"/>
      <c r="O15" s="130"/>
      <c r="P15" s="131"/>
      <c r="Q15" s="130"/>
      <c r="R15" s="131"/>
      <c r="S15" s="12">
        <f t="shared" ref="S15" si="2">E15+G15+I15+K15+M15+O15+Q15</f>
        <v>0</v>
      </c>
      <c r="T15" s="12">
        <f t="shared" ref="T15" si="3"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19"/>
      <c r="F16" s="120"/>
      <c r="G16" s="119"/>
      <c r="H16" s="120"/>
      <c r="I16" s="130"/>
      <c r="J16" s="131"/>
      <c r="K16" s="119"/>
      <c r="L16" s="120"/>
      <c r="M16" s="130"/>
      <c r="N16" s="131"/>
      <c r="O16" s="130"/>
      <c r="P16" s="131"/>
      <c r="Q16" s="130"/>
      <c r="R16" s="131"/>
      <c r="S16" s="12">
        <f t="shared" ref="S16:S17" si="4">E16+G16+I16+K16+M16+O16+Q16</f>
        <v>0</v>
      </c>
      <c r="T16" s="12">
        <f t="shared" ref="T16:T17" si="5">SUM(S16-U16-V16)</f>
        <v>0</v>
      </c>
      <c r="U16" s="14"/>
      <c r="V16" s="14"/>
    </row>
    <row r="17" spans="1:22" x14ac:dyDescent="0.25">
      <c r="A17" s="6">
        <v>3600</v>
      </c>
      <c r="B17" s="6" t="s">
        <v>109</v>
      </c>
      <c r="C17" s="6"/>
      <c r="D17" s="22" t="s">
        <v>63</v>
      </c>
      <c r="E17" s="119"/>
      <c r="F17" s="120"/>
      <c r="G17" s="119"/>
      <c r="H17" s="120"/>
      <c r="I17" s="119"/>
      <c r="J17" s="120"/>
      <c r="K17" s="119"/>
      <c r="L17" s="120"/>
      <c r="M17" s="119"/>
      <c r="N17" s="120"/>
      <c r="O17" s="130"/>
      <c r="P17" s="131"/>
      <c r="Q17" s="130"/>
      <c r="R17" s="131"/>
      <c r="S17" s="12">
        <f t="shared" si="4"/>
        <v>0</v>
      </c>
      <c r="T17" s="12">
        <f t="shared" si="5"/>
        <v>0</v>
      </c>
      <c r="U17" s="14"/>
      <c r="V17" s="14"/>
    </row>
    <row r="18" spans="1:22" x14ac:dyDescent="0.25">
      <c r="A18" s="6">
        <v>3600</v>
      </c>
      <c r="B18" s="6" t="s">
        <v>109</v>
      </c>
      <c r="C18" s="6"/>
      <c r="D18" s="10" t="s">
        <v>56</v>
      </c>
      <c r="E18" s="130">
        <v>0.5</v>
      </c>
      <c r="F18" s="131"/>
      <c r="G18" s="130"/>
      <c r="H18" s="131"/>
      <c r="I18" s="130"/>
      <c r="J18" s="131"/>
      <c r="K18" s="130"/>
      <c r="L18" s="131"/>
      <c r="M18" s="130"/>
      <c r="N18" s="131"/>
      <c r="O18" s="130"/>
      <c r="P18" s="131"/>
      <c r="Q18" s="130"/>
      <c r="R18" s="131"/>
      <c r="S18" s="12">
        <f t="shared" si="0"/>
        <v>0.5</v>
      </c>
      <c r="T18" s="12">
        <f t="shared" si="1"/>
        <v>0.5</v>
      </c>
      <c r="U18" s="14"/>
      <c r="V18" s="14"/>
    </row>
    <row r="19" spans="1:22" s="4" customFormat="1" x14ac:dyDescent="0.25">
      <c r="A19" s="6"/>
      <c r="B19" s="6"/>
      <c r="C19" s="6"/>
      <c r="D19" s="10"/>
      <c r="E19" s="130"/>
      <c r="F19" s="131"/>
      <c r="G19" s="130"/>
      <c r="H19" s="131"/>
      <c r="I19" s="130"/>
      <c r="J19" s="131"/>
      <c r="K19" s="130"/>
      <c r="L19" s="131"/>
      <c r="M19" s="130"/>
      <c r="N19" s="131"/>
      <c r="O19" s="130"/>
      <c r="P19" s="131"/>
      <c r="Q19" s="130"/>
      <c r="R19" s="131"/>
      <c r="S19" s="12">
        <f t="shared" si="0"/>
        <v>0</v>
      </c>
      <c r="T19" s="12">
        <f t="shared" si="1"/>
        <v>0</v>
      </c>
      <c r="U19" s="14"/>
      <c r="V19" s="14"/>
    </row>
    <row r="20" spans="1:22" s="4" customFormat="1" x14ac:dyDescent="0.25">
      <c r="A20" s="10" t="s">
        <v>34</v>
      </c>
      <c r="B20" s="10"/>
      <c r="C20" s="6"/>
      <c r="D20" s="6"/>
      <c r="E20" s="130"/>
      <c r="F20" s="131"/>
      <c r="G20" s="130"/>
      <c r="H20" s="131"/>
      <c r="I20" s="130"/>
      <c r="J20" s="131"/>
      <c r="K20" s="130"/>
      <c r="L20" s="131"/>
      <c r="M20" s="130"/>
      <c r="N20" s="131"/>
      <c r="O20" s="130"/>
      <c r="P20" s="131"/>
      <c r="Q20" s="130"/>
      <c r="R20" s="131"/>
      <c r="S20" s="12">
        <f t="shared" si="0"/>
        <v>0</v>
      </c>
      <c r="T20" s="12"/>
      <c r="U20" s="15"/>
      <c r="V20" s="14"/>
    </row>
    <row r="21" spans="1:22" x14ac:dyDescent="0.25">
      <c r="A21" s="10" t="s">
        <v>35</v>
      </c>
      <c r="B21" s="10"/>
      <c r="C21" s="6"/>
      <c r="D21" s="6"/>
      <c r="E21" s="130"/>
      <c r="F21" s="131"/>
      <c r="G21" s="130"/>
      <c r="H21" s="131"/>
      <c r="I21" s="130"/>
      <c r="J21" s="131"/>
      <c r="K21" s="130"/>
      <c r="L21" s="131"/>
      <c r="M21" s="130"/>
      <c r="N21" s="131"/>
      <c r="O21" s="130"/>
      <c r="P21" s="131"/>
      <c r="Q21" s="130"/>
      <c r="R21" s="131"/>
      <c r="S21" s="12">
        <f t="shared" si="0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35">
        <f>SUM(E4:E21)</f>
        <v>8</v>
      </c>
      <c r="F22" s="136"/>
      <c r="G22" s="135">
        <f>SUM(G4:G21)</f>
        <v>8</v>
      </c>
      <c r="H22" s="136"/>
      <c r="I22" s="135">
        <f>SUM(I4:I21)</f>
        <v>8</v>
      </c>
      <c r="J22" s="136"/>
      <c r="K22" s="135">
        <f>SUM(K4:K21)</f>
        <v>8</v>
      </c>
      <c r="L22" s="136"/>
      <c r="M22" s="135">
        <f>SUM(M4:M21)</f>
        <v>8</v>
      </c>
      <c r="N22" s="136"/>
      <c r="O22" s="135">
        <f>SUM(O4:O21)</f>
        <v>0</v>
      </c>
      <c r="P22" s="136"/>
      <c r="Q22" s="135">
        <f>SUM(Q4:Q21)</f>
        <v>0</v>
      </c>
      <c r="R22" s="136"/>
      <c r="S22" s="12">
        <f t="shared" si="0"/>
        <v>40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40</v>
      </c>
      <c r="U23" s="14"/>
      <c r="V23" s="14"/>
    </row>
    <row r="24" spans="1:22" x14ac:dyDescent="0.25">
      <c r="A24" s="15" t="s">
        <v>38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5" spans="1:22" x14ac:dyDescent="0.25">
      <c r="S25" s="3"/>
    </row>
    <row r="26" spans="1:22" x14ac:dyDescent="0.25">
      <c r="A26" s="1" t="s">
        <v>22</v>
      </c>
      <c r="B26" s="2"/>
      <c r="S26" s="3"/>
    </row>
    <row r="27" spans="1:22" x14ac:dyDescent="0.25">
      <c r="A27" s="3" t="s">
        <v>2</v>
      </c>
      <c r="C27" s="17">
        <f>SUM(T23)</f>
        <v>40</v>
      </c>
      <c r="I27" s="1">
        <v>3600</v>
      </c>
      <c r="S27" s="3"/>
    </row>
    <row r="28" spans="1:22" x14ac:dyDescent="0.25">
      <c r="A28" s="3" t="s">
        <v>23</v>
      </c>
      <c r="C28" s="17">
        <f>U24</f>
        <v>0</v>
      </c>
      <c r="D28" s="17"/>
      <c r="I28" s="24">
        <v>0.5</v>
      </c>
      <c r="S28" s="3"/>
    </row>
    <row r="29" spans="1:22" x14ac:dyDescent="0.25">
      <c r="A29" s="3" t="s">
        <v>24</v>
      </c>
      <c r="C29" s="17">
        <f>V24</f>
        <v>0</v>
      </c>
      <c r="S29" s="3"/>
    </row>
    <row r="30" spans="1:22" x14ac:dyDescent="0.25">
      <c r="A30" s="3" t="s">
        <v>25</v>
      </c>
      <c r="C30" s="17">
        <f>S20</f>
        <v>0</v>
      </c>
      <c r="I30" s="17"/>
      <c r="S30" s="3"/>
    </row>
    <row r="31" spans="1:22" x14ac:dyDescent="0.25">
      <c r="A31" s="3" t="s">
        <v>4</v>
      </c>
      <c r="C31" s="17">
        <f>S21</f>
        <v>0</v>
      </c>
      <c r="S31" s="3"/>
    </row>
    <row r="32" spans="1:22" ht="16.5" thickBot="1" x14ac:dyDescent="0.3">
      <c r="A32" s="4" t="s">
        <v>6</v>
      </c>
      <c r="C32" s="23">
        <f>SUM(C27:C31)</f>
        <v>40</v>
      </c>
      <c r="E32" s="4" t="s">
        <v>39</v>
      </c>
      <c r="F32" s="4"/>
      <c r="G32" s="19">
        <f>S22-C32</f>
        <v>0</v>
      </c>
      <c r="S32" s="3"/>
    </row>
    <row r="33" spans="1:19" ht="16.5" thickTop="1" x14ac:dyDescent="0.25">
      <c r="A33" s="3" t="s">
        <v>26</v>
      </c>
      <c r="C33" s="20">
        <v>0</v>
      </c>
      <c r="D33" s="20"/>
      <c r="S33" s="3"/>
    </row>
    <row r="34" spans="1:19" x14ac:dyDescent="0.25">
      <c r="A34" s="3" t="s">
        <v>33</v>
      </c>
      <c r="C34" s="20">
        <v>0</v>
      </c>
      <c r="D34" s="20"/>
      <c r="S34" s="3"/>
    </row>
    <row r="35" spans="1:19" x14ac:dyDescent="0.25">
      <c r="S35" s="3"/>
    </row>
    <row r="36" spans="1:19" x14ac:dyDescent="0.25">
      <c r="S36" s="3"/>
    </row>
    <row r="37" spans="1:19" x14ac:dyDescent="0.25">
      <c r="S37" s="3"/>
    </row>
  </sheetData>
  <mergeCells count="140">
    <mergeCell ref="M7:N7"/>
    <mergeCell ref="M8:N8"/>
    <mergeCell ref="M14:N14"/>
    <mergeCell ref="M15:N15"/>
    <mergeCell ref="M16:N16"/>
    <mergeCell ref="M17:N17"/>
    <mergeCell ref="M18:N18"/>
    <mergeCell ref="M10:N10"/>
    <mergeCell ref="M11:N11"/>
    <mergeCell ref="M12:N12"/>
    <mergeCell ref="M13:N13"/>
    <mergeCell ref="K11:L11"/>
    <mergeCell ref="K12:L12"/>
    <mergeCell ref="K13:L13"/>
    <mergeCell ref="K14:L14"/>
    <mergeCell ref="K15:L15"/>
    <mergeCell ref="K16:L16"/>
    <mergeCell ref="K17:L17"/>
    <mergeCell ref="K18:L18"/>
    <mergeCell ref="K5:L5"/>
    <mergeCell ref="K6:L6"/>
    <mergeCell ref="K7:L7"/>
    <mergeCell ref="K8:L8"/>
    <mergeCell ref="I15:J15"/>
    <mergeCell ref="I16:J16"/>
    <mergeCell ref="I17:J17"/>
    <mergeCell ref="I18:J18"/>
    <mergeCell ref="I19:J19"/>
    <mergeCell ref="I11:J11"/>
    <mergeCell ref="I12:J12"/>
    <mergeCell ref="I13:J13"/>
    <mergeCell ref="I14:J14"/>
    <mergeCell ref="O22:P22"/>
    <mergeCell ref="Q22:R22"/>
    <mergeCell ref="E21:F21"/>
    <mergeCell ref="G21:H21"/>
    <mergeCell ref="O12:P12"/>
    <mergeCell ref="Q12:R12"/>
    <mergeCell ref="E13:F13"/>
    <mergeCell ref="O13:P13"/>
    <mergeCell ref="Q13:R13"/>
    <mergeCell ref="E15:F15"/>
    <mergeCell ref="O15:P15"/>
    <mergeCell ref="Q15:R15"/>
    <mergeCell ref="E14:F14"/>
    <mergeCell ref="O14:P14"/>
    <mergeCell ref="Q14:R14"/>
    <mergeCell ref="E22:F22"/>
    <mergeCell ref="G22:H22"/>
    <mergeCell ref="I22:J22"/>
    <mergeCell ref="K22:L22"/>
    <mergeCell ref="M22:N22"/>
    <mergeCell ref="E20:F20"/>
    <mergeCell ref="G20:H20"/>
    <mergeCell ref="I20:J20"/>
    <mergeCell ref="K20:L20"/>
    <mergeCell ref="M20:N20"/>
    <mergeCell ref="O20:P20"/>
    <mergeCell ref="Q20:R20"/>
    <mergeCell ref="I21:J21"/>
    <mergeCell ref="K21:L21"/>
    <mergeCell ref="M21:N21"/>
    <mergeCell ref="O21:P21"/>
    <mergeCell ref="Q21:R21"/>
    <mergeCell ref="O19:P19"/>
    <mergeCell ref="M19:N19"/>
    <mergeCell ref="K19:L19"/>
    <mergeCell ref="Q11:R11"/>
    <mergeCell ref="E18:F18"/>
    <mergeCell ref="Q19:R19"/>
    <mergeCell ref="E16:F16"/>
    <mergeCell ref="E19:F19"/>
    <mergeCell ref="E12:F12"/>
    <mergeCell ref="O18:P18"/>
    <mergeCell ref="Q18:R18"/>
    <mergeCell ref="E11:F11"/>
    <mergeCell ref="O16:P16"/>
    <mergeCell ref="Q16:R16"/>
    <mergeCell ref="E17:F17"/>
    <mergeCell ref="O17:P17"/>
    <mergeCell ref="Q17:R17"/>
    <mergeCell ref="O11:P11"/>
    <mergeCell ref="G19:H19"/>
    <mergeCell ref="G11:H11"/>
    <mergeCell ref="G12:H12"/>
    <mergeCell ref="G13:H13"/>
    <mergeCell ref="G14:H14"/>
    <mergeCell ref="G15:H15"/>
    <mergeCell ref="G16:H16"/>
    <mergeCell ref="G17:H17"/>
    <mergeCell ref="G18:H18"/>
    <mergeCell ref="O10:P10"/>
    <mergeCell ref="Q9:R9"/>
    <mergeCell ref="Q10:R10"/>
    <mergeCell ref="E10:F10"/>
    <mergeCell ref="G9:H9"/>
    <mergeCell ref="G10:H10"/>
    <mergeCell ref="I9:J9"/>
    <mergeCell ref="I10:J10"/>
    <mergeCell ref="K9:L9"/>
    <mergeCell ref="K10:L10"/>
    <mergeCell ref="M9:N9"/>
    <mergeCell ref="O5:P5"/>
    <mergeCell ref="Q6:R6"/>
    <mergeCell ref="E5:F5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M5:N5"/>
    <mergeCell ref="M6:N6"/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  <mergeCell ref="M4:N4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3"/>
  <sheetViews>
    <sheetView zoomScale="87" zoomScaleNormal="87" workbookViewId="0">
      <selection activeCell="E34" sqref="E34"/>
    </sheetView>
  </sheetViews>
  <sheetFormatPr defaultColWidth="9.140625" defaultRowHeight="15.75" x14ac:dyDescent="0.25"/>
  <cols>
    <col min="1" max="1" width="11.425781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52</v>
      </c>
      <c r="B1" s="2"/>
      <c r="C1" s="2"/>
    </row>
    <row r="2" spans="1:22" s="9" customFormat="1" x14ac:dyDescent="0.25">
      <c r="A2" s="5" t="s">
        <v>61</v>
      </c>
      <c r="B2" s="110"/>
      <c r="C2" s="110" t="str">
        <f>Chimes!C2</f>
        <v>18.06.23</v>
      </c>
      <c r="D2" s="6"/>
      <c r="E2" s="132" t="s">
        <v>12</v>
      </c>
      <c r="F2" s="132"/>
      <c r="G2" s="128" t="s">
        <v>13</v>
      </c>
      <c r="H2" s="128"/>
      <c r="I2" s="128" t="s">
        <v>14</v>
      </c>
      <c r="J2" s="128"/>
      <c r="K2" s="128" t="s">
        <v>15</v>
      </c>
      <c r="L2" s="128"/>
      <c r="M2" s="128" t="s">
        <v>16</v>
      </c>
      <c r="N2" s="128"/>
      <c r="O2" s="128" t="s">
        <v>17</v>
      </c>
      <c r="P2" s="128"/>
      <c r="Q2" s="128" t="s">
        <v>18</v>
      </c>
      <c r="R2" s="128"/>
      <c r="S2" s="7" t="s">
        <v>21</v>
      </c>
      <c r="T2" s="7" t="s">
        <v>36</v>
      </c>
      <c r="U2" s="8" t="s">
        <v>23</v>
      </c>
      <c r="V2" s="8" t="s">
        <v>24</v>
      </c>
    </row>
    <row r="3" spans="1:22" ht="17.25" customHeight="1" x14ac:dyDescent="0.25">
      <c r="A3" s="10" t="s">
        <v>19</v>
      </c>
      <c r="B3" s="10" t="s">
        <v>20</v>
      </c>
      <c r="C3" s="10" t="s">
        <v>45</v>
      </c>
      <c r="D3" s="10" t="s">
        <v>29</v>
      </c>
      <c r="E3" s="113">
        <v>8</v>
      </c>
      <c r="F3" s="114">
        <v>16.3</v>
      </c>
      <c r="G3" s="113">
        <v>8</v>
      </c>
      <c r="H3" s="114">
        <v>16.3</v>
      </c>
      <c r="I3" s="113">
        <v>8</v>
      </c>
      <c r="J3" s="114">
        <v>16.3</v>
      </c>
      <c r="K3" s="113">
        <v>8</v>
      </c>
      <c r="L3" s="114">
        <v>16.3</v>
      </c>
      <c r="M3" s="113">
        <v>8</v>
      </c>
      <c r="N3" s="114">
        <v>16.3</v>
      </c>
      <c r="O3" s="56"/>
      <c r="P3" s="56"/>
      <c r="Q3" s="26"/>
      <c r="R3" s="26"/>
      <c r="S3" s="12"/>
      <c r="T3" s="12"/>
      <c r="U3" s="13"/>
      <c r="V3" s="13"/>
    </row>
    <row r="4" spans="1:22" x14ac:dyDescent="0.25">
      <c r="A4" s="6"/>
      <c r="B4" s="6"/>
      <c r="C4" s="6"/>
      <c r="D4" s="22"/>
      <c r="E4" s="133"/>
      <c r="F4" s="134"/>
      <c r="G4" s="133"/>
      <c r="H4" s="134"/>
      <c r="I4" s="133"/>
      <c r="J4" s="134"/>
      <c r="K4" s="133"/>
      <c r="L4" s="134"/>
      <c r="M4" s="133"/>
      <c r="N4" s="134"/>
      <c r="O4" s="122"/>
      <c r="P4" s="122"/>
      <c r="Q4" s="122"/>
      <c r="R4" s="122"/>
      <c r="S4" s="12">
        <f t="shared" ref="S4:S10" si="0">E4+G4+I4+K4+M4+O4+Q4</f>
        <v>0</v>
      </c>
      <c r="T4" s="12">
        <f t="shared" ref="T4:T10" si="1">SUM(S4-U4-V4)</f>
        <v>0</v>
      </c>
      <c r="U4" s="14"/>
      <c r="V4" s="14"/>
    </row>
    <row r="5" spans="1:22" x14ac:dyDescent="0.25">
      <c r="A5" s="6"/>
      <c r="B5" s="6"/>
      <c r="C5" s="6"/>
      <c r="D5" s="22"/>
      <c r="E5" s="133"/>
      <c r="F5" s="134"/>
      <c r="G5" s="133"/>
      <c r="H5" s="134"/>
      <c r="I5" s="133"/>
      <c r="J5" s="134"/>
      <c r="K5" s="133"/>
      <c r="L5" s="134"/>
      <c r="M5" s="133"/>
      <c r="N5" s="134"/>
      <c r="O5" s="122"/>
      <c r="P5" s="122"/>
      <c r="Q5" s="122"/>
      <c r="R5" s="122"/>
      <c r="S5" s="12">
        <f t="shared" si="0"/>
        <v>0</v>
      </c>
      <c r="T5" s="12">
        <f t="shared" si="1"/>
        <v>0</v>
      </c>
      <c r="U5" s="14"/>
      <c r="V5" s="14"/>
    </row>
    <row r="6" spans="1:22" x14ac:dyDescent="0.25">
      <c r="A6" s="6"/>
      <c r="B6" s="6"/>
      <c r="C6" s="6"/>
      <c r="D6" s="22"/>
      <c r="E6" s="133"/>
      <c r="F6" s="134"/>
      <c r="G6" s="133"/>
      <c r="H6" s="134"/>
      <c r="I6" s="133"/>
      <c r="J6" s="134"/>
      <c r="K6" s="133"/>
      <c r="L6" s="134"/>
      <c r="M6" s="133"/>
      <c r="N6" s="134"/>
      <c r="O6" s="122"/>
      <c r="P6" s="122"/>
      <c r="Q6" s="122"/>
      <c r="R6" s="122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33"/>
      <c r="F7" s="134"/>
      <c r="G7" s="133"/>
      <c r="H7" s="134"/>
      <c r="I7" s="133"/>
      <c r="J7" s="134"/>
      <c r="K7" s="133"/>
      <c r="L7" s="134"/>
      <c r="M7" s="133"/>
      <c r="N7" s="134"/>
      <c r="O7" s="122"/>
      <c r="P7" s="122"/>
      <c r="Q7" s="122"/>
      <c r="R7" s="122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33"/>
      <c r="F8" s="134"/>
      <c r="G8" s="133"/>
      <c r="H8" s="134"/>
      <c r="I8" s="133"/>
      <c r="J8" s="134"/>
      <c r="K8" s="133"/>
      <c r="L8" s="134"/>
      <c r="M8" s="133"/>
      <c r="N8" s="134"/>
      <c r="O8" s="122"/>
      <c r="P8" s="122"/>
      <c r="Q8" s="122"/>
      <c r="R8" s="122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3"/>
      <c r="F9" s="134"/>
      <c r="G9" s="133"/>
      <c r="H9" s="134"/>
      <c r="I9" s="133"/>
      <c r="J9" s="134"/>
      <c r="K9" s="133"/>
      <c r="L9" s="134"/>
      <c r="M9" s="133"/>
      <c r="N9" s="134"/>
      <c r="O9" s="130"/>
      <c r="P9" s="131"/>
      <c r="Q9" s="130"/>
      <c r="R9" s="131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115" t="s">
        <v>81</v>
      </c>
      <c r="E10" s="133"/>
      <c r="F10" s="134"/>
      <c r="G10" s="133"/>
      <c r="H10" s="134"/>
      <c r="I10" s="133"/>
      <c r="J10" s="134"/>
      <c r="K10" s="133"/>
      <c r="L10" s="134"/>
      <c r="M10" s="133"/>
      <c r="N10" s="134"/>
      <c r="O10" s="130"/>
      <c r="P10" s="131"/>
      <c r="Q10" s="130"/>
      <c r="R10" s="131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33"/>
      <c r="F11" s="134"/>
      <c r="G11" s="133"/>
      <c r="H11" s="134"/>
      <c r="I11" s="133"/>
      <c r="J11" s="134"/>
      <c r="K11" s="133"/>
      <c r="L11" s="134"/>
      <c r="M11" s="133"/>
      <c r="N11" s="134"/>
      <c r="O11" s="130"/>
      <c r="P11" s="131"/>
      <c r="Q11" s="130"/>
      <c r="R11" s="131"/>
      <c r="S11" s="12">
        <f t="shared" ref="S11:S20" si="2">E11+G11+I11+K11+M11+O11+Q11</f>
        <v>0</v>
      </c>
      <c r="T11" s="12">
        <f>SUM(S11-U11-V11)</f>
        <v>0</v>
      </c>
      <c r="U11" s="14"/>
      <c r="V11" s="14"/>
    </row>
    <row r="12" spans="1:22" x14ac:dyDescent="0.25">
      <c r="A12" s="6"/>
      <c r="B12" s="6"/>
      <c r="C12" s="6"/>
      <c r="D12" s="22"/>
      <c r="E12" s="130"/>
      <c r="F12" s="131"/>
      <c r="G12" s="130"/>
      <c r="H12" s="131"/>
      <c r="I12" s="130"/>
      <c r="J12" s="131"/>
      <c r="K12" s="130"/>
      <c r="L12" s="131"/>
      <c r="M12" s="130"/>
      <c r="N12" s="131"/>
      <c r="O12" s="130"/>
      <c r="P12" s="131"/>
      <c r="Q12" s="130"/>
      <c r="R12" s="131"/>
      <c r="S12" s="12">
        <f t="shared" si="2"/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30"/>
      <c r="F13" s="131"/>
      <c r="G13" s="130"/>
      <c r="H13" s="131"/>
      <c r="I13" s="130"/>
      <c r="J13" s="131"/>
      <c r="K13" s="130"/>
      <c r="L13" s="131"/>
      <c r="M13" s="130"/>
      <c r="N13" s="131"/>
      <c r="O13" s="130"/>
      <c r="P13" s="131"/>
      <c r="Q13" s="130"/>
      <c r="R13" s="131"/>
      <c r="S13" s="12">
        <f t="shared" ref="S13" si="3">E13+G13+I13+K13+M13+O13+Q13</f>
        <v>0</v>
      </c>
      <c r="T13" s="12">
        <f t="shared" ref="T13" si="4">SUM(S13-U13-V13)</f>
        <v>0</v>
      </c>
      <c r="U13" s="14"/>
      <c r="V13" s="14"/>
    </row>
    <row r="14" spans="1:22" ht="15" customHeight="1" x14ac:dyDescent="0.25">
      <c r="A14" s="6"/>
      <c r="B14" s="6"/>
      <c r="C14" s="6"/>
      <c r="D14" s="22"/>
      <c r="E14" s="130"/>
      <c r="F14" s="131"/>
      <c r="G14" s="130"/>
      <c r="H14" s="131"/>
      <c r="I14" s="130"/>
      <c r="J14" s="131"/>
      <c r="K14" s="130"/>
      <c r="L14" s="131"/>
      <c r="M14" s="130"/>
      <c r="N14" s="131"/>
      <c r="O14" s="130"/>
      <c r="P14" s="131"/>
      <c r="Q14" s="130"/>
      <c r="R14" s="131"/>
      <c r="S14" s="12">
        <f t="shared" ref="S14:S15" si="5">E14+G14+I14+K14+M14+O14+Q14</f>
        <v>0</v>
      </c>
      <c r="T14" s="12">
        <f t="shared" ref="T14:T15" si="6"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30"/>
      <c r="F15" s="131"/>
      <c r="G15" s="130"/>
      <c r="H15" s="131"/>
      <c r="I15" s="130"/>
      <c r="J15" s="131"/>
      <c r="K15" s="130"/>
      <c r="L15" s="131"/>
      <c r="M15" s="130"/>
      <c r="N15" s="131"/>
      <c r="O15" s="130"/>
      <c r="P15" s="131"/>
      <c r="Q15" s="130"/>
      <c r="R15" s="131"/>
      <c r="S15" s="12">
        <f t="shared" si="5"/>
        <v>0</v>
      </c>
      <c r="T15" s="12">
        <f t="shared" si="6"/>
        <v>0</v>
      </c>
      <c r="U15" s="14"/>
      <c r="V15" s="14"/>
    </row>
    <row r="16" spans="1:22" x14ac:dyDescent="0.25">
      <c r="A16" s="6"/>
      <c r="B16" s="6"/>
      <c r="C16" s="6"/>
      <c r="D16" s="22"/>
      <c r="E16" s="119"/>
      <c r="F16" s="120"/>
      <c r="G16" s="119"/>
      <c r="H16" s="120"/>
      <c r="I16" s="119"/>
      <c r="J16" s="120"/>
      <c r="K16" s="119"/>
      <c r="L16" s="120"/>
      <c r="M16" s="119"/>
      <c r="N16" s="120"/>
      <c r="O16" s="130"/>
      <c r="P16" s="131"/>
      <c r="Q16" s="130"/>
      <c r="R16" s="131"/>
      <c r="S16" s="12">
        <f t="shared" si="2"/>
        <v>0</v>
      </c>
      <c r="T16" s="12">
        <f t="shared" ref="T16:T18" si="7">SUM(S16-U16-V16)</f>
        <v>0</v>
      </c>
      <c r="U16" s="14"/>
      <c r="V16" s="14"/>
    </row>
    <row r="17" spans="1:22" x14ac:dyDescent="0.25">
      <c r="A17" s="6"/>
      <c r="B17" s="6"/>
      <c r="C17" s="6"/>
      <c r="D17" s="10"/>
      <c r="E17" s="119"/>
      <c r="F17" s="120"/>
      <c r="G17" s="119"/>
      <c r="H17" s="120"/>
      <c r="I17" s="119"/>
      <c r="J17" s="120"/>
      <c r="K17" s="119"/>
      <c r="L17" s="120"/>
      <c r="M17" s="119"/>
      <c r="N17" s="120"/>
      <c r="O17" s="130"/>
      <c r="P17" s="131"/>
      <c r="Q17" s="130"/>
      <c r="R17" s="131"/>
      <c r="S17" s="12">
        <f>E17+G17+I17+K17+M17+O17+Q17</f>
        <v>0</v>
      </c>
      <c r="T17" s="12">
        <f t="shared" si="7"/>
        <v>0</v>
      </c>
      <c r="U17" s="14"/>
      <c r="V17" s="14"/>
    </row>
    <row r="18" spans="1:22" x14ac:dyDescent="0.25">
      <c r="A18" s="6"/>
      <c r="B18" s="6"/>
      <c r="C18" s="6"/>
      <c r="D18" s="10"/>
      <c r="E18" s="130"/>
      <c r="F18" s="131"/>
      <c r="G18" s="130"/>
      <c r="H18" s="131"/>
      <c r="I18" s="130"/>
      <c r="J18" s="131"/>
      <c r="K18" s="130"/>
      <c r="L18" s="131"/>
      <c r="M18" s="130"/>
      <c r="N18" s="131"/>
      <c r="O18" s="130"/>
      <c r="P18" s="131"/>
      <c r="Q18" s="130"/>
      <c r="R18" s="131"/>
      <c r="S18" s="12">
        <f>E18+G18+I18+K18+M18+O18+Q18</f>
        <v>0</v>
      </c>
      <c r="T18" s="12">
        <f t="shared" si="7"/>
        <v>0</v>
      </c>
      <c r="U18" s="14"/>
      <c r="V18" s="14"/>
    </row>
    <row r="19" spans="1:22" x14ac:dyDescent="0.25">
      <c r="A19" s="10" t="s">
        <v>34</v>
      </c>
      <c r="B19" s="10"/>
      <c r="C19" s="10"/>
      <c r="D19" s="10"/>
      <c r="E19" s="130"/>
      <c r="F19" s="131"/>
      <c r="G19" s="130"/>
      <c r="H19" s="131"/>
      <c r="I19" s="130"/>
      <c r="J19" s="131"/>
      <c r="K19" s="130"/>
      <c r="L19" s="131"/>
      <c r="M19" s="130"/>
      <c r="N19" s="131"/>
      <c r="O19" s="130"/>
      <c r="P19" s="131"/>
      <c r="Q19" s="130"/>
      <c r="R19" s="131"/>
      <c r="S19" s="12">
        <f t="shared" si="2"/>
        <v>0</v>
      </c>
      <c r="T19" s="12"/>
      <c r="U19" s="14"/>
      <c r="V19" s="14"/>
    </row>
    <row r="20" spans="1:22" x14ac:dyDescent="0.25">
      <c r="A20" s="10" t="s">
        <v>35</v>
      </c>
      <c r="B20" s="10"/>
      <c r="C20" s="10"/>
      <c r="D20" s="10"/>
      <c r="E20" s="130"/>
      <c r="F20" s="131"/>
      <c r="G20" s="130"/>
      <c r="H20" s="131"/>
      <c r="I20" s="130"/>
      <c r="J20" s="131"/>
      <c r="K20" s="130"/>
      <c r="L20" s="131"/>
      <c r="M20" s="130"/>
      <c r="N20" s="131"/>
      <c r="O20" s="130"/>
      <c r="P20" s="131"/>
      <c r="Q20" s="130"/>
      <c r="R20" s="131"/>
      <c r="S20" s="12">
        <f t="shared" si="2"/>
        <v>0</v>
      </c>
      <c r="T20" s="12"/>
      <c r="U20" s="14"/>
      <c r="V20" s="14"/>
    </row>
    <row r="21" spans="1:22" x14ac:dyDescent="0.25">
      <c r="A21" s="15" t="s">
        <v>6</v>
      </c>
      <c r="B21" s="15"/>
      <c r="C21" s="15"/>
      <c r="D21" s="15"/>
      <c r="E21" s="135">
        <f>SUM(E4:E20)</f>
        <v>0</v>
      </c>
      <c r="F21" s="136"/>
      <c r="G21" s="135">
        <f>SUM(G4:G20)</f>
        <v>0</v>
      </c>
      <c r="H21" s="136"/>
      <c r="I21" s="135">
        <f>SUM(I4:I20)</f>
        <v>0</v>
      </c>
      <c r="J21" s="136"/>
      <c r="K21" s="135">
        <f>SUM(K4:K20)</f>
        <v>0</v>
      </c>
      <c r="L21" s="136"/>
      <c r="M21" s="135">
        <f>SUM(M4:M20)</f>
        <v>0</v>
      </c>
      <c r="N21" s="136"/>
      <c r="O21" s="135">
        <f>SUM(O4:O20)</f>
        <v>0</v>
      </c>
      <c r="P21" s="136"/>
      <c r="Q21" s="135">
        <f>SUM(Q4:Q20)</f>
        <v>0</v>
      </c>
      <c r="R21" s="136"/>
      <c r="S21" s="12">
        <f>SUM(S4:S20)</f>
        <v>0</v>
      </c>
      <c r="T21" s="12"/>
      <c r="U21" s="15"/>
      <c r="V21" s="14"/>
    </row>
    <row r="22" spans="1:22" x14ac:dyDescent="0.25">
      <c r="A22" s="15" t="s">
        <v>2</v>
      </c>
      <c r="B22" s="15"/>
      <c r="C22" s="15"/>
      <c r="D22" s="15"/>
      <c r="E22" s="12"/>
      <c r="F22" s="16">
        <v>8</v>
      </c>
      <c r="G22" s="12"/>
      <c r="H22" s="16">
        <v>8</v>
      </c>
      <c r="I22" s="12"/>
      <c r="J22" s="16">
        <v>8</v>
      </c>
      <c r="K22" s="12"/>
      <c r="L22" s="16">
        <v>8</v>
      </c>
      <c r="M22" s="12"/>
      <c r="N22" s="16">
        <v>8</v>
      </c>
      <c r="O22" s="12"/>
      <c r="P22" s="16"/>
      <c r="Q22" s="12"/>
      <c r="R22" s="16"/>
      <c r="S22" s="12">
        <f>SUM(E22:R22)</f>
        <v>40</v>
      </c>
      <c r="T22" s="12">
        <f>SUM(T4:T19)</f>
        <v>0</v>
      </c>
      <c r="U22" s="14"/>
      <c r="V22" s="14"/>
    </row>
    <row r="23" spans="1:22" x14ac:dyDescent="0.25">
      <c r="A23" s="15" t="s">
        <v>38</v>
      </c>
      <c r="B23" s="15"/>
      <c r="C23" s="15"/>
      <c r="D23" s="15"/>
      <c r="E23" s="14"/>
      <c r="F23" s="14">
        <f>SUM(E21)-F22</f>
        <v>-8</v>
      </c>
      <c r="G23" s="14"/>
      <c r="H23" s="14">
        <f>SUM(G21)-H22</f>
        <v>-8</v>
      </c>
      <c r="I23" s="14"/>
      <c r="J23" s="14">
        <f>SUM(I21)-J22</f>
        <v>-8</v>
      </c>
      <c r="K23" s="14"/>
      <c r="L23" s="14">
        <f>SUM(K21)-L22</f>
        <v>-8</v>
      </c>
      <c r="M23" s="14"/>
      <c r="N23" s="14">
        <f>SUM(M21)-N22</f>
        <v>-8</v>
      </c>
      <c r="O23" s="14"/>
      <c r="P23" s="14">
        <f>SUM(O21)</f>
        <v>0</v>
      </c>
      <c r="Q23" s="14"/>
      <c r="R23" s="14">
        <f>SUM(Q21)</f>
        <v>0</v>
      </c>
      <c r="S23" s="14">
        <f>SUM(E23:R23)</f>
        <v>-40</v>
      </c>
      <c r="T23" s="14"/>
      <c r="U23" s="14">
        <f>SUM(U4:U22)</f>
        <v>0</v>
      </c>
      <c r="V23" s="14">
        <f>SUM(V4:V22)</f>
        <v>0</v>
      </c>
    </row>
    <row r="25" spans="1:22" x14ac:dyDescent="0.25">
      <c r="A25" s="1" t="s">
        <v>22</v>
      </c>
      <c r="B25" s="2"/>
    </row>
    <row r="26" spans="1:22" x14ac:dyDescent="0.25">
      <c r="A26" s="3" t="s">
        <v>2</v>
      </c>
      <c r="C26" s="17">
        <f>SUM(T22)</f>
        <v>0</v>
      </c>
      <c r="I26" s="1">
        <v>3600</v>
      </c>
    </row>
    <row r="27" spans="1:22" x14ac:dyDescent="0.25">
      <c r="A27" s="3" t="s">
        <v>23</v>
      </c>
      <c r="C27" s="17">
        <f>U23</f>
        <v>0</v>
      </c>
      <c r="D27" s="17"/>
      <c r="I27" s="24"/>
    </row>
    <row r="28" spans="1:22" x14ac:dyDescent="0.25">
      <c r="A28" s="3" t="s">
        <v>24</v>
      </c>
      <c r="C28" s="17">
        <f>V23</f>
        <v>0</v>
      </c>
      <c r="I28" s="17"/>
    </row>
    <row r="29" spans="1:22" x14ac:dyDescent="0.25">
      <c r="A29" s="18" t="s">
        <v>25</v>
      </c>
      <c r="B29" s="18"/>
      <c r="C29" s="21">
        <f>S19</f>
        <v>0</v>
      </c>
      <c r="D29" s="18"/>
    </row>
    <row r="30" spans="1:22" x14ac:dyDescent="0.25">
      <c r="A30" s="3" t="s">
        <v>4</v>
      </c>
      <c r="C30" s="17">
        <f>S20</f>
        <v>0</v>
      </c>
    </row>
    <row r="31" spans="1:22" ht="16.5" thickBot="1" x14ac:dyDescent="0.3">
      <c r="A31" s="4" t="s">
        <v>6</v>
      </c>
      <c r="B31" s="4"/>
      <c r="C31" s="23">
        <f>SUM(C26:C30)</f>
        <v>0</v>
      </c>
      <c r="E31" s="4" t="s">
        <v>37</v>
      </c>
      <c r="F31" s="4"/>
      <c r="G31" s="19">
        <f>S21-C31</f>
        <v>0</v>
      </c>
    </row>
    <row r="32" spans="1:22" ht="16.5" thickTop="1" x14ac:dyDescent="0.25">
      <c r="A32" s="3" t="s">
        <v>26</v>
      </c>
      <c r="C32" s="20">
        <v>0</v>
      </c>
      <c r="D32" s="20"/>
    </row>
    <row r="33" spans="1:4" x14ac:dyDescent="0.25">
      <c r="A33" s="3" t="s">
        <v>33</v>
      </c>
      <c r="C33" s="20">
        <v>0</v>
      </c>
      <c r="D33" s="20"/>
    </row>
  </sheetData>
  <mergeCells count="133"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M11:N11"/>
    <mergeCell ref="Q11:R11"/>
    <mergeCell ref="O11:P11"/>
    <mergeCell ref="I9:J9"/>
    <mergeCell ref="Q12:R12"/>
    <mergeCell ref="E9:F9"/>
    <mergeCell ref="M9:N9"/>
    <mergeCell ref="I8:J8"/>
    <mergeCell ref="K9:L9"/>
    <mergeCell ref="I11:J11"/>
    <mergeCell ref="K11:L11"/>
    <mergeCell ref="K8:L8"/>
    <mergeCell ref="I12:J12"/>
    <mergeCell ref="K12:L12"/>
    <mergeCell ref="M12:N12"/>
    <mergeCell ref="M10:N10"/>
    <mergeCell ref="O10:P10"/>
    <mergeCell ref="Q10:R10"/>
    <mergeCell ref="Q8:R8"/>
    <mergeCell ref="Q9:R9"/>
    <mergeCell ref="O9:P9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K2:L2"/>
    <mergeCell ref="M15:N15"/>
    <mergeCell ref="O15:P15"/>
    <mergeCell ref="Q15:R15"/>
    <mergeCell ref="E12:F12"/>
    <mergeCell ref="G12:H12"/>
    <mergeCell ref="O12:P12"/>
    <mergeCell ref="K13:L13"/>
    <mergeCell ref="M13:N13"/>
    <mergeCell ref="E14:F14"/>
    <mergeCell ref="G14:H14"/>
    <mergeCell ref="I14:J14"/>
    <mergeCell ref="K14:L14"/>
    <mergeCell ref="M14:N14"/>
    <mergeCell ref="O14:P14"/>
    <mergeCell ref="Q14:R14"/>
    <mergeCell ref="O13:P13"/>
    <mergeCell ref="Q13:R13"/>
    <mergeCell ref="Q17:R17"/>
    <mergeCell ref="O17:P17"/>
    <mergeCell ref="O16:P16"/>
    <mergeCell ref="O18:P18"/>
    <mergeCell ref="Q18:R18"/>
    <mergeCell ref="I16:J16"/>
    <mergeCell ref="K16:L16"/>
    <mergeCell ref="K17:L17"/>
    <mergeCell ref="I17:J17"/>
    <mergeCell ref="I18:J18"/>
    <mergeCell ref="Q16:R16"/>
    <mergeCell ref="M16:N16"/>
    <mergeCell ref="M18:N18"/>
    <mergeCell ref="M17:N17"/>
    <mergeCell ref="G20:H20"/>
    <mergeCell ref="G19:H19"/>
    <mergeCell ref="E21:F21"/>
    <mergeCell ref="G21:H21"/>
    <mergeCell ref="E20:F20"/>
    <mergeCell ref="E19:F19"/>
    <mergeCell ref="I19:J19"/>
    <mergeCell ref="I21:J21"/>
    <mergeCell ref="Q21:R21"/>
    <mergeCell ref="M19:N19"/>
    <mergeCell ref="Q19:R19"/>
    <mergeCell ref="O20:P20"/>
    <mergeCell ref="Q20:R20"/>
    <mergeCell ref="O19:P19"/>
    <mergeCell ref="M21:N21"/>
    <mergeCell ref="O21:P21"/>
    <mergeCell ref="M20:N20"/>
    <mergeCell ref="K21:L21"/>
    <mergeCell ref="K20:L20"/>
    <mergeCell ref="K19:L19"/>
    <mergeCell ref="I20:J20"/>
    <mergeCell ref="E17:F17"/>
    <mergeCell ref="G17:H17"/>
    <mergeCell ref="E18:F18"/>
    <mergeCell ref="I7:J7"/>
    <mergeCell ref="K7:L7"/>
    <mergeCell ref="E10:F10"/>
    <mergeCell ref="G10:H10"/>
    <mergeCell ref="I10:J10"/>
    <mergeCell ref="K10:L10"/>
    <mergeCell ref="G18:H18"/>
    <mergeCell ref="K18:L18"/>
    <mergeCell ref="G16:H16"/>
    <mergeCell ref="E16:F16"/>
    <mergeCell ref="E13:F13"/>
    <mergeCell ref="G13:H13"/>
    <mergeCell ref="I13:J13"/>
    <mergeCell ref="E15:F15"/>
    <mergeCell ref="G15:H15"/>
    <mergeCell ref="I15:J15"/>
    <mergeCell ref="K15:L15"/>
    <mergeCell ref="E11:F11"/>
    <mergeCell ref="G11:H11"/>
    <mergeCell ref="G9:H9"/>
    <mergeCell ref="E8:F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4"/>
  <sheetViews>
    <sheetView zoomScale="87" zoomScaleNormal="87" workbookViewId="0">
      <selection activeCell="K38" sqref="K38"/>
    </sheetView>
  </sheetViews>
  <sheetFormatPr defaultColWidth="9.140625" defaultRowHeight="15.75" x14ac:dyDescent="0.25"/>
  <cols>
    <col min="1" max="1" width="10.5703125" style="71" customWidth="1"/>
    <col min="2" max="2" width="10.7109375" style="71" customWidth="1"/>
    <col min="3" max="3" width="12.710937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53</v>
      </c>
      <c r="B1" s="70"/>
      <c r="C1" s="70"/>
    </row>
    <row r="2" spans="1:22" s="75" customFormat="1" x14ac:dyDescent="0.25">
      <c r="A2" s="5" t="s">
        <v>61</v>
      </c>
      <c r="B2" s="110"/>
      <c r="C2" s="110" t="str">
        <f>Chimes!C2</f>
        <v>18.06.23</v>
      </c>
      <c r="D2" s="110"/>
      <c r="E2" s="153" t="s">
        <v>12</v>
      </c>
      <c r="F2" s="153"/>
      <c r="G2" s="153" t="s">
        <v>13</v>
      </c>
      <c r="H2" s="153"/>
      <c r="I2" s="153" t="s">
        <v>14</v>
      </c>
      <c r="J2" s="153"/>
      <c r="K2" s="153" t="s">
        <v>15</v>
      </c>
      <c r="L2" s="153"/>
      <c r="M2" s="128" t="s">
        <v>16</v>
      </c>
      <c r="N2" s="153"/>
      <c r="O2" s="153" t="s">
        <v>17</v>
      </c>
      <c r="P2" s="153"/>
      <c r="Q2" s="153" t="s">
        <v>18</v>
      </c>
      <c r="R2" s="153"/>
      <c r="S2" s="73" t="s">
        <v>21</v>
      </c>
      <c r="T2" s="73" t="s">
        <v>36</v>
      </c>
      <c r="U2" s="74" t="s">
        <v>23</v>
      </c>
      <c r="V2" s="74" t="s">
        <v>24</v>
      </c>
    </row>
    <row r="3" spans="1:22" x14ac:dyDescent="0.25">
      <c r="A3" s="10" t="s">
        <v>19</v>
      </c>
      <c r="B3" s="10" t="s">
        <v>20</v>
      </c>
      <c r="C3" s="10" t="s">
        <v>45</v>
      </c>
      <c r="D3" s="10" t="s">
        <v>29</v>
      </c>
      <c r="E3" s="56">
        <v>8</v>
      </c>
      <c r="F3" s="27">
        <v>16.3</v>
      </c>
      <c r="G3" s="56">
        <v>8</v>
      </c>
      <c r="H3" s="27">
        <v>16.3</v>
      </c>
      <c r="I3" s="56">
        <v>12.15</v>
      </c>
      <c r="J3" s="27">
        <v>16.3</v>
      </c>
      <c r="K3" s="56">
        <v>8</v>
      </c>
      <c r="L3" s="27">
        <v>16</v>
      </c>
      <c r="M3" s="56">
        <v>8</v>
      </c>
      <c r="N3" s="27">
        <v>16.3</v>
      </c>
      <c r="O3" s="77"/>
      <c r="P3" s="77"/>
      <c r="Q3" s="78"/>
      <c r="R3" s="78"/>
      <c r="S3" s="79"/>
      <c r="T3" s="79"/>
      <c r="U3" s="80"/>
      <c r="V3" s="80"/>
    </row>
    <row r="4" spans="1:22" x14ac:dyDescent="0.25">
      <c r="A4" s="6">
        <v>6822</v>
      </c>
      <c r="B4" s="6" t="s">
        <v>111</v>
      </c>
      <c r="C4" s="6">
        <v>68</v>
      </c>
      <c r="D4" s="22" t="s">
        <v>88</v>
      </c>
      <c r="E4" s="130">
        <v>0.5</v>
      </c>
      <c r="F4" s="131"/>
      <c r="G4" s="130"/>
      <c r="H4" s="131"/>
      <c r="I4" s="130"/>
      <c r="J4" s="131"/>
      <c r="K4" s="130"/>
      <c r="L4" s="131"/>
      <c r="M4" s="130"/>
      <c r="N4" s="131"/>
      <c r="O4" s="149"/>
      <c r="P4" s="150"/>
      <c r="Q4" s="149"/>
      <c r="R4" s="150"/>
      <c r="S4" s="79">
        <f t="shared" ref="S4:S28" si="0">E4+G4+I4+K4+M4+O4+Q4</f>
        <v>0.5</v>
      </c>
      <c r="T4" s="79">
        <f t="shared" ref="T4:T28" si="1">SUM(S4-U4-V4)</f>
        <v>0.5</v>
      </c>
      <c r="U4" s="83"/>
      <c r="V4" s="83"/>
    </row>
    <row r="5" spans="1:22" x14ac:dyDescent="0.25">
      <c r="A5" s="6">
        <v>7054</v>
      </c>
      <c r="B5" s="6" t="s">
        <v>108</v>
      </c>
      <c r="C5" s="6">
        <v>30</v>
      </c>
      <c r="D5" s="22" t="s">
        <v>76</v>
      </c>
      <c r="E5" s="130"/>
      <c r="F5" s="131"/>
      <c r="G5" s="130">
        <v>3</v>
      </c>
      <c r="H5" s="131"/>
      <c r="I5" s="130"/>
      <c r="J5" s="131"/>
      <c r="K5" s="130"/>
      <c r="L5" s="131"/>
      <c r="M5" s="130"/>
      <c r="N5" s="131"/>
      <c r="O5" s="149"/>
      <c r="P5" s="150"/>
      <c r="Q5" s="149"/>
      <c r="R5" s="150"/>
      <c r="S5" s="79">
        <f t="shared" si="0"/>
        <v>3</v>
      </c>
      <c r="T5" s="79">
        <f t="shared" si="1"/>
        <v>3</v>
      </c>
      <c r="U5" s="83"/>
      <c r="V5" s="83"/>
    </row>
    <row r="6" spans="1:22" x14ac:dyDescent="0.25">
      <c r="A6" s="6">
        <v>7054</v>
      </c>
      <c r="B6" s="6" t="s">
        <v>108</v>
      </c>
      <c r="C6" s="6">
        <v>28</v>
      </c>
      <c r="D6" s="22" t="s">
        <v>89</v>
      </c>
      <c r="E6" s="130"/>
      <c r="F6" s="131"/>
      <c r="G6" s="130"/>
      <c r="H6" s="131"/>
      <c r="I6" s="130"/>
      <c r="J6" s="131"/>
      <c r="K6" s="130">
        <v>1.5</v>
      </c>
      <c r="L6" s="131"/>
      <c r="M6" s="130"/>
      <c r="N6" s="131"/>
      <c r="O6" s="149"/>
      <c r="P6" s="150"/>
      <c r="Q6" s="149"/>
      <c r="R6" s="150"/>
      <c r="S6" s="79">
        <f t="shared" ref="S6:S8" si="2">E6+G6+I6+K6+M6+O6+Q6</f>
        <v>1.5</v>
      </c>
      <c r="T6" s="79">
        <f t="shared" ref="T6:T8" si="3">SUM(S6-U6-V6)</f>
        <v>1.5</v>
      </c>
      <c r="U6" s="83"/>
      <c r="V6" s="83"/>
    </row>
    <row r="7" spans="1:22" x14ac:dyDescent="0.25">
      <c r="A7" s="6">
        <v>7054</v>
      </c>
      <c r="B7" s="6" t="s">
        <v>108</v>
      </c>
      <c r="C7" s="6">
        <v>45</v>
      </c>
      <c r="D7" s="22" t="s">
        <v>77</v>
      </c>
      <c r="E7" s="130"/>
      <c r="F7" s="131"/>
      <c r="G7" s="130"/>
      <c r="H7" s="131"/>
      <c r="I7" s="130"/>
      <c r="J7" s="131"/>
      <c r="K7" s="130"/>
      <c r="L7" s="131"/>
      <c r="M7" s="130">
        <v>0.5</v>
      </c>
      <c r="N7" s="131"/>
      <c r="O7" s="149"/>
      <c r="P7" s="150"/>
      <c r="Q7" s="149"/>
      <c r="R7" s="150"/>
      <c r="S7" s="79">
        <f t="shared" si="2"/>
        <v>0.5</v>
      </c>
      <c r="T7" s="79">
        <f t="shared" si="3"/>
        <v>0.5</v>
      </c>
      <c r="U7" s="83"/>
      <c r="V7" s="83"/>
    </row>
    <row r="8" spans="1:22" x14ac:dyDescent="0.25">
      <c r="A8" s="6">
        <v>7054</v>
      </c>
      <c r="B8" s="6" t="s">
        <v>108</v>
      </c>
      <c r="C8" s="6">
        <v>41</v>
      </c>
      <c r="D8" s="22" t="s">
        <v>96</v>
      </c>
      <c r="E8" s="130"/>
      <c r="F8" s="131"/>
      <c r="G8" s="130"/>
      <c r="H8" s="131"/>
      <c r="I8" s="130"/>
      <c r="J8" s="131"/>
      <c r="K8" s="130"/>
      <c r="L8" s="131"/>
      <c r="M8" s="130">
        <v>0.5</v>
      </c>
      <c r="N8" s="131"/>
      <c r="O8" s="149"/>
      <c r="P8" s="150"/>
      <c r="Q8" s="149"/>
      <c r="R8" s="150"/>
      <c r="S8" s="79">
        <f t="shared" si="2"/>
        <v>0.5</v>
      </c>
      <c r="T8" s="79">
        <f t="shared" si="3"/>
        <v>0.5</v>
      </c>
      <c r="U8" s="83"/>
      <c r="V8" s="83"/>
    </row>
    <row r="9" spans="1:22" ht="15" customHeight="1" x14ac:dyDescent="0.25">
      <c r="A9" s="6"/>
      <c r="B9" s="6"/>
      <c r="C9" s="6"/>
      <c r="D9" s="22"/>
      <c r="E9" s="130"/>
      <c r="F9" s="131"/>
      <c r="G9" s="130"/>
      <c r="H9" s="131"/>
      <c r="I9" s="130"/>
      <c r="J9" s="131"/>
      <c r="K9" s="130"/>
      <c r="L9" s="131"/>
      <c r="M9" s="130"/>
      <c r="N9" s="131"/>
      <c r="O9" s="149"/>
      <c r="P9" s="150"/>
      <c r="Q9" s="149"/>
      <c r="R9" s="150"/>
      <c r="S9" s="79">
        <f t="shared" si="0"/>
        <v>0</v>
      </c>
      <c r="T9" s="79">
        <f t="shared" si="1"/>
        <v>0</v>
      </c>
      <c r="U9" s="83"/>
      <c r="V9" s="83"/>
    </row>
    <row r="10" spans="1:22" x14ac:dyDescent="0.25">
      <c r="A10" s="6"/>
      <c r="B10" s="6"/>
      <c r="C10" s="6"/>
      <c r="D10" s="22"/>
      <c r="E10" s="130"/>
      <c r="F10" s="131"/>
      <c r="G10" s="130"/>
      <c r="H10" s="131"/>
      <c r="I10" s="130"/>
      <c r="J10" s="131"/>
      <c r="K10" s="130"/>
      <c r="L10" s="131"/>
      <c r="M10" s="130"/>
      <c r="N10" s="131"/>
      <c r="O10" s="149"/>
      <c r="P10" s="150"/>
      <c r="Q10" s="149"/>
      <c r="R10" s="150"/>
      <c r="S10" s="79">
        <f t="shared" si="0"/>
        <v>0</v>
      </c>
      <c r="T10" s="79">
        <f t="shared" si="1"/>
        <v>0</v>
      </c>
      <c r="U10" s="83"/>
      <c r="V10" s="83"/>
    </row>
    <row r="11" spans="1:22" x14ac:dyDescent="0.25">
      <c r="A11" s="6"/>
      <c r="B11" s="6"/>
      <c r="C11" s="6"/>
      <c r="D11" s="22"/>
      <c r="E11" s="130"/>
      <c r="F11" s="131"/>
      <c r="G11" s="130"/>
      <c r="H11" s="131"/>
      <c r="I11" s="130"/>
      <c r="J11" s="131"/>
      <c r="K11" s="130"/>
      <c r="L11" s="131"/>
      <c r="M11" s="130"/>
      <c r="N11" s="131"/>
      <c r="O11" s="149"/>
      <c r="P11" s="150"/>
      <c r="Q11" s="149"/>
      <c r="R11" s="150"/>
      <c r="S11" s="79">
        <f t="shared" si="0"/>
        <v>0</v>
      </c>
      <c r="T11" s="79">
        <f t="shared" si="1"/>
        <v>0</v>
      </c>
      <c r="U11" s="83"/>
      <c r="V11" s="83"/>
    </row>
    <row r="12" spans="1:22" x14ac:dyDescent="0.25">
      <c r="A12" s="81">
        <v>3602</v>
      </c>
      <c r="B12" s="6" t="s">
        <v>113</v>
      </c>
      <c r="C12" s="6"/>
      <c r="D12" s="22" t="s">
        <v>104</v>
      </c>
      <c r="E12" s="130"/>
      <c r="F12" s="131"/>
      <c r="G12" s="130"/>
      <c r="H12" s="131"/>
      <c r="I12" s="130">
        <v>2</v>
      </c>
      <c r="J12" s="131"/>
      <c r="K12" s="130">
        <v>3</v>
      </c>
      <c r="L12" s="131"/>
      <c r="M12" s="130">
        <v>3</v>
      </c>
      <c r="N12" s="131"/>
      <c r="O12" s="149"/>
      <c r="P12" s="150"/>
      <c r="Q12" s="149"/>
      <c r="R12" s="150"/>
      <c r="S12" s="79">
        <f t="shared" ref="S12:S14" si="4">E12+G12+I12+K12+M12+O12+Q12</f>
        <v>8</v>
      </c>
      <c r="T12" s="79">
        <f t="shared" ref="T12:T14" si="5">SUM(S12-U12-V12)</f>
        <v>8</v>
      </c>
      <c r="U12" s="83"/>
      <c r="V12" s="83"/>
    </row>
    <row r="13" spans="1:22" x14ac:dyDescent="0.25">
      <c r="A13" s="81">
        <v>3602</v>
      </c>
      <c r="B13" s="6" t="s">
        <v>113</v>
      </c>
      <c r="C13" s="6"/>
      <c r="D13" s="22" t="s">
        <v>103</v>
      </c>
      <c r="E13" s="130"/>
      <c r="F13" s="131"/>
      <c r="G13" s="130">
        <v>2</v>
      </c>
      <c r="H13" s="131"/>
      <c r="I13" s="130"/>
      <c r="J13" s="131"/>
      <c r="K13" s="130">
        <v>1.5</v>
      </c>
      <c r="L13" s="131"/>
      <c r="M13" s="130">
        <v>1</v>
      </c>
      <c r="N13" s="131"/>
      <c r="O13" s="149"/>
      <c r="P13" s="150"/>
      <c r="Q13" s="149"/>
      <c r="R13" s="150"/>
      <c r="S13" s="79">
        <f t="shared" si="4"/>
        <v>4.5</v>
      </c>
      <c r="T13" s="79">
        <f t="shared" si="5"/>
        <v>4.5</v>
      </c>
      <c r="U13" s="83"/>
      <c r="V13" s="83"/>
    </row>
    <row r="14" spans="1:22" x14ac:dyDescent="0.25">
      <c r="A14" s="81">
        <v>3602</v>
      </c>
      <c r="B14" s="6" t="s">
        <v>113</v>
      </c>
      <c r="C14" s="6"/>
      <c r="D14" s="22" t="s">
        <v>87</v>
      </c>
      <c r="E14" s="130"/>
      <c r="F14" s="131"/>
      <c r="G14" s="130"/>
      <c r="H14" s="131"/>
      <c r="I14" s="130"/>
      <c r="J14" s="131"/>
      <c r="K14" s="130"/>
      <c r="L14" s="131"/>
      <c r="M14" s="130"/>
      <c r="N14" s="131"/>
      <c r="O14" s="149"/>
      <c r="P14" s="150"/>
      <c r="Q14" s="149"/>
      <c r="R14" s="150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25">
      <c r="A15" s="81">
        <v>3602</v>
      </c>
      <c r="B15" s="6" t="s">
        <v>113</v>
      </c>
      <c r="C15" s="6"/>
      <c r="D15" s="22" t="s">
        <v>84</v>
      </c>
      <c r="E15" s="130">
        <v>1</v>
      </c>
      <c r="F15" s="131"/>
      <c r="G15" s="130">
        <v>1</v>
      </c>
      <c r="H15" s="131"/>
      <c r="I15" s="130">
        <v>0.75</v>
      </c>
      <c r="J15" s="131"/>
      <c r="K15" s="130">
        <v>0.5</v>
      </c>
      <c r="L15" s="131"/>
      <c r="M15" s="130">
        <v>1.5</v>
      </c>
      <c r="N15" s="131"/>
      <c r="O15" s="149"/>
      <c r="P15" s="150"/>
      <c r="Q15" s="149"/>
      <c r="R15" s="150"/>
      <c r="S15" s="79">
        <f t="shared" si="0"/>
        <v>4.75</v>
      </c>
      <c r="T15" s="79">
        <f t="shared" si="1"/>
        <v>4.75</v>
      </c>
      <c r="U15" s="83"/>
      <c r="V15" s="83"/>
    </row>
    <row r="16" spans="1:22" x14ac:dyDescent="0.25">
      <c r="A16" s="81">
        <v>3602</v>
      </c>
      <c r="B16" s="6" t="s">
        <v>113</v>
      </c>
      <c r="C16" s="6"/>
      <c r="D16" s="22" t="s">
        <v>82</v>
      </c>
      <c r="E16" s="130"/>
      <c r="F16" s="131"/>
      <c r="G16" s="130"/>
      <c r="H16" s="131"/>
      <c r="I16" s="130"/>
      <c r="J16" s="131"/>
      <c r="K16" s="130"/>
      <c r="L16" s="131"/>
      <c r="M16" s="130"/>
      <c r="N16" s="131"/>
      <c r="O16" s="149"/>
      <c r="P16" s="150"/>
      <c r="Q16" s="149"/>
      <c r="R16" s="150"/>
      <c r="S16" s="79">
        <f>E16+G16+I16+K16+M16+O16+Q16</f>
        <v>0</v>
      </c>
      <c r="T16" s="79">
        <f t="shared" si="1"/>
        <v>0</v>
      </c>
      <c r="U16" s="83"/>
      <c r="V16" s="83"/>
    </row>
    <row r="17" spans="1:22" x14ac:dyDescent="0.25">
      <c r="A17" s="81">
        <v>3602</v>
      </c>
      <c r="B17" s="25" t="s">
        <v>113</v>
      </c>
      <c r="C17" s="81"/>
      <c r="D17" s="3" t="s">
        <v>59</v>
      </c>
      <c r="E17" s="130"/>
      <c r="F17" s="131"/>
      <c r="G17" s="130"/>
      <c r="H17" s="131"/>
      <c r="I17" s="130"/>
      <c r="J17" s="131"/>
      <c r="K17" s="130"/>
      <c r="L17" s="131"/>
      <c r="M17" s="130"/>
      <c r="N17" s="131"/>
      <c r="O17" s="149"/>
      <c r="P17" s="150"/>
      <c r="Q17" s="149"/>
      <c r="R17" s="150"/>
      <c r="S17" s="79">
        <f>E17+G17+I17+K17+M17+O17+Q17</f>
        <v>0</v>
      </c>
      <c r="T17" s="79">
        <f t="shared" ref="T17:T19" si="6">SUM(S17-U17-V17)</f>
        <v>0</v>
      </c>
      <c r="U17" s="83"/>
      <c r="V17" s="83"/>
    </row>
    <row r="18" spans="1:22" x14ac:dyDescent="0.25">
      <c r="A18" s="81">
        <v>3602</v>
      </c>
      <c r="B18" s="6" t="s">
        <v>113</v>
      </c>
      <c r="C18" s="6"/>
      <c r="D18" s="22" t="s">
        <v>57</v>
      </c>
      <c r="E18" s="130"/>
      <c r="F18" s="131"/>
      <c r="G18" s="130"/>
      <c r="H18" s="131"/>
      <c r="I18" s="130"/>
      <c r="J18" s="131"/>
      <c r="K18" s="130">
        <v>0.25</v>
      </c>
      <c r="L18" s="131"/>
      <c r="M18" s="130">
        <v>0.25</v>
      </c>
      <c r="N18" s="131"/>
      <c r="O18" s="149"/>
      <c r="P18" s="150"/>
      <c r="Q18" s="149"/>
      <c r="R18" s="150"/>
      <c r="S18" s="79">
        <f t="shared" ref="S18" si="7">E18+G18+I18+K18+M18+O18+Q18</f>
        <v>0.5</v>
      </c>
      <c r="T18" s="79">
        <f t="shared" si="6"/>
        <v>0.5</v>
      </c>
      <c r="U18" s="83"/>
      <c r="V18" s="83"/>
    </row>
    <row r="19" spans="1:22" x14ac:dyDescent="0.25">
      <c r="A19" s="81">
        <v>3602</v>
      </c>
      <c r="B19" s="6" t="s">
        <v>113</v>
      </c>
      <c r="C19" s="81"/>
      <c r="D19" s="22" t="s">
        <v>60</v>
      </c>
      <c r="E19" s="130">
        <v>3.25</v>
      </c>
      <c r="F19" s="131"/>
      <c r="G19" s="130">
        <v>1.75</v>
      </c>
      <c r="H19" s="131"/>
      <c r="I19" s="130">
        <v>0.75</v>
      </c>
      <c r="J19" s="131"/>
      <c r="K19" s="130">
        <v>0.5</v>
      </c>
      <c r="L19" s="131"/>
      <c r="M19" s="130">
        <v>1</v>
      </c>
      <c r="N19" s="131"/>
      <c r="O19" s="149"/>
      <c r="P19" s="150"/>
      <c r="Q19" s="149"/>
      <c r="R19" s="150"/>
      <c r="S19" s="79">
        <f>E19+G19+I19+K19+M19+O19+Q19</f>
        <v>7.25</v>
      </c>
      <c r="T19" s="79">
        <f t="shared" si="6"/>
        <v>7.25</v>
      </c>
      <c r="U19" s="83"/>
      <c r="V19" s="83"/>
    </row>
    <row r="20" spans="1:22" x14ac:dyDescent="0.25">
      <c r="A20" s="6"/>
      <c r="B20" s="6"/>
      <c r="C20" s="6"/>
      <c r="D20" s="22"/>
      <c r="E20" s="130"/>
      <c r="F20" s="131"/>
      <c r="G20" s="130"/>
      <c r="H20" s="131"/>
      <c r="I20" s="130"/>
      <c r="J20" s="131"/>
      <c r="K20" s="130"/>
      <c r="L20" s="131"/>
      <c r="M20" s="130"/>
      <c r="N20" s="131"/>
      <c r="O20" s="149"/>
      <c r="P20" s="150"/>
      <c r="Q20" s="149"/>
      <c r="R20" s="150"/>
      <c r="S20" s="79">
        <f t="shared" ref="S20:S23" si="8">E20+G20+I20+K20+M20+O20+Q20</f>
        <v>0</v>
      </c>
      <c r="T20" s="79">
        <f t="shared" si="1"/>
        <v>0</v>
      </c>
      <c r="U20" s="83"/>
      <c r="V20" s="83"/>
    </row>
    <row r="21" spans="1:22" x14ac:dyDescent="0.25">
      <c r="A21" s="6">
        <v>3600</v>
      </c>
      <c r="B21" s="25" t="s">
        <v>109</v>
      </c>
      <c r="C21" s="6"/>
      <c r="D21" s="22" t="s">
        <v>85</v>
      </c>
      <c r="E21" s="130"/>
      <c r="F21" s="131"/>
      <c r="G21" s="130"/>
      <c r="H21" s="131"/>
      <c r="I21" s="130"/>
      <c r="J21" s="131"/>
      <c r="K21" s="130"/>
      <c r="L21" s="131"/>
      <c r="M21" s="130"/>
      <c r="N21" s="131"/>
      <c r="O21" s="149"/>
      <c r="P21" s="150"/>
      <c r="Q21" s="149"/>
      <c r="R21" s="150"/>
      <c r="S21" s="79">
        <f t="shared" si="8"/>
        <v>0</v>
      </c>
      <c r="T21" s="79">
        <f t="shared" si="1"/>
        <v>0</v>
      </c>
      <c r="U21" s="83"/>
      <c r="V21" s="83"/>
    </row>
    <row r="22" spans="1:22" x14ac:dyDescent="0.25">
      <c r="A22" s="6">
        <v>3600</v>
      </c>
      <c r="B22" s="6" t="s">
        <v>109</v>
      </c>
      <c r="C22" s="6"/>
      <c r="D22" s="22" t="s">
        <v>80</v>
      </c>
      <c r="E22" s="130"/>
      <c r="F22" s="131"/>
      <c r="G22" s="130"/>
      <c r="H22" s="131"/>
      <c r="I22" s="130"/>
      <c r="J22" s="131"/>
      <c r="K22" s="130"/>
      <c r="L22" s="131"/>
      <c r="M22" s="130"/>
      <c r="N22" s="131"/>
      <c r="O22" s="149"/>
      <c r="P22" s="150"/>
      <c r="Q22" s="149"/>
      <c r="R22" s="150"/>
      <c r="S22" s="79">
        <f t="shared" si="8"/>
        <v>0</v>
      </c>
      <c r="T22" s="79">
        <f t="shared" si="1"/>
        <v>0</v>
      </c>
      <c r="U22" s="83"/>
      <c r="V22" s="83"/>
    </row>
    <row r="23" spans="1:22" x14ac:dyDescent="0.25">
      <c r="A23" s="6">
        <v>3600</v>
      </c>
      <c r="B23" s="6" t="s">
        <v>109</v>
      </c>
      <c r="C23" s="6"/>
      <c r="D23" s="22" t="s">
        <v>73</v>
      </c>
      <c r="E23" s="130"/>
      <c r="F23" s="131"/>
      <c r="G23" s="130"/>
      <c r="H23" s="131"/>
      <c r="I23" s="130"/>
      <c r="J23" s="131"/>
      <c r="K23" s="130"/>
      <c r="L23" s="131"/>
      <c r="M23" s="130"/>
      <c r="N23" s="131"/>
      <c r="O23" s="149"/>
      <c r="P23" s="150"/>
      <c r="Q23" s="149"/>
      <c r="R23" s="150"/>
      <c r="S23" s="79">
        <f t="shared" si="8"/>
        <v>0</v>
      </c>
      <c r="T23" s="79">
        <f t="shared" si="1"/>
        <v>0</v>
      </c>
      <c r="U23" s="83"/>
      <c r="V23" s="83"/>
    </row>
    <row r="24" spans="1:22" x14ac:dyDescent="0.25">
      <c r="A24" s="6">
        <v>3600</v>
      </c>
      <c r="B24" s="6" t="s">
        <v>109</v>
      </c>
      <c r="C24" s="6"/>
      <c r="D24" s="22" t="s">
        <v>63</v>
      </c>
      <c r="E24" s="130">
        <v>0.5</v>
      </c>
      <c r="F24" s="131"/>
      <c r="G24" s="130">
        <v>0.5</v>
      </c>
      <c r="H24" s="131"/>
      <c r="I24" s="130">
        <v>0.5</v>
      </c>
      <c r="J24" s="131"/>
      <c r="K24" s="130">
        <v>0.5</v>
      </c>
      <c r="L24" s="131"/>
      <c r="M24" s="130">
        <v>0.5</v>
      </c>
      <c r="N24" s="131"/>
      <c r="O24" s="149"/>
      <c r="P24" s="150"/>
      <c r="Q24" s="149"/>
      <c r="R24" s="150"/>
      <c r="S24" s="79">
        <f>E24+G24+I24+K24+M24+O24+Q24</f>
        <v>2.5</v>
      </c>
      <c r="T24" s="79">
        <f t="shared" si="1"/>
        <v>2.5</v>
      </c>
      <c r="U24" s="83"/>
      <c r="V24" s="83"/>
    </row>
    <row r="25" spans="1:22" x14ac:dyDescent="0.25">
      <c r="A25" s="6">
        <v>3600</v>
      </c>
      <c r="B25" s="6" t="s">
        <v>109</v>
      </c>
      <c r="C25" s="6"/>
      <c r="D25" s="22" t="s">
        <v>95</v>
      </c>
      <c r="E25" s="130">
        <v>3</v>
      </c>
      <c r="F25" s="131"/>
      <c r="G25" s="130"/>
      <c r="H25" s="131"/>
      <c r="I25" s="130"/>
      <c r="J25" s="131"/>
      <c r="K25" s="130"/>
      <c r="L25" s="131"/>
      <c r="M25" s="130"/>
      <c r="N25" s="131"/>
      <c r="O25" s="149"/>
      <c r="P25" s="150"/>
      <c r="Q25" s="149"/>
      <c r="R25" s="150"/>
      <c r="S25" s="79">
        <f>E25+G25+I25+K25+M25+O25+Q25</f>
        <v>3</v>
      </c>
      <c r="T25" s="79">
        <f t="shared" si="1"/>
        <v>3</v>
      </c>
      <c r="U25" s="83"/>
      <c r="V25" s="83"/>
    </row>
    <row r="26" spans="1:22" ht="15.75" customHeight="1" x14ac:dyDescent="0.25">
      <c r="A26" s="6">
        <v>3600</v>
      </c>
      <c r="B26" s="6" t="s">
        <v>109</v>
      </c>
      <c r="C26" s="6"/>
      <c r="D26" s="22" t="s">
        <v>66</v>
      </c>
      <c r="E26" s="130"/>
      <c r="F26" s="131"/>
      <c r="G26" s="130"/>
      <c r="H26" s="131"/>
      <c r="I26" s="130"/>
      <c r="J26" s="131"/>
      <c r="K26" s="130">
        <v>0.5</v>
      </c>
      <c r="L26" s="131"/>
      <c r="M26" s="130"/>
      <c r="N26" s="131"/>
      <c r="O26" s="149"/>
      <c r="P26" s="150"/>
      <c r="Q26" s="149"/>
      <c r="R26" s="150"/>
      <c r="S26" s="79">
        <f t="shared" si="0"/>
        <v>0.5</v>
      </c>
      <c r="T26" s="79">
        <f t="shared" si="1"/>
        <v>0.5</v>
      </c>
      <c r="U26" s="83"/>
      <c r="V26" s="83"/>
    </row>
    <row r="27" spans="1:22" x14ac:dyDescent="0.25">
      <c r="A27" s="81">
        <v>3600</v>
      </c>
      <c r="B27" s="6" t="s">
        <v>109</v>
      </c>
      <c r="C27" s="81"/>
      <c r="D27" s="82" t="s">
        <v>58</v>
      </c>
      <c r="E27" s="130">
        <v>0.25</v>
      </c>
      <c r="F27" s="131"/>
      <c r="G27" s="130">
        <v>0.25</v>
      </c>
      <c r="H27" s="131"/>
      <c r="I27" s="130">
        <v>0.25</v>
      </c>
      <c r="J27" s="131"/>
      <c r="K27" s="130">
        <v>0.25</v>
      </c>
      <c r="L27" s="131"/>
      <c r="M27" s="130">
        <v>0.25</v>
      </c>
      <c r="N27" s="131"/>
      <c r="O27" s="149"/>
      <c r="P27" s="150"/>
      <c r="Q27" s="149"/>
      <c r="R27" s="150"/>
      <c r="S27" s="79">
        <f t="shared" si="0"/>
        <v>1.25</v>
      </c>
      <c r="T27" s="79">
        <f t="shared" si="1"/>
        <v>1.25</v>
      </c>
      <c r="U27" s="83"/>
      <c r="V27" s="83"/>
    </row>
    <row r="28" spans="1:22" x14ac:dyDescent="0.25">
      <c r="A28" s="6"/>
      <c r="B28" s="6"/>
      <c r="C28" s="6"/>
      <c r="D28" s="10"/>
      <c r="E28" s="130"/>
      <c r="F28" s="131"/>
      <c r="G28" s="130"/>
      <c r="H28" s="131"/>
      <c r="I28" s="130"/>
      <c r="J28" s="131"/>
      <c r="K28" s="130"/>
      <c r="L28" s="131"/>
      <c r="M28" s="130"/>
      <c r="N28" s="131"/>
      <c r="O28" s="149"/>
      <c r="P28" s="150"/>
      <c r="Q28" s="149"/>
      <c r="R28" s="150"/>
      <c r="S28" s="79">
        <f t="shared" si="0"/>
        <v>0</v>
      </c>
      <c r="T28" s="79">
        <f t="shared" si="1"/>
        <v>0</v>
      </c>
      <c r="U28" s="83"/>
      <c r="V28" s="83"/>
    </row>
    <row r="29" spans="1:22" x14ac:dyDescent="0.25">
      <c r="A29" s="76" t="s">
        <v>34</v>
      </c>
      <c r="B29" s="76"/>
      <c r="C29" s="76"/>
      <c r="D29" s="76"/>
      <c r="E29" s="130"/>
      <c r="F29" s="131"/>
      <c r="G29" s="130"/>
      <c r="H29" s="131"/>
      <c r="I29" s="130"/>
      <c r="J29" s="131"/>
      <c r="K29" s="130"/>
      <c r="L29" s="131"/>
      <c r="M29" s="130"/>
      <c r="N29" s="131"/>
      <c r="O29" s="149"/>
      <c r="P29" s="150"/>
      <c r="Q29" s="149"/>
      <c r="R29" s="150"/>
      <c r="S29" s="79">
        <f>E29+G29+I29+K29+M29+O29+Q29</f>
        <v>0</v>
      </c>
      <c r="T29" s="79"/>
      <c r="U29" s="84"/>
      <c r="V29" s="83"/>
    </row>
    <row r="30" spans="1:22" x14ac:dyDescent="0.25">
      <c r="A30" s="76" t="s">
        <v>35</v>
      </c>
      <c r="B30" s="76"/>
      <c r="C30" s="76"/>
      <c r="D30" s="76"/>
      <c r="E30" s="130"/>
      <c r="F30" s="131"/>
      <c r="G30" s="130"/>
      <c r="H30" s="131"/>
      <c r="I30" s="130"/>
      <c r="J30" s="131"/>
      <c r="K30" s="130"/>
      <c r="L30" s="131"/>
      <c r="M30" s="130"/>
      <c r="N30" s="131"/>
      <c r="O30" s="149"/>
      <c r="P30" s="150"/>
      <c r="Q30" s="149"/>
      <c r="R30" s="150"/>
      <c r="S30" s="79">
        <f>E30+G30+I30+K30+M30+O30+Q30</f>
        <v>0</v>
      </c>
      <c r="T30" s="79"/>
      <c r="U30" s="84"/>
      <c r="V30" s="83"/>
    </row>
    <row r="31" spans="1:22" x14ac:dyDescent="0.25">
      <c r="A31" s="84" t="s">
        <v>6</v>
      </c>
      <c r="B31" s="84"/>
      <c r="C31" s="84"/>
      <c r="D31" s="84"/>
      <c r="E31" s="151">
        <f>SUM(E4:E30)</f>
        <v>8.5</v>
      </c>
      <c r="F31" s="152"/>
      <c r="G31" s="151">
        <f>SUM(G4:G30)</f>
        <v>8.5</v>
      </c>
      <c r="H31" s="152"/>
      <c r="I31" s="151">
        <f>SUM(I4:I30)</f>
        <v>4.25</v>
      </c>
      <c r="J31" s="152"/>
      <c r="K31" s="151">
        <f>SUM(K4:K30)</f>
        <v>8.5</v>
      </c>
      <c r="L31" s="152"/>
      <c r="M31" s="151">
        <f t="shared" ref="M31" si="9">SUM(M4:M30)</f>
        <v>8.5</v>
      </c>
      <c r="N31" s="152"/>
      <c r="O31" s="151">
        <f>SUM(O4:O30)</f>
        <v>0</v>
      </c>
      <c r="P31" s="152"/>
      <c r="Q31" s="151">
        <f>SUM(Q4:Q30)</f>
        <v>0</v>
      </c>
      <c r="R31" s="152"/>
      <c r="S31" s="79">
        <f>SUM(S4:S30)</f>
        <v>38.25</v>
      </c>
      <c r="T31" s="79"/>
      <c r="U31" s="84"/>
      <c r="V31" s="83"/>
    </row>
    <row r="32" spans="1:22" x14ac:dyDescent="0.25">
      <c r="A32" s="84" t="s">
        <v>2</v>
      </c>
      <c r="B32" s="84"/>
      <c r="C32" s="84"/>
      <c r="D32" s="84"/>
      <c r="E32" s="79"/>
      <c r="F32" s="85">
        <v>8</v>
      </c>
      <c r="G32" s="79"/>
      <c r="H32" s="85">
        <v>8</v>
      </c>
      <c r="I32" s="79"/>
      <c r="J32" s="85">
        <v>8</v>
      </c>
      <c r="K32" s="79"/>
      <c r="L32" s="85">
        <v>8</v>
      </c>
      <c r="M32" s="79"/>
      <c r="N32" s="85">
        <v>8</v>
      </c>
      <c r="O32" s="79"/>
      <c r="P32" s="85"/>
      <c r="Q32" s="79"/>
      <c r="R32" s="85"/>
      <c r="S32" s="79">
        <f>SUM(E32:R32)</f>
        <v>40</v>
      </c>
      <c r="T32" s="79">
        <f>SUM(T4:T29)</f>
        <v>38.25</v>
      </c>
      <c r="U32" s="83"/>
      <c r="V32" s="83"/>
    </row>
    <row r="33" spans="1:22" x14ac:dyDescent="0.25">
      <c r="A33" s="84" t="s">
        <v>38</v>
      </c>
      <c r="B33" s="84"/>
      <c r="C33" s="84"/>
      <c r="D33" s="84"/>
      <c r="E33" s="83"/>
      <c r="F33" s="83">
        <f>SUM(E31)-F32</f>
        <v>0.5</v>
      </c>
      <c r="G33" s="83"/>
      <c r="H33" s="83">
        <f>SUM(G31)-H32</f>
        <v>0.5</v>
      </c>
      <c r="I33" s="83"/>
      <c r="J33" s="83">
        <f>SUM(I31)-J32</f>
        <v>-3.75</v>
      </c>
      <c r="K33" s="83"/>
      <c r="L33" s="83">
        <f>SUM(K31)-L32</f>
        <v>0.5</v>
      </c>
      <c r="M33" s="83"/>
      <c r="N33" s="83">
        <f>SUM(M31)-N32</f>
        <v>0.5</v>
      </c>
      <c r="O33" s="83"/>
      <c r="P33" s="83">
        <f>SUM(O31)</f>
        <v>0</v>
      </c>
      <c r="Q33" s="83"/>
      <c r="R33" s="83">
        <f>SUM(Q31)</f>
        <v>0</v>
      </c>
      <c r="S33" s="83"/>
      <c r="T33" s="83"/>
      <c r="U33" s="83">
        <f>SUM(U4:U32)</f>
        <v>0</v>
      </c>
      <c r="V33" s="83">
        <f>SUM(V4:V32)</f>
        <v>0</v>
      </c>
    </row>
    <row r="35" spans="1:22" x14ac:dyDescent="0.25">
      <c r="A35" s="69" t="s">
        <v>22</v>
      </c>
      <c r="B35" s="70"/>
    </row>
    <row r="36" spans="1:22" x14ac:dyDescent="0.25">
      <c r="A36" s="71" t="s">
        <v>2</v>
      </c>
      <c r="C36" s="86">
        <f>SUM(T32)</f>
        <v>38.25</v>
      </c>
      <c r="I36" s="69">
        <v>3600</v>
      </c>
    </row>
    <row r="37" spans="1:22" x14ac:dyDescent="0.25">
      <c r="A37" s="71" t="s">
        <v>23</v>
      </c>
      <c r="C37" s="86">
        <f>U33</f>
        <v>0</v>
      </c>
      <c r="D37" s="86"/>
      <c r="I37" s="87">
        <v>7.25</v>
      </c>
    </row>
    <row r="38" spans="1:22" x14ac:dyDescent="0.25">
      <c r="A38" s="71" t="s">
        <v>24</v>
      </c>
      <c r="C38" s="86">
        <f>V33</f>
        <v>0</v>
      </c>
    </row>
    <row r="39" spans="1:22" x14ac:dyDescent="0.25">
      <c r="A39" s="71" t="s">
        <v>25</v>
      </c>
      <c r="C39" s="86">
        <f>S29</f>
        <v>0</v>
      </c>
      <c r="I39" s="86">
        <v>25</v>
      </c>
    </row>
    <row r="40" spans="1:22" x14ac:dyDescent="0.25">
      <c r="A40" s="71" t="s">
        <v>4</v>
      </c>
      <c r="C40" s="86">
        <f>S30</f>
        <v>0</v>
      </c>
    </row>
    <row r="41" spans="1:22" ht="16.5" thickBot="1" x14ac:dyDescent="0.3">
      <c r="A41" s="72" t="s">
        <v>6</v>
      </c>
      <c r="C41" s="88">
        <f>SUM(C36:C40)</f>
        <v>38.25</v>
      </c>
      <c r="E41" s="72" t="s">
        <v>39</v>
      </c>
      <c r="F41" s="72"/>
      <c r="G41" s="89">
        <f>S31-C41</f>
        <v>0</v>
      </c>
    </row>
    <row r="42" spans="1:22" ht="16.5" thickTop="1" x14ac:dyDescent="0.25">
      <c r="A42" s="71" t="s">
        <v>26</v>
      </c>
      <c r="C42" s="90">
        <v>0</v>
      </c>
      <c r="D42" s="90"/>
    </row>
    <row r="43" spans="1:22" x14ac:dyDescent="0.25">
      <c r="A43" s="71" t="s">
        <v>33</v>
      </c>
      <c r="C43" s="90">
        <v>0</v>
      </c>
      <c r="D43" s="90"/>
    </row>
    <row r="44" spans="1:22" ht="13.5" customHeight="1" x14ac:dyDescent="0.25"/>
  </sheetData>
  <mergeCells count="203">
    <mergeCell ref="E10:F10"/>
    <mergeCell ref="G10:H10"/>
    <mergeCell ref="I10:J10"/>
    <mergeCell ref="K10:L10"/>
    <mergeCell ref="K14:L14"/>
    <mergeCell ref="M14:N14"/>
    <mergeCell ref="O14:P14"/>
    <mergeCell ref="Q14:R14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  <mergeCell ref="E20:F20"/>
    <mergeCell ref="G20:H20"/>
    <mergeCell ref="I20:J20"/>
    <mergeCell ref="K20:L20"/>
    <mergeCell ref="M10:N10"/>
    <mergeCell ref="E15:F15"/>
    <mergeCell ref="G15:H15"/>
    <mergeCell ref="I15:J15"/>
    <mergeCell ref="K15:L15"/>
    <mergeCell ref="M15:N15"/>
    <mergeCell ref="M20:N20"/>
    <mergeCell ref="E17:F17"/>
    <mergeCell ref="G17:H17"/>
    <mergeCell ref="I17:J17"/>
    <mergeCell ref="K17:L17"/>
    <mergeCell ref="E19:F19"/>
    <mergeCell ref="G19:H19"/>
    <mergeCell ref="I19:J19"/>
    <mergeCell ref="K19:L19"/>
    <mergeCell ref="M19:N19"/>
    <mergeCell ref="M17:N17"/>
    <mergeCell ref="E14:F14"/>
    <mergeCell ref="G14:H14"/>
    <mergeCell ref="I14:J14"/>
    <mergeCell ref="E24:F24"/>
    <mergeCell ref="G24:H24"/>
    <mergeCell ref="I24:J24"/>
    <mergeCell ref="E23:F23"/>
    <mergeCell ref="G23:H23"/>
    <mergeCell ref="I23:J23"/>
    <mergeCell ref="K23:L23"/>
    <mergeCell ref="O9:P9"/>
    <mergeCell ref="O26:P26"/>
    <mergeCell ref="M11:N11"/>
    <mergeCell ref="E11:F11"/>
    <mergeCell ref="G11:H11"/>
    <mergeCell ref="E21:F21"/>
    <mergeCell ref="M23:N23"/>
    <mergeCell ref="M22:N22"/>
    <mergeCell ref="E22:F22"/>
    <mergeCell ref="G22:H22"/>
    <mergeCell ref="I22:J22"/>
    <mergeCell ref="K22:L22"/>
    <mergeCell ref="I11:J11"/>
    <mergeCell ref="K11:L11"/>
    <mergeCell ref="E25:F25"/>
    <mergeCell ref="G25:H25"/>
    <mergeCell ref="O11:P11"/>
    <mergeCell ref="Q5:R5"/>
    <mergeCell ref="O21:P21"/>
    <mergeCell ref="Q21:R21"/>
    <mergeCell ref="O20:P20"/>
    <mergeCell ref="O25:P25"/>
    <mergeCell ref="Q20:R20"/>
    <mergeCell ref="Q25:R25"/>
    <mergeCell ref="O5:P5"/>
    <mergeCell ref="Q10:R10"/>
    <mergeCell ref="O23:P23"/>
    <mergeCell ref="Q23:R23"/>
    <mergeCell ref="Q15:R15"/>
    <mergeCell ref="Q22:R22"/>
    <mergeCell ref="Q11:R11"/>
    <mergeCell ref="O24:P24"/>
    <mergeCell ref="Q24:R24"/>
    <mergeCell ref="O10:P10"/>
    <mergeCell ref="O15:P15"/>
    <mergeCell ref="O22:P22"/>
    <mergeCell ref="O19:P19"/>
    <mergeCell ref="Q19:R19"/>
    <mergeCell ref="O6:P6"/>
    <mergeCell ref="Q6:R6"/>
    <mergeCell ref="O17:P17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E6:F6"/>
    <mergeCell ref="G6:H6"/>
    <mergeCell ref="I6:J6"/>
    <mergeCell ref="K6:L6"/>
    <mergeCell ref="M6:N6"/>
    <mergeCell ref="E7:F7"/>
    <mergeCell ref="G7:H7"/>
    <mergeCell ref="I7:J7"/>
    <mergeCell ref="K7:L7"/>
    <mergeCell ref="M7:N7"/>
    <mergeCell ref="E26:F26"/>
    <mergeCell ref="K26:L26"/>
    <mergeCell ref="G28:H28"/>
    <mergeCell ref="I28:J28"/>
    <mergeCell ref="K28:L28"/>
    <mergeCell ref="E28:F28"/>
    <mergeCell ref="I27:J27"/>
    <mergeCell ref="K27:L27"/>
    <mergeCell ref="E27:F27"/>
    <mergeCell ref="G27:H27"/>
    <mergeCell ref="M25:N25"/>
    <mergeCell ref="K21:L21"/>
    <mergeCell ref="M21:N21"/>
    <mergeCell ref="G26:H26"/>
    <mergeCell ref="G21:H21"/>
    <mergeCell ref="I21:J21"/>
    <mergeCell ref="M28:N28"/>
    <mergeCell ref="M27:N27"/>
    <mergeCell ref="M24:N24"/>
    <mergeCell ref="K24:L24"/>
    <mergeCell ref="M26:N26"/>
    <mergeCell ref="I25:J25"/>
    <mergeCell ref="K25:L25"/>
    <mergeCell ref="I26:J26"/>
    <mergeCell ref="G30:H30"/>
    <mergeCell ref="M30:N30"/>
    <mergeCell ref="I30:J30"/>
    <mergeCell ref="K30:L30"/>
    <mergeCell ref="K29:L29"/>
    <mergeCell ref="I29:J29"/>
    <mergeCell ref="E31:F31"/>
    <mergeCell ref="G31:H31"/>
    <mergeCell ref="I31:J31"/>
    <mergeCell ref="K31:L31"/>
    <mergeCell ref="M31:N31"/>
    <mergeCell ref="E29:F29"/>
    <mergeCell ref="G29:H29"/>
    <mergeCell ref="E30:F30"/>
    <mergeCell ref="Q26:R26"/>
    <mergeCell ref="Q28:R28"/>
    <mergeCell ref="Q27:R27"/>
    <mergeCell ref="O28:P28"/>
    <mergeCell ref="O27:P27"/>
    <mergeCell ref="Q31:R31"/>
    <mergeCell ref="Q29:R29"/>
    <mergeCell ref="M29:N29"/>
    <mergeCell ref="Q30:R30"/>
    <mergeCell ref="O30:P30"/>
    <mergeCell ref="O29:P29"/>
    <mergeCell ref="O31:P31"/>
    <mergeCell ref="Q17:R17"/>
    <mergeCell ref="E18:F18"/>
    <mergeCell ref="G18:H18"/>
    <mergeCell ref="I18:J18"/>
    <mergeCell ref="K18:L18"/>
    <mergeCell ref="M18:N18"/>
    <mergeCell ref="O18:P18"/>
    <mergeCell ref="Q18:R18"/>
    <mergeCell ref="I13:J13"/>
    <mergeCell ref="K13:L13"/>
    <mergeCell ref="M13:N13"/>
    <mergeCell ref="O13:P13"/>
    <mergeCell ref="Q13:R13"/>
    <mergeCell ref="E16:F16"/>
    <mergeCell ref="G16:H16"/>
    <mergeCell ref="I16:J16"/>
    <mergeCell ref="K16:L16"/>
    <mergeCell ref="M16:N16"/>
    <mergeCell ref="O16:P16"/>
    <mergeCell ref="Q16:R16"/>
    <mergeCell ref="Q9:R9"/>
    <mergeCell ref="O7:P7"/>
    <mergeCell ref="Q7:R7"/>
    <mergeCell ref="E8:F8"/>
    <mergeCell ref="G8:H8"/>
    <mergeCell ref="I8:J8"/>
    <mergeCell ref="K8:L8"/>
    <mergeCell ref="M8:N8"/>
    <mergeCell ref="O8:P8"/>
    <mergeCell ref="Q8:R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6"/>
  <sheetViews>
    <sheetView zoomScale="87" zoomScaleNormal="87" workbookViewId="0">
      <selection activeCell="E34" sqref="E34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3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70</v>
      </c>
      <c r="B1" s="49"/>
      <c r="C1" s="49"/>
    </row>
    <row r="2" spans="1:22" s="54" customFormat="1" x14ac:dyDescent="0.25">
      <c r="A2" s="5" t="s">
        <v>61</v>
      </c>
      <c r="B2" s="110"/>
      <c r="C2" s="6" t="s">
        <v>94</v>
      </c>
      <c r="D2" s="110"/>
      <c r="E2" s="125" t="s">
        <v>12</v>
      </c>
      <c r="F2" s="125"/>
      <c r="G2" s="125" t="s">
        <v>13</v>
      </c>
      <c r="H2" s="125"/>
      <c r="I2" s="125" t="s">
        <v>14</v>
      </c>
      <c r="J2" s="125"/>
      <c r="K2" s="125" t="s">
        <v>15</v>
      </c>
      <c r="L2" s="125"/>
      <c r="M2" s="125" t="s">
        <v>16</v>
      </c>
      <c r="N2" s="125"/>
      <c r="O2" s="125" t="s">
        <v>17</v>
      </c>
      <c r="P2" s="125"/>
      <c r="Q2" s="125" t="s">
        <v>18</v>
      </c>
      <c r="R2" s="125"/>
      <c r="S2" s="52" t="s">
        <v>21</v>
      </c>
      <c r="T2" s="52" t="s">
        <v>36</v>
      </c>
      <c r="U2" s="53" t="s">
        <v>23</v>
      </c>
      <c r="V2" s="53" t="s">
        <v>24</v>
      </c>
    </row>
    <row r="3" spans="1:22" x14ac:dyDescent="0.25">
      <c r="A3" s="55" t="s">
        <v>19</v>
      </c>
      <c r="B3" s="55" t="s">
        <v>20</v>
      </c>
      <c r="C3" s="55" t="s">
        <v>45</v>
      </c>
      <c r="D3" s="55" t="s">
        <v>29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7054</v>
      </c>
      <c r="B4" s="6" t="s">
        <v>108</v>
      </c>
      <c r="C4" s="6">
        <v>67</v>
      </c>
      <c r="D4" s="22" t="s">
        <v>86</v>
      </c>
      <c r="E4" s="121">
        <v>8</v>
      </c>
      <c r="F4" s="121"/>
      <c r="G4" s="119">
        <v>4</v>
      </c>
      <c r="H4" s="120"/>
      <c r="I4" s="121"/>
      <c r="J4" s="121"/>
      <c r="K4" s="121"/>
      <c r="L4" s="121"/>
      <c r="M4" s="121">
        <v>1.5</v>
      </c>
      <c r="N4" s="121"/>
      <c r="O4" s="119"/>
      <c r="P4" s="120"/>
      <c r="Q4" s="119"/>
      <c r="R4" s="120"/>
      <c r="S4" s="58">
        <f t="shared" ref="S4:S22" si="0">E4+G4+I4+K4+M4+O4+Q4</f>
        <v>13.5</v>
      </c>
      <c r="T4" s="58">
        <f t="shared" ref="T4:T10" si="1">SUM(S4-U4-V4)</f>
        <v>13.5</v>
      </c>
      <c r="U4" s="60"/>
      <c r="V4" s="60"/>
    </row>
    <row r="5" spans="1:22" x14ac:dyDescent="0.25">
      <c r="A5" s="6">
        <v>7054</v>
      </c>
      <c r="B5" s="6" t="s">
        <v>108</v>
      </c>
      <c r="C5" s="6">
        <v>65</v>
      </c>
      <c r="D5" s="22" t="s">
        <v>86</v>
      </c>
      <c r="E5" s="122"/>
      <c r="F5" s="121"/>
      <c r="G5" s="119">
        <v>2</v>
      </c>
      <c r="H5" s="120"/>
      <c r="I5" s="122">
        <v>1.75</v>
      </c>
      <c r="J5" s="121"/>
      <c r="K5" s="122"/>
      <c r="L5" s="121"/>
      <c r="M5" s="122"/>
      <c r="N5" s="121"/>
      <c r="O5" s="119"/>
      <c r="P5" s="120"/>
      <c r="Q5" s="119"/>
      <c r="R5" s="120"/>
      <c r="S5" s="58">
        <f t="shared" si="0"/>
        <v>3.75</v>
      </c>
      <c r="T5" s="58">
        <f t="shared" si="1"/>
        <v>3.75</v>
      </c>
      <c r="U5" s="60"/>
      <c r="V5" s="60"/>
    </row>
    <row r="6" spans="1:22" x14ac:dyDescent="0.25">
      <c r="A6" s="6">
        <v>7054</v>
      </c>
      <c r="B6" s="6" t="s">
        <v>108</v>
      </c>
      <c r="C6" s="6">
        <v>68</v>
      </c>
      <c r="D6" s="22" t="s">
        <v>96</v>
      </c>
      <c r="E6" s="121"/>
      <c r="F6" s="121"/>
      <c r="G6" s="119">
        <v>2</v>
      </c>
      <c r="H6" s="120"/>
      <c r="I6" s="121">
        <v>3</v>
      </c>
      <c r="J6" s="121"/>
      <c r="K6" s="121"/>
      <c r="L6" s="121"/>
      <c r="M6" s="121"/>
      <c r="N6" s="121"/>
      <c r="O6" s="119"/>
      <c r="P6" s="120"/>
      <c r="Q6" s="119"/>
      <c r="R6" s="120"/>
      <c r="S6" s="58">
        <f t="shared" si="0"/>
        <v>5</v>
      </c>
      <c r="T6" s="58">
        <f t="shared" si="1"/>
        <v>5</v>
      </c>
      <c r="U6" s="60"/>
      <c r="V6" s="60"/>
    </row>
    <row r="7" spans="1:22" x14ac:dyDescent="0.25">
      <c r="A7" s="6">
        <v>7054</v>
      </c>
      <c r="B7" s="6" t="s">
        <v>108</v>
      </c>
      <c r="C7" s="6">
        <v>52</v>
      </c>
      <c r="D7" s="22" t="s">
        <v>97</v>
      </c>
      <c r="E7" s="119"/>
      <c r="F7" s="120"/>
      <c r="G7" s="119"/>
      <c r="H7" s="120"/>
      <c r="I7" s="119">
        <v>1.5</v>
      </c>
      <c r="J7" s="120"/>
      <c r="K7" s="119">
        <v>4.5</v>
      </c>
      <c r="L7" s="120"/>
      <c r="M7" s="119">
        <v>0.5</v>
      </c>
      <c r="N7" s="120"/>
      <c r="O7" s="119"/>
      <c r="P7" s="120"/>
      <c r="Q7" s="119"/>
      <c r="R7" s="120"/>
      <c r="S7" s="58">
        <f>E7+G7+I7+K7+M7+O7+Q7</f>
        <v>6.5</v>
      </c>
      <c r="T7" s="58">
        <f t="shared" si="1"/>
        <v>6.5</v>
      </c>
      <c r="U7" s="60"/>
      <c r="V7" s="60"/>
    </row>
    <row r="8" spans="1:22" x14ac:dyDescent="0.25">
      <c r="A8" s="6">
        <v>7054</v>
      </c>
      <c r="B8" s="6" t="s">
        <v>108</v>
      </c>
      <c r="C8" s="6">
        <v>60</v>
      </c>
      <c r="D8" s="22" t="s">
        <v>98</v>
      </c>
      <c r="E8" s="119"/>
      <c r="F8" s="120"/>
      <c r="G8" s="119"/>
      <c r="H8" s="120"/>
      <c r="I8" s="119">
        <v>1.75</v>
      </c>
      <c r="J8" s="120"/>
      <c r="K8" s="119"/>
      <c r="L8" s="120"/>
      <c r="M8" s="119"/>
      <c r="N8" s="120"/>
      <c r="O8" s="119"/>
      <c r="P8" s="120"/>
      <c r="Q8" s="119"/>
      <c r="R8" s="120"/>
      <c r="S8" s="58">
        <f>E8+G8+I8+K8+M8+O8+Q8</f>
        <v>1.75</v>
      </c>
      <c r="T8" s="58">
        <f t="shared" si="1"/>
        <v>1.75</v>
      </c>
      <c r="U8" s="60"/>
      <c r="V8" s="60"/>
    </row>
    <row r="9" spans="1:22" x14ac:dyDescent="0.25">
      <c r="A9" s="6">
        <v>7054</v>
      </c>
      <c r="B9" s="6" t="s">
        <v>108</v>
      </c>
      <c r="C9" s="6">
        <v>28</v>
      </c>
      <c r="D9" s="22" t="s">
        <v>89</v>
      </c>
      <c r="E9" s="119"/>
      <c r="F9" s="120"/>
      <c r="G9" s="119"/>
      <c r="H9" s="120"/>
      <c r="I9" s="119"/>
      <c r="J9" s="120"/>
      <c r="K9" s="119">
        <v>1.75</v>
      </c>
      <c r="L9" s="120"/>
      <c r="M9" s="119"/>
      <c r="N9" s="120"/>
      <c r="O9" s="119"/>
      <c r="P9" s="120"/>
      <c r="Q9" s="119"/>
      <c r="R9" s="120"/>
      <c r="S9" s="58">
        <f t="shared" si="0"/>
        <v>1.75</v>
      </c>
      <c r="T9" s="58">
        <f t="shared" si="1"/>
        <v>1.75</v>
      </c>
      <c r="U9" s="60"/>
      <c r="V9" s="60"/>
    </row>
    <row r="10" spans="1:22" x14ac:dyDescent="0.25">
      <c r="A10" s="6">
        <v>7054</v>
      </c>
      <c r="B10" s="6" t="s">
        <v>108</v>
      </c>
      <c r="C10" s="6">
        <v>70</v>
      </c>
      <c r="D10" s="22" t="s">
        <v>105</v>
      </c>
      <c r="E10" s="119"/>
      <c r="F10" s="120"/>
      <c r="G10" s="119"/>
      <c r="H10" s="120"/>
      <c r="I10" s="119"/>
      <c r="J10" s="120"/>
      <c r="K10" s="119"/>
      <c r="L10" s="120"/>
      <c r="M10" s="119">
        <v>2</v>
      </c>
      <c r="N10" s="120"/>
      <c r="O10" s="119"/>
      <c r="P10" s="120"/>
      <c r="Q10" s="119"/>
      <c r="R10" s="120"/>
      <c r="S10" s="58">
        <f t="shared" si="0"/>
        <v>2</v>
      </c>
      <c r="T10" s="58">
        <f t="shared" si="1"/>
        <v>2</v>
      </c>
      <c r="U10" s="60"/>
      <c r="V10" s="60"/>
    </row>
    <row r="11" spans="1:22" ht="15.75" customHeight="1" x14ac:dyDescent="0.25">
      <c r="A11" s="6"/>
      <c r="B11" s="6"/>
      <c r="C11" s="6"/>
      <c r="D11" s="22"/>
      <c r="E11" s="119"/>
      <c r="F11" s="120"/>
      <c r="G11" s="119"/>
      <c r="H11" s="120"/>
      <c r="I11" s="119"/>
      <c r="J11" s="120"/>
      <c r="K11" s="119"/>
      <c r="L11" s="120"/>
      <c r="M11" s="119"/>
      <c r="N11" s="120"/>
      <c r="O11" s="119"/>
      <c r="P11" s="120"/>
      <c r="Q11" s="119"/>
      <c r="R11" s="120"/>
      <c r="S11" s="58">
        <f t="shared" si="0"/>
        <v>0</v>
      </c>
      <c r="T11" s="58">
        <f t="shared" ref="T11:T18" si="2">SUM(S11-U11-V11)</f>
        <v>0</v>
      </c>
      <c r="U11" s="60"/>
      <c r="V11" s="60"/>
    </row>
    <row r="12" spans="1:22" ht="15.75" customHeight="1" x14ac:dyDescent="0.25">
      <c r="A12" s="6"/>
      <c r="B12" s="6"/>
      <c r="C12" s="6"/>
      <c r="D12" s="22"/>
      <c r="E12" s="119"/>
      <c r="F12" s="120"/>
      <c r="G12" s="119"/>
      <c r="H12" s="120"/>
      <c r="I12" s="119"/>
      <c r="J12" s="120"/>
      <c r="K12" s="119"/>
      <c r="L12" s="120"/>
      <c r="M12" s="119"/>
      <c r="N12" s="120"/>
      <c r="O12" s="119"/>
      <c r="P12" s="120"/>
      <c r="Q12" s="119"/>
      <c r="R12" s="120"/>
      <c r="S12" s="58">
        <f t="shared" ref="S12" si="3">E12+G12+I12+K12+M12+O12+Q12</f>
        <v>0</v>
      </c>
      <c r="T12" s="58">
        <f t="shared" ref="T12" si="4">SUM(S12-U12-V12)</f>
        <v>0</v>
      </c>
      <c r="U12" s="60"/>
      <c r="V12" s="60"/>
    </row>
    <row r="13" spans="1:22" ht="15.75" customHeight="1" x14ac:dyDescent="0.25">
      <c r="A13" s="6"/>
      <c r="B13" s="6"/>
      <c r="C13" s="6"/>
      <c r="D13" s="22"/>
      <c r="E13" s="119"/>
      <c r="F13" s="120"/>
      <c r="G13" s="119"/>
      <c r="H13" s="120"/>
      <c r="I13" s="119"/>
      <c r="J13" s="120"/>
      <c r="K13" s="119"/>
      <c r="L13" s="120"/>
      <c r="M13" s="119"/>
      <c r="N13" s="120"/>
      <c r="O13" s="119"/>
      <c r="P13" s="120"/>
      <c r="Q13" s="119"/>
      <c r="R13" s="120"/>
      <c r="S13" s="58">
        <f t="shared" si="0"/>
        <v>0</v>
      </c>
      <c r="T13" s="58">
        <f t="shared" si="2"/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19"/>
      <c r="F14" s="120"/>
      <c r="G14" s="119"/>
      <c r="H14" s="120"/>
      <c r="I14" s="119"/>
      <c r="J14" s="120"/>
      <c r="K14" s="119"/>
      <c r="L14" s="120"/>
      <c r="M14" s="119"/>
      <c r="N14" s="120"/>
      <c r="O14" s="119"/>
      <c r="P14" s="120"/>
      <c r="Q14" s="119"/>
      <c r="R14" s="120"/>
      <c r="S14" s="58">
        <f t="shared" ref="S14" si="5">E14+G14+I14+K14+M14+O14+Q14</f>
        <v>0</v>
      </c>
      <c r="T14" s="58">
        <f t="shared" ref="T14" si="6">SUM(S14-U14-V14)</f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19"/>
      <c r="F15" s="120"/>
      <c r="G15" s="119"/>
      <c r="H15" s="120"/>
      <c r="I15" s="119"/>
      <c r="J15" s="120"/>
      <c r="K15" s="119"/>
      <c r="L15" s="120"/>
      <c r="M15" s="119"/>
      <c r="N15" s="120"/>
      <c r="O15" s="119"/>
      <c r="P15" s="120"/>
      <c r="Q15" s="119"/>
      <c r="R15" s="120"/>
      <c r="S15" s="58">
        <f t="shared" si="0"/>
        <v>0</v>
      </c>
      <c r="T15" s="58">
        <f t="shared" si="2"/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19"/>
      <c r="F16" s="120"/>
      <c r="G16" s="119"/>
      <c r="H16" s="120"/>
      <c r="I16" s="119"/>
      <c r="J16" s="120"/>
      <c r="K16" s="119"/>
      <c r="L16" s="120"/>
      <c r="M16" s="119"/>
      <c r="N16" s="120"/>
      <c r="O16" s="119"/>
      <c r="P16" s="120"/>
      <c r="Q16" s="119"/>
      <c r="R16" s="120"/>
      <c r="S16" s="58">
        <f t="shared" si="0"/>
        <v>0</v>
      </c>
      <c r="T16" s="58">
        <f t="shared" ref="T16" si="7">SUM(S16-U16-V16)</f>
        <v>0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19"/>
      <c r="F17" s="120"/>
      <c r="G17" s="119"/>
      <c r="H17" s="120"/>
      <c r="I17" s="119"/>
      <c r="J17" s="120"/>
      <c r="K17" s="119"/>
      <c r="L17" s="120"/>
      <c r="M17" s="119"/>
      <c r="N17" s="120"/>
      <c r="O17" s="119"/>
      <c r="P17" s="120"/>
      <c r="Q17" s="119"/>
      <c r="R17" s="120"/>
      <c r="S17" s="58">
        <f t="shared" si="0"/>
        <v>0</v>
      </c>
      <c r="T17" s="58">
        <f t="shared" si="2"/>
        <v>0</v>
      </c>
      <c r="U17" s="60"/>
      <c r="V17" s="60"/>
    </row>
    <row r="18" spans="1:22" ht="15.75" customHeight="1" x14ac:dyDescent="0.25">
      <c r="A18" s="6">
        <v>3600</v>
      </c>
      <c r="B18" s="6" t="s">
        <v>109</v>
      </c>
      <c r="C18" s="6"/>
      <c r="D18" s="22" t="s">
        <v>79</v>
      </c>
      <c r="E18" s="119"/>
      <c r="F18" s="120"/>
      <c r="G18" s="119"/>
      <c r="H18" s="120"/>
      <c r="I18" s="119"/>
      <c r="J18" s="120"/>
      <c r="K18" s="119"/>
      <c r="L18" s="120"/>
      <c r="M18" s="119"/>
      <c r="N18" s="120"/>
      <c r="O18" s="119"/>
      <c r="P18" s="120"/>
      <c r="Q18" s="119"/>
      <c r="R18" s="120"/>
      <c r="S18" s="58">
        <f t="shared" ref="S18" si="8">E18+G18+I18+K18+M18+O18+Q18</f>
        <v>0</v>
      </c>
      <c r="T18" s="58">
        <f t="shared" si="2"/>
        <v>0</v>
      </c>
      <c r="U18" s="60"/>
      <c r="V18" s="60"/>
    </row>
    <row r="19" spans="1:22" x14ac:dyDescent="0.25">
      <c r="A19" s="6">
        <v>3600</v>
      </c>
      <c r="B19" s="25" t="s">
        <v>109</v>
      </c>
      <c r="C19" s="6"/>
      <c r="D19" s="22" t="s">
        <v>65</v>
      </c>
      <c r="E19" s="119"/>
      <c r="F19" s="120"/>
      <c r="G19" s="119"/>
      <c r="H19" s="120"/>
      <c r="I19" s="119"/>
      <c r="J19" s="120"/>
      <c r="K19" s="119"/>
      <c r="L19" s="120"/>
      <c r="M19" s="119">
        <v>1</v>
      </c>
      <c r="N19" s="120"/>
      <c r="O19" s="119"/>
      <c r="P19" s="120"/>
      <c r="Q19" s="119"/>
      <c r="R19" s="120"/>
      <c r="S19" s="58">
        <f t="shared" si="0"/>
        <v>1</v>
      </c>
      <c r="T19" s="58">
        <f t="shared" ref="T19" si="9">SUM(S19-U19-V19)</f>
        <v>1</v>
      </c>
      <c r="U19" s="60"/>
      <c r="V19" s="60"/>
    </row>
    <row r="20" spans="1:22" ht="15" customHeight="1" x14ac:dyDescent="0.25">
      <c r="A20" s="6">
        <v>3600</v>
      </c>
      <c r="B20" s="25" t="s">
        <v>109</v>
      </c>
      <c r="C20" s="6"/>
      <c r="D20" s="22" t="s">
        <v>64</v>
      </c>
      <c r="E20" s="122"/>
      <c r="F20" s="122"/>
      <c r="G20" s="122"/>
      <c r="H20" s="122"/>
      <c r="I20" s="122"/>
      <c r="J20" s="122"/>
      <c r="K20" s="122">
        <v>1.75</v>
      </c>
      <c r="L20" s="122"/>
      <c r="M20" s="122"/>
      <c r="N20" s="122"/>
      <c r="O20" s="119"/>
      <c r="P20" s="120"/>
      <c r="Q20" s="119"/>
      <c r="R20" s="120"/>
      <c r="S20" s="58">
        <f t="shared" si="0"/>
        <v>1.75</v>
      </c>
      <c r="T20" s="58">
        <f>SUM(S20-U20-V20)</f>
        <v>1.75</v>
      </c>
      <c r="U20" s="60"/>
      <c r="V20" s="60"/>
    </row>
    <row r="21" spans="1:22" x14ac:dyDescent="0.25">
      <c r="A21" s="81"/>
      <c r="B21" s="81"/>
      <c r="C21" s="81"/>
      <c r="D21" s="22"/>
      <c r="E21" s="119"/>
      <c r="F21" s="120"/>
      <c r="G21" s="119"/>
      <c r="H21" s="120"/>
      <c r="I21" s="119"/>
      <c r="J21" s="120"/>
      <c r="K21" s="119"/>
      <c r="L21" s="120"/>
      <c r="M21" s="119"/>
      <c r="N21" s="120"/>
      <c r="O21" s="119"/>
      <c r="P21" s="120"/>
      <c r="Q21" s="119"/>
      <c r="R21" s="120"/>
      <c r="S21" s="58">
        <f t="shared" si="0"/>
        <v>0</v>
      </c>
      <c r="T21" s="58">
        <f>SUM(S21-U21-V21)</f>
        <v>0</v>
      </c>
      <c r="U21" s="60"/>
      <c r="V21" s="60"/>
    </row>
    <row r="22" spans="1:22" x14ac:dyDescent="0.25">
      <c r="A22" s="55" t="s">
        <v>34</v>
      </c>
      <c r="B22" s="55"/>
      <c r="C22" s="55"/>
      <c r="D22" s="55"/>
      <c r="E22" s="119"/>
      <c r="F22" s="120"/>
      <c r="G22" s="119"/>
      <c r="H22" s="120"/>
      <c r="I22" s="119"/>
      <c r="J22" s="120"/>
      <c r="K22" s="119"/>
      <c r="L22" s="120"/>
      <c r="M22" s="119"/>
      <c r="N22" s="120"/>
      <c r="O22" s="119"/>
      <c r="P22" s="120"/>
      <c r="Q22" s="119"/>
      <c r="R22" s="120"/>
      <c r="S22" s="58">
        <f t="shared" si="0"/>
        <v>0</v>
      </c>
      <c r="T22" s="58"/>
      <c r="U22" s="62"/>
      <c r="V22" s="60"/>
    </row>
    <row r="23" spans="1:22" x14ac:dyDescent="0.25">
      <c r="A23" s="55" t="s">
        <v>35</v>
      </c>
      <c r="B23" s="55"/>
      <c r="C23" s="55"/>
      <c r="D23" s="55"/>
      <c r="E23" s="119"/>
      <c r="F23" s="120"/>
      <c r="G23" s="119"/>
      <c r="H23" s="120"/>
      <c r="I23" s="119"/>
      <c r="J23" s="120"/>
      <c r="K23" s="119"/>
      <c r="L23" s="120"/>
      <c r="M23" s="119"/>
      <c r="N23" s="120"/>
      <c r="O23" s="119"/>
      <c r="P23" s="120"/>
      <c r="Q23" s="119"/>
      <c r="R23" s="120"/>
      <c r="S23" s="58">
        <f t="shared" ref="S23:S24" si="10">E23+G23+I23+K23+M23+O23+Q23</f>
        <v>0</v>
      </c>
      <c r="T23" s="58"/>
      <c r="U23" s="62"/>
      <c r="V23" s="60"/>
    </row>
    <row r="24" spans="1:22" x14ac:dyDescent="0.25">
      <c r="A24" s="62" t="s">
        <v>6</v>
      </c>
      <c r="B24" s="62"/>
      <c r="C24" s="62"/>
      <c r="D24" s="62"/>
      <c r="E24" s="123">
        <f>SUM(E4:E23)</f>
        <v>8</v>
      </c>
      <c r="F24" s="124"/>
      <c r="G24" s="123">
        <f>SUM(G4:G23)</f>
        <v>8</v>
      </c>
      <c r="H24" s="124"/>
      <c r="I24" s="123">
        <f>SUM(I4:I23)</f>
        <v>8</v>
      </c>
      <c r="J24" s="124"/>
      <c r="K24" s="123">
        <f>SUM(K4:K23)</f>
        <v>8</v>
      </c>
      <c r="L24" s="124"/>
      <c r="M24" s="123">
        <f>SUM(M4:M23)</f>
        <v>5</v>
      </c>
      <c r="N24" s="124"/>
      <c r="O24" s="123">
        <f>SUM(O4:O23)</f>
        <v>0</v>
      </c>
      <c r="P24" s="124"/>
      <c r="Q24" s="123">
        <f>SUM(Q4:Q23)</f>
        <v>0</v>
      </c>
      <c r="R24" s="124"/>
      <c r="S24" s="58">
        <f t="shared" si="10"/>
        <v>37</v>
      </c>
      <c r="T24" s="58"/>
      <c r="U24" s="62"/>
      <c r="V24" s="60"/>
    </row>
    <row r="25" spans="1:22" x14ac:dyDescent="0.25">
      <c r="A25" s="62" t="s">
        <v>2</v>
      </c>
      <c r="B25" s="62"/>
      <c r="C25" s="62"/>
      <c r="D25" s="62"/>
      <c r="E25" s="58"/>
      <c r="F25" s="111">
        <v>8</v>
      </c>
      <c r="G25" s="58"/>
      <c r="H25" s="111">
        <v>8</v>
      </c>
      <c r="I25" s="58"/>
      <c r="J25" s="111">
        <v>8</v>
      </c>
      <c r="K25" s="58"/>
      <c r="L25" s="111">
        <v>8</v>
      </c>
      <c r="M25" s="58"/>
      <c r="N25" s="111">
        <v>8</v>
      </c>
      <c r="O25" s="58"/>
      <c r="P25" s="111"/>
      <c r="Q25" s="58"/>
      <c r="R25" s="111"/>
      <c r="S25" s="58">
        <f>SUM(E25:R25)</f>
        <v>40</v>
      </c>
      <c r="T25" s="58">
        <f>SUM(T4:T24)</f>
        <v>37</v>
      </c>
      <c r="U25" s="60"/>
      <c r="V25" s="60"/>
    </row>
    <row r="26" spans="1:22" x14ac:dyDescent="0.25">
      <c r="A26" s="62" t="s">
        <v>38</v>
      </c>
      <c r="B26" s="62"/>
      <c r="C26" s="62"/>
      <c r="D26" s="62"/>
      <c r="E26" s="60"/>
      <c r="F26" s="60">
        <f>SUM(E24)-F25</f>
        <v>0</v>
      </c>
      <c r="G26" s="60"/>
      <c r="H26" s="60">
        <f>SUM(G24)-H25</f>
        <v>0</v>
      </c>
      <c r="I26" s="60"/>
      <c r="J26" s="60">
        <f>SUM(I24)-J25</f>
        <v>0</v>
      </c>
      <c r="K26" s="60"/>
      <c r="L26" s="60">
        <f>SUM(K24)-L25</f>
        <v>0</v>
      </c>
      <c r="M26" s="60"/>
      <c r="N26" s="60">
        <f>SUM(M24)-N25</f>
        <v>-3</v>
      </c>
      <c r="O26" s="60"/>
      <c r="P26" s="60">
        <f>SUM(O24)</f>
        <v>0</v>
      </c>
      <c r="Q26" s="60"/>
      <c r="R26" s="60">
        <f>SUM(Q24)</f>
        <v>0</v>
      </c>
      <c r="S26" s="60">
        <f>SUM(E26:R26)</f>
        <v>-3</v>
      </c>
      <c r="T26" s="60"/>
      <c r="U26" s="60">
        <f>SUM(U4:U25)</f>
        <v>0</v>
      </c>
      <c r="V26" s="60">
        <f>SUM(V4:V25)</f>
        <v>0</v>
      </c>
    </row>
    <row r="28" spans="1:22" x14ac:dyDescent="0.25">
      <c r="A28" s="48" t="s">
        <v>22</v>
      </c>
      <c r="B28" s="49"/>
    </row>
    <row r="29" spans="1:22" x14ac:dyDescent="0.25">
      <c r="A29" s="50" t="s">
        <v>2</v>
      </c>
      <c r="C29" s="63">
        <f>SUM(T25)</f>
        <v>37</v>
      </c>
      <c r="I29" s="48">
        <v>3600</v>
      </c>
    </row>
    <row r="30" spans="1:22" x14ac:dyDescent="0.25">
      <c r="A30" s="50" t="s">
        <v>23</v>
      </c>
      <c r="C30" s="63">
        <f>U26</f>
        <v>0</v>
      </c>
      <c r="D30" s="63"/>
      <c r="I30" s="64">
        <v>2.75</v>
      </c>
    </row>
    <row r="31" spans="1:22" x14ac:dyDescent="0.25">
      <c r="A31" s="50" t="s">
        <v>24</v>
      </c>
      <c r="C31" s="63">
        <f>V26</f>
        <v>0</v>
      </c>
    </row>
    <row r="32" spans="1:22" x14ac:dyDescent="0.25">
      <c r="A32" s="50" t="s">
        <v>25</v>
      </c>
      <c r="C32" s="63">
        <f>S22</f>
        <v>0</v>
      </c>
      <c r="I32" s="63"/>
    </row>
    <row r="33" spans="1:7" x14ac:dyDescent="0.25">
      <c r="A33" s="50" t="s">
        <v>4</v>
      </c>
      <c r="C33" s="63">
        <f>S23</f>
        <v>0</v>
      </c>
    </row>
    <row r="34" spans="1:7" ht="16.5" thickBot="1" x14ac:dyDescent="0.3">
      <c r="A34" s="51" t="s">
        <v>6</v>
      </c>
      <c r="C34" s="65">
        <f>SUM(C29:C33)</f>
        <v>37</v>
      </c>
      <c r="E34" s="51" t="s">
        <v>39</v>
      </c>
      <c r="F34" s="51"/>
      <c r="G34" s="66">
        <f>S24-C34</f>
        <v>0</v>
      </c>
    </row>
    <row r="35" spans="1:7" ht="16.5" thickTop="1" x14ac:dyDescent="0.25">
      <c r="A35" s="50" t="s">
        <v>26</v>
      </c>
      <c r="C35" s="67">
        <v>0</v>
      </c>
      <c r="D35" s="67"/>
    </row>
    <row r="36" spans="1:7" x14ac:dyDescent="0.25">
      <c r="A36" s="50" t="s">
        <v>33</v>
      </c>
      <c r="C36" s="67">
        <v>0</v>
      </c>
      <c r="D36" s="67"/>
    </row>
  </sheetData>
  <mergeCells count="154">
    <mergeCell ref="I18:J18"/>
    <mergeCell ref="K18:L18"/>
    <mergeCell ref="M18:N18"/>
    <mergeCell ref="O18:P18"/>
    <mergeCell ref="Q18:R18"/>
    <mergeCell ref="Q15:R15"/>
    <mergeCell ref="I16:J16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M8:N8"/>
    <mergeCell ref="O8:P8"/>
    <mergeCell ref="G10:H10"/>
    <mergeCell ref="I10:J10"/>
    <mergeCell ref="K10:L10"/>
    <mergeCell ref="M10:N10"/>
    <mergeCell ref="O10:P10"/>
    <mergeCell ref="Q10:R10"/>
    <mergeCell ref="Q8:R8"/>
    <mergeCell ref="G9:H9"/>
    <mergeCell ref="I9:J9"/>
    <mergeCell ref="K9:L9"/>
    <mergeCell ref="M9:N9"/>
    <mergeCell ref="O9:P9"/>
    <mergeCell ref="Q9:R9"/>
    <mergeCell ref="G8:H8"/>
    <mergeCell ref="I8:J8"/>
    <mergeCell ref="K8:L8"/>
    <mergeCell ref="G11:H11"/>
    <mergeCell ref="I11:J11"/>
    <mergeCell ref="K11:L11"/>
    <mergeCell ref="M11:N11"/>
    <mergeCell ref="O11:P11"/>
    <mergeCell ref="Q11:R11"/>
    <mergeCell ref="E13:F13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K21:L21"/>
    <mergeCell ref="M21:N21"/>
    <mergeCell ref="O21:P21"/>
    <mergeCell ref="E22:F22"/>
    <mergeCell ref="G22:H22"/>
    <mergeCell ref="I22:J22"/>
    <mergeCell ref="K22:L22"/>
    <mergeCell ref="M22:N22"/>
    <mergeCell ref="O22:P22"/>
    <mergeCell ref="Q22:R22"/>
    <mergeCell ref="G21:H21"/>
    <mergeCell ref="E17:F17"/>
    <mergeCell ref="G17:H17"/>
    <mergeCell ref="I17:J17"/>
    <mergeCell ref="K17:L17"/>
    <mergeCell ref="M17:N17"/>
    <mergeCell ref="O17:P17"/>
    <mergeCell ref="Q17:R17"/>
    <mergeCell ref="Q19:R19"/>
    <mergeCell ref="G20:H20"/>
    <mergeCell ref="I20:J20"/>
    <mergeCell ref="K20:L20"/>
    <mergeCell ref="M20:N20"/>
    <mergeCell ref="O20:P20"/>
    <mergeCell ref="Q20:R20"/>
    <mergeCell ref="G19:H19"/>
    <mergeCell ref="I19:J19"/>
    <mergeCell ref="G12:H12"/>
    <mergeCell ref="I12:J12"/>
    <mergeCell ref="K12:L12"/>
    <mergeCell ref="M12:N12"/>
    <mergeCell ref="O12:P12"/>
    <mergeCell ref="Q12:R12"/>
    <mergeCell ref="G14:H14"/>
    <mergeCell ref="I14:J14"/>
    <mergeCell ref="K14:L14"/>
    <mergeCell ref="M14:N14"/>
    <mergeCell ref="O14:P14"/>
    <mergeCell ref="Q14:R14"/>
    <mergeCell ref="G13:H13"/>
    <mergeCell ref="I13:J13"/>
    <mergeCell ref="K13:L13"/>
    <mergeCell ref="M13:N13"/>
    <mergeCell ref="O13:P13"/>
    <mergeCell ref="I21:J21"/>
    <mergeCell ref="Q13:R13"/>
    <mergeCell ref="E16:F16"/>
    <mergeCell ref="G16:H16"/>
    <mergeCell ref="K16:L16"/>
    <mergeCell ref="M16:N16"/>
    <mergeCell ref="O16:P16"/>
    <mergeCell ref="Q16:R16"/>
    <mergeCell ref="G15:H15"/>
    <mergeCell ref="I15:J15"/>
    <mergeCell ref="K15:L15"/>
    <mergeCell ref="M15:N15"/>
    <mergeCell ref="O15:P15"/>
    <mergeCell ref="K19:L19"/>
    <mergeCell ref="M19:N19"/>
    <mergeCell ref="O19:P19"/>
    <mergeCell ref="Q21:R21"/>
    <mergeCell ref="E18:F18"/>
    <mergeCell ref="G18:H18"/>
    <mergeCell ref="E21:F21"/>
    <mergeCell ref="E15:F15"/>
    <mergeCell ref="E6:F6"/>
    <mergeCell ref="E7:F7"/>
    <mergeCell ref="E8:F8"/>
    <mergeCell ref="E9:F9"/>
    <mergeCell ref="E10:F10"/>
    <mergeCell ref="E19:F19"/>
    <mergeCell ref="E20:F20"/>
    <mergeCell ref="E14:F14"/>
    <mergeCell ref="E12:F12"/>
    <mergeCell ref="E11:F11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1"/>
  <sheetViews>
    <sheetView zoomScale="87" zoomScaleNormal="87" workbookViewId="0">
      <selection activeCell="E34" sqref="E34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50</v>
      </c>
      <c r="B1" s="49"/>
      <c r="C1" s="49"/>
    </row>
    <row r="2" spans="1:22" s="54" customFormat="1" x14ac:dyDescent="0.25">
      <c r="A2" s="5" t="s">
        <v>61</v>
      </c>
      <c r="B2" s="110"/>
      <c r="C2" s="6" t="s">
        <v>94</v>
      </c>
      <c r="D2" s="110"/>
      <c r="E2" s="128" t="s">
        <v>12</v>
      </c>
      <c r="F2" s="125"/>
      <c r="G2" s="125" t="s">
        <v>13</v>
      </c>
      <c r="H2" s="125"/>
      <c r="I2" s="125" t="s">
        <v>14</v>
      </c>
      <c r="J2" s="125"/>
      <c r="K2" s="125" t="s">
        <v>15</v>
      </c>
      <c r="L2" s="125"/>
      <c r="M2" s="125" t="s">
        <v>16</v>
      </c>
      <c r="N2" s="125"/>
      <c r="O2" s="125" t="s">
        <v>17</v>
      </c>
      <c r="P2" s="125"/>
      <c r="Q2" s="125" t="s">
        <v>18</v>
      </c>
      <c r="R2" s="125"/>
      <c r="S2" s="52" t="s">
        <v>21</v>
      </c>
      <c r="T2" s="52" t="s">
        <v>36</v>
      </c>
      <c r="U2" s="53" t="s">
        <v>23</v>
      </c>
      <c r="V2" s="53" t="s">
        <v>24</v>
      </c>
    </row>
    <row r="3" spans="1:22" x14ac:dyDescent="0.25">
      <c r="A3" s="55" t="s">
        <v>19</v>
      </c>
      <c r="B3" s="55" t="s">
        <v>20</v>
      </c>
      <c r="C3" s="55" t="s">
        <v>45</v>
      </c>
      <c r="D3" s="55" t="s">
        <v>29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7054</v>
      </c>
      <c r="B4" s="6" t="s">
        <v>108</v>
      </c>
      <c r="C4" s="6">
        <v>28</v>
      </c>
      <c r="D4" s="22" t="s">
        <v>89</v>
      </c>
      <c r="E4" s="119">
        <v>8</v>
      </c>
      <c r="F4" s="120"/>
      <c r="G4" s="119">
        <v>8</v>
      </c>
      <c r="H4" s="120"/>
      <c r="I4" s="119">
        <v>8</v>
      </c>
      <c r="J4" s="120"/>
      <c r="K4" s="119">
        <v>8</v>
      </c>
      <c r="L4" s="120"/>
      <c r="M4" s="119">
        <v>4</v>
      </c>
      <c r="N4" s="120"/>
      <c r="O4" s="119"/>
      <c r="P4" s="120"/>
      <c r="Q4" s="119"/>
      <c r="R4" s="120"/>
      <c r="S4" s="58">
        <f>E4+G4+I4+K4+M4+O4+Q4</f>
        <v>36</v>
      </c>
      <c r="T4" s="58">
        <f t="shared" ref="T4:T10" si="0">SUM(S4-U4-V4)</f>
        <v>36</v>
      </c>
      <c r="U4" s="60"/>
      <c r="V4" s="60"/>
    </row>
    <row r="5" spans="1:22" x14ac:dyDescent="0.25">
      <c r="A5" s="6">
        <v>7054</v>
      </c>
      <c r="B5" s="6" t="s">
        <v>108</v>
      </c>
      <c r="C5" s="6">
        <v>45</v>
      </c>
      <c r="D5" s="22" t="s">
        <v>77</v>
      </c>
      <c r="E5" s="119"/>
      <c r="F5" s="120"/>
      <c r="G5" s="119"/>
      <c r="H5" s="120"/>
      <c r="I5" s="119"/>
      <c r="J5" s="120"/>
      <c r="K5" s="119"/>
      <c r="L5" s="120"/>
      <c r="M5" s="119">
        <v>3</v>
      </c>
      <c r="N5" s="120"/>
      <c r="O5" s="119"/>
      <c r="P5" s="120"/>
      <c r="Q5" s="119"/>
      <c r="R5" s="120"/>
      <c r="S5" s="58">
        <f t="shared" ref="S5:S19" si="1">E5+G5+I5+K5+M5+O5+Q5</f>
        <v>3</v>
      </c>
      <c r="T5" s="58">
        <f t="shared" si="0"/>
        <v>3</v>
      </c>
      <c r="U5" s="60"/>
      <c r="V5" s="60"/>
    </row>
    <row r="6" spans="1:22" x14ac:dyDescent="0.25">
      <c r="A6" s="6"/>
      <c r="B6" s="6"/>
      <c r="C6" s="6"/>
      <c r="D6" s="22"/>
      <c r="E6" s="119"/>
      <c r="F6" s="120"/>
      <c r="G6" s="119"/>
      <c r="H6" s="120"/>
      <c r="I6" s="119"/>
      <c r="J6" s="120"/>
      <c r="K6" s="119"/>
      <c r="L6" s="120"/>
      <c r="M6" s="119"/>
      <c r="N6" s="120"/>
      <c r="O6" s="126"/>
      <c r="P6" s="127"/>
      <c r="Q6" s="119"/>
      <c r="R6" s="120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19"/>
      <c r="F7" s="120"/>
      <c r="G7" s="119"/>
      <c r="H7" s="120"/>
      <c r="I7" s="119"/>
      <c r="J7" s="120"/>
      <c r="K7" s="119"/>
      <c r="L7" s="120"/>
      <c r="M7" s="119"/>
      <c r="N7" s="120"/>
      <c r="O7" s="119"/>
      <c r="P7" s="120"/>
      <c r="Q7" s="119"/>
      <c r="R7" s="120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19"/>
      <c r="F8" s="120"/>
      <c r="G8" s="119"/>
      <c r="H8" s="120"/>
      <c r="I8" s="119"/>
      <c r="J8" s="120"/>
      <c r="K8" s="119"/>
      <c r="L8" s="120"/>
      <c r="M8" s="119"/>
      <c r="N8" s="120"/>
      <c r="O8" s="119"/>
      <c r="P8" s="120"/>
      <c r="Q8" s="119"/>
      <c r="R8" s="120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19"/>
      <c r="F9" s="120"/>
      <c r="G9" s="119"/>
      <c r="H9" s="120"/>
      <c r="I9" s="119"/>
      <c r="J9" s="120"/>
      <c r="K9" s="119"/>
      <c r="L9" s="120"/>
      <c r="M9" s="119"/>
      <c r="N9" s="120"/>
      <c r="O9" s="119"/>
      <c r="P9" s="120"/>
      <c r="Q9" s="119"/>
      <c r="R9" s="120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19"/>
      <c r="F10" s="120"/>
      <c r="G10" s="119"/>
      <c r="H10" s="120"/>
      <c r="I10" s="119"/>
      <c r="J10" s="120"/>
      <c r="K10" s="119"/>
      <c r="L10" s="120"/>
      <c r="M10" s="119"/>
      <c r="N10" s="120"/>
      <c r="O10" s="119"/>
      <c r="P10" s="120"/>
      <c r="Q10" s="119"/>
      <c r="R10" s="120"/>
      <c r="S10" s="58">
        <f>E10+G10+I10+K10+M10+O10+Q10</f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9"/>
      <c r="F11" s="120"/>
      <c r="G11" s="119"/>
      <c r="H11" s="120"/>
      <c r="I11" s="119"/>
      <c r="J11" s="120"/>
      <c r="K11" s="119"/>
      <c r="L11" s="120"/>
      <c r="M11" s="119"/>
      <c r="N11" s="120"/>
      <c r="O11" s="119"/>
      <c r="P11" s="120"/>
      <c r="Q11" s="119"/>
      <c r="R11" s="120"/>
      <c r="S11" s="58">
        <f>E11+G11+I11+K11+M11+O11+Q11</f>
        <v>0</v>
      </c>
      <c r="T11" s="58">
        <f>SUM(S11-U11-V11)</f>
        <v>0</v>
      </c>
      <c r="U11" s="60"/>
      <c r="V11" s="60"/>
    </row>
    <row r="12" spans="1:22" x14ac:dyDescent="0.25">
      <c r="A12" s="6"/>
      <c r="B12" s="61"/>
      <c r="C12" s="110"/>
      <c r="D12" s="22"/>
      <c r="E12" s="119"/>
      <c r="F12" s="120"/>
      <c r="G12" s="119"/>
      <c r="H12" s="120"/>
      <c r="I12" s="119"/>
      <c r="J12" s="120"/>
      <c r="K12" s="119"/>
      <c r="L12" s="120"/>
      <c r="M12" s="119"/>
      <c r="N12" s="120"/>
      <c r="O12" s="119"/>
      <c r="P12" s="120"/>
      <c r="Q12" s="119"/>
      <c r="R12" s="120"/>
      <c r="S12" s="58">
        <f>E12+G12+I12+K12+M12+O12+Q12</f>
        <v>0</v>
      </c>
      <c r="T12" s="58">
        <f>SUM(S12-U12-V12)</f>
        <v>0</v>
      </c>
      <c r="U12" s="60"/>
      <c r="V12" s="60"/>
    </row>
    <row r="13" spans="1:22" ht="15.75" customHeight="1" x14ac:dyDescent="0.25">
      <c r="A13" s="6"/>
      <c r="B13" s="25"/>
      <c r="C13" s="6"/>
      <c r="D13" s="10"/>
      <c r="E13" s="119"/>
      <c r="F13" s="120"/>
      <c r="G13" s="119"/>
      <c r="H13" s="120"/>
      <c r="I13" s="119"/>
      <c r="J13" s="120"/>
      <c r="K13" s="119"/>
      <c r="L13" s="120"/>
      <c r="M13" s="119"/>
      <c r="N13" s="120"/>
      <c r="O13" s="119"/>
      <c r="P13" s="120"/>
      <c r="Q13" s="119"/>
      <c r="R13" s="120"/>
      <c r="S13" s="58">
        <f t="shared" ref="S13:S14" si="2">E13+G13+I13+K13+M13+O13+Q13</f>
        <v>0</v>
      </c>
      <c r="T13" s="58">
        <f t="shared" ref="T13:T14" si="3">SUM(S13-U13-V13)</f>
        <v>0</v>
      </c>
      <c r="U13" s="60"/>
      <c r="V13" s="60"/>
    </row>
    <row r="14" spans="1:22" x14ac:dyDescent="0.25">
      <c r="A14" s="6"/>
      <c r="B14" s="25"/>
      <c r="C14" s="6"/>
      <c r="D14" s="22"/>
      <c r="E14" s="119"/>
      <c r="F14" s="120"/>
      <c r="G14" s="119"/>
      <c r="H14" s="120"/>
      <c r="I14" s="119"/>
      <c r="J14" s="120"/>
      <c r="K14" s="119"/>
      <c r="L14" s="120"/>
      <c r="M14" s="119"/>
      <c r="N14" s="120"/>
      <c r="O14" s="119"/>
      <c r="P14" s="120"/>
      <c r="Q14" s="119"/>
      <c r="R14" s="120"/>
      <c r="S14" s="58">
        <f t="shared" si="2"/>
        <v>0</v>
      </c>
      <c r="T14" s="58">
        <f t="shared" si="3"/>
        <v>0</v>
      </c>
      <c r="U14" s="60"/>
      <c r="V14" s="60"/>
    </row>
    <row r="15" spans="1:22" x14ac:dyDescent="0.25">
      <c r="A15" s="6">
        <v>3600</v>
      </c>
      <c r="B15" s="25" t="s">
        <v>109</v>
      </c>
      <c r="C15" s="6"/>
      <c r="D15" s="22" t="s">
        <v>63</v>
      </c>
      <c r="E15" s="119"/>
      <c r="F15" s="120"/>
      <c r="G15" s="119"/>
      <c r="H15" s="120"/>
      <c r="I15" s="119"/>
      <c r="J15" s="120"/>
      <c r="K15" s="119"/>
      <c r="L15" s="120"/>
      <c r="M15" s="119">
        <v>1</v>
      </c>
      <c r="N15" s="120"/>
      <c r="O15" s="119"/>
      <c r="P15" s="120"/>
      <c r="Q15" s="119"/>
      <c r="R15" s="120"/>
      <c r="S15" s="58">
        <f>E15+G15+I15+K15+M15+O15+Q15</f>
        <v>1</v>
      </c>
      <c r="T15" s="58">
        <f>SUM(S15-U15-V15)</f>
        <v>1</v>
      </c>
      <c r="U15" s="60"/>
      <c r="V15" s="60"/>
    </row>
    <row r="16" spans="1:22" x14ac:dyDescent="0.25">
      <c r="A16" s="6"/>
      <c r="B16" s="25"/>
      <c r="C16" s="6"/>
      <c r="D16" s="22"/>
      <c r="E16" s="119"/>
      <c r="F16" s="120"/>
      <c r="G16" s="119"/>
      <c r="H16" s="120"/>
      <c r="I16" s="119"/>
      <c r="J16" s="120"/>
      <c r="K16" s="119"/>
      <c r="L16" s="120"/>
      <c r="M16" s="119"/>
      <c r="N16" s="120"/>
      <c r="O16" s="119"/>
      <c r="P16" s="120"/>
      <c r="Q16" s="119"/>
      <c r="R16" s="120"/>
      <c r="S16" s="58">
        <f>E16+G16+I16+K16+M16+O16+Q16</f>
        <v>0</v>
      </c>
      <c r="T16" s="58">
        <f>SUM(S16-U16-V16)</f>
        <v>0</v>
      </c>
      <c r="U16" s="60"/>
      <c r="V16" s="60"/>
    </row>
    <row r="17" spans="1:22" x14ac:dyDescent="0.25">
      <c r="A17" s="55" t="s">
        <v>34</v>
      </c>
      <c r="B17" s="55"/>
      <c r="C17" s="55"/>
      <c r="D17" s="55"/>
      <c r="E17" s="119"/>
      <c r="F17" s="120"/>
      <c r="G17" s="119"/>
      <c r="H17" s="120"/>
      <c r="I17" s="119"/>
      <c r="J17" s="120"/>
      <c r="K17" s="119"/>
      <c r="L17" s="120"/>
      <c r="M17" s="119"/>
      <c r="N17" s="120"/>
      <c r="O17" s="119"/>
      <c r="P17" s="120"/>
      <c r="Q17" s="119"/>
      <c r="R17" s="120"/>
      <c r="S17" s="58">
        <f t="shared" si="1"/>
        <v>0</v>
      </c>
      <c r="T17" s="58"/>
      <c r="U17" s="62"/>
      <c r="V17" s="60"/>
    </row>
    <row r="18" spans="1:22" x14ac:dyDescent="0.25">
      <c r="A18" s="55" t="s">
        <v>35</v>
      </c>
      <c r="B18" s="55"/>
      <c r="C18" s="55"/>
      <c r="D18" s="55"/>
      <c r="E18" s="119"/>
      <c r="F18" s="120"/>
      <c r="G18" s="119"/>
      <c r="H18" s="120"/>
      <c r="I18" s="119"/>
      <c r="J18" s="120"/>
      <c r="K18" s="119"/>
      <c r="L18" s="120"/>
      <c r="M18" s="119"/>
      <c r="N18" s="120"/>
      <c r="O18" s="119"/>
      <c r="P18" s="120"/>
      <c r="Q18" s="119"/>
      <c r="R18" s="120"/>
      <c r="S18" s="58">
        <f t="shared" si="1"/>
        <v>0</v>
      </c>
      <c r="T18" s="58"/>
      <c r="U18" s="62"/>
      <c r="V18" s="60"/>
    </row>
    <row r="19" spans="1:22" x14ac:dyDescent="0.25">
      <c r="A19" s="62" t="s">
        <v>6</v>
      </c>
      <c r="B19" s="62"/>
      <c r="C19" s="62"/>
      <c r="D19" s="62"/>
      <c r="E19" s="123">
        <f>SUM(E4:E18)</f>
        <v>8</v>
      </c>
      <c r="F19" s="124"/>
      <c r="G19" s="123">
        <f>SUM(G4:G18)</f>
        <v>8</v>
      </c>
      <c r="H19" s="124"/>
      <c r="I19" s="123">
        <f>SUM(I4:I18)</f>
        <v>8</v>
      </c>
      <c r="J19" s="124"/>
      <c r="K19" s="123">
        <f>SUM(K4:K18)</f>
        <v>8</v>
      </c>
      <c r="L19" s="124"/>
      <c r="M19" s="123">
        <f>SUM(M4:M18)</f>
        <v>8</v>
      </c>
      <c r="N19" s="124"/>
      <c r="O19" s="123">
        <f>SUM(O4:O18)</f>
        <v>0</v>
      </c>
      <c r="P19" s="124"/>
      <c r="Q19" s="123">
        <f>SUM(Q4:Q18)</f>
        <v>0</v>
      </c>
      <c r="R19" s="124"/>
      <c r="S19" s="58">
        <f t="shared" si="1"/>
        <v>40</v>
      </c>
      <c r="T19" s="58"/>
      <c r="U19" s="62"/>
      <c r="V19" s="60"/>
    </row>
    <row r="20" spans="1:22" x14ac:dyDescent="0.25">
      <c r="A20" s="62" t="s">
        <v>2</v>
      </c>
      <c r="B20" s="62"/>
      <c r="C20" s="62"/>
      <c r="D20" s="62"/>
      <c r="E20" s="58"/>
      <c r="F20" s="111">
        <v>8</v>
      </c>
      <c r="G20" s="58"/>
      <c r="H20" s="111">
        <v>8</v>
      </c>
      <c r="I20" s="58"/>
      <c r="J20" s="111">
        <v>8</v>
      </c>
      <c r="K20" s="58"/>
      <c r="L20" s="111">
        <v>8</v>
      </c>
      <c r="M20" s="58"/>
      <c r="N20" s="111">
        <v>8</v>
      </c>
      <c r="O20" s="58"/>
      <c r="P20" s="111"/>
      <c r="Q20" s="58"/>
      <c r="R20" s="111"/>
      <c r="S20" s="58">
        <f>SUM(E20:R20)</f>
        <v>40</v>
      </c>
      <c r="T20" s="58">
        <f>SUM(T4:T19)</f>
        <v>40</v>
      </c>
      <c r="U20" s="60"/>
      <c r="V20" s="60"/>
    </row>
    <row r="21" spans="1:22" x14ac:dyDescent="0.25">
      <c r="A21" s="62" t="s">
        <v>38</v>
      </c>
      <c r="B21" s="62"/>
      <c r="C21" s="62"/>
      <c r="D21" s="62"/>
      <c r="E21" s="60"/>
      <c r="F21" s="60">
        <f>SUM(E19)-F20</f>
        <v>0</v>
      </c>
      <c r="G21" s="60"/>
      <c r="H21" s="60">
        <f>SUM(G19)-H20</f>
        <v>0</v>
      </c>
      <c r="I21" s="60"/>
      <c r="J21" s="60">
        <f>SUM(I19)-J20</f>
        <v>0</v>
      </c>
      <c r="K21" s="60"/>
      <c r="L21" s="60">
        <f>SUM(K19)-L20</f>
        <v>0</v>
      </c>
      <c r="M21" s="60"/>
      <c r="N21" s="60">
        <f>SUM(M19)-N20</f>
        <v>0</v>
      </c>
      <c r="O21" s="60"/>
      <c r="P21" s="60">
        <f>SUM(O19)</f>
        <v>0</v>
      </c>
      <c r="Q21" s="60"/>
      <c r="R21" s="60">
        <f>SUM(Q19)</f>
        <v>0</v>
      </c>
      <c r="S21" s="60">
        <f>SUM(E21:R21)</f>
        <v>0</v>
      </c>
      <c r="T21" s="60"/>
      <c r="U21" s="60">
        <f>SUM(U4:U20)</f>
        <v>0</v>
      </c>
      <c r="V21" s="60">
        <f>SUM(V4:V20)</f>
        <v>0</v>
      </c>
    </row>
    <row r="23" spans="1:22" x14ac:dyDescent="0.25">
      <c r="A23" s="48" t="s">
        <v>22</v>
      </c>
      <c r="B23" s="49"/>
    </row>
    <row r="24" spans="1:22" x14ac:dyDescent="0.25">
      <c r="A24" s="50" t="s">
        <v>2</v>
      </c>
      <c r="C24" s="63">
        <f>SUM(T20)</f>
        <v>40</v>
      </c>
      <c r="I24" s="48">
        <v>3600</v>
      </c>
    </row>
    <row r="25" spans="1:22" x14ac:dyDescent="0.25">
      <c r="A25" s="50" t="s">
        <v>23</v>
      </c>
      <c r="C25" s="63">
        <f>U21</f>
        <v>0</v>
      </c>
      <c r="D25" s="63"/>
      <c r="I25" s="64">
        <f>SUM(S14:S15)</f>
        <v>1</v>
      </c>
    </row>
    <row r="26" spans="1:22" x14ac:dyDescent="0.25">
      <c r="A26" s="50" t="s">
        <v>24</v>
      </c>
      <c r="C26" s="63">
        <f>V21</f>
        <v>0</v>
      </c>
    </row>
    <row r="27" spans="1:22" x14ac:dyDescent="0.25">
      <c r="A27" s="50" t="s">
        <v>25</v>
      </c>
      <c r="C27" s="63">
        <f>S17</f>
        <v>0</v>
      </c>
      <c r="I27" s="63"/>
    </row>
    <row r="28" spans="1:22" x14ac:dyDescent="0.25">
      <c r="A28" s="50" t="s">
        <v>4</v>
      </c>
      <c r="C28" s="63">
        <f>S18</f>
        <v>0</v>
      </c>
    </row>
    <row r="29" spans="1:22" ht="16.5" thickBot="1" x14ac:dyDescent="0.3">
      <c r="A29" s="51" t="s">
        <v>6</v>
      </c>
      <c r="C29" s="65">
        <f>SUM(C24:C28)</f>
        <v>40</v>
      </c>
      <c r="E29" s="51" t="s">
        <v>39</v>
      </c>
      <c r="F29" s="51"/>
      <c r="G29" s="66">
        <f>S19-C29</f>
        <v>0</v>
      </c>
    </row>
    <row r="30" spans="1:22" ht="16.5" thickTop="1" x14ac:dyDescent="0.25">
      <c r="A30" s="50" t="s">
        <v>26</v>
      </c>
      <c r="C30" s="67">
        <v>0</v>
      </c>
      <c r="D30" s="67"/>
    </row>
    <row r="31" spans="1:22" x14ac:dyDescent="0.25">
      <c r="A31" s="50" t="s">
        <v>33</v>
      </c>
      <c r="C31" s="67">
        <v>0</v>
      </c>
      <c r="D31" s="67"/>
    </row>
  </sheetData>
  <mergeCells count="119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10:R10"/>
    <mergeCell ref="E10:F10"/>
    <mergeCell ref="G10:H10"/>
    <mergeCell ref="I10:J10"/>
    <mergeCell ref="K10:L10"/>
    <mergeCell ref="M10:N10"/>
    <mergeCell ref="O10:P10"/>
    <mergeCell ref="Q9:R9"/>
    <mergeCell ref="E9:F9"/>
    <mergeCell ref="G9:H9"/>
    <mergeCell ref="I9:J9"/>
    <mergeCell ref="K9:L9"/>
    <mergeCell ref="M9:N9"/>
    <mergeCell ref="O9:P9"/>
    <mergeCell ref="Q13:R13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4:R14"/>
    <mergeCell ref="E15:F15"/>
    <mergeCell ref="G15:H15"/>
    <mergeCell ref="I15:J15"/>
    <mergeCell ref="K15:L15"/>
    <mergeCell ref="M15:N15"/>
    <mergeCell ref="O15:P15"/>
    <mergeCell ref="Q15:R15"/>
    <mergeCell ref="E14:F14"/>
    <mergeCell ref="G14:H14"/>
    <mergeCell ref="I14:J14"/>
    <mergeCell ref="K14:L14"/>
    <mergeCell ref="M14:N14"/>
    <mergeCell ref="O14:P14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5"/>
  <sheetViews>
    <sheetView zoomScale="87" zoomScaleNormal="87" workbookViewId="0">
      <selection activeCell="E34" sqref="E34"/>
    </sheetView>
  </sheetViews>
  <sheetFormatPr defaultColWidth="9.140625"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112"/>
    </row>
    <row r="2" spans="1:22" s="9" customFormat="1" x14ac:dyDescent="0.25">
      <c r="A2" s="5" t="s">
        <v>61</v>
      </c>
      <c r="B2" s="110"/>
      <c r="C2" s="6" t="s">
        <v>94</v>
      </c>
      <c r="D2" s="6"/>
      <c r="E2" s="128" t="s">
        <v>12</v>
      </c>
      <c r="F2" s="128"/>
      <c r="G2" s="132" t="s">
        <v>13</v>
      </c>
      <c r="H2" s="132"/>
      <c r="I2" s="128" t="s">
        <v>14</v>
      </c>
      <c r="J2" s="128"/>
      <c r="K2" s="128" t="s">
        <v>15</v>
      </c>
      <c r="L2" s="128"/>
      <c r="M2" s="128" t="s">
        <v>16</v>
      </c>
      <c r="N2" s="128"/>
      <c r="O2" s="128" t="s">
        <v>17</v>
      </c>
      <c r="P2" s="128"/>
      <c r="Q2" s="128" t="s">
        <v>18</v>
      </c>
      <c r="R2" s="128"/>
      <c r="S2" s="7" t="s">
        <v>21</v>
      </c>
      <c r="T2" s="7" t="s">
        <v>36</v>
      </c>
      <c r="U2" s="8" t="s">
        <v>23</v>
      </c>
      <c r="V2" s="8" t="s">
        <v>24</v>
      </c>
    </row>
    <row r="3" spans="1:22" x14ac:dyDescent="0.25">
      <c r="A3" s="10" t="s">
        <v>19</v>
      </c>
      <c r="B3" s="10" t="s">
        <v>20</v>
      </c>
      <c r="C3" s="10" t="s">
        <v>45</v>
      </c>
      <c r="D3" s="10" t="s">
        <v>29</v>
      </c>
      <c r="E3" s="56">
        <v>8</v>
      </c>
      <c r="F3" s="27">
        <v>16.3</v>
      </c>
      <c r="G3" s="113">
        <v>8</v>
      </c>
      <c r="H3" s="114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6">
        <v>7054</v>
      </c>
      <c r="B4" s="6" t="s">
        <v>108</v>
      </c>
      <c r="C4" s="6">
        <v>67</v>
      </c>
      <c r="D4" s="22" t="s">
        <v>86</v>
      </c>
      <c r="E4" s="122">
        <v>8</v>
      </c>
      <c r="F4" s="122"/>
      <c r="G4" s="129"/>
      <c r="H4" s="129"/>
      <c r="I4" s="122">
        <v>5</v>
      </c>
      <c r="J4" s="122"/>
      <c r="K4" s="122"/>
      <c r="L4" s="122"/>
      <c r="M4" s="122"/>
      <c r="N4" s="122"/>
      <c r="O4" s="130"/>
      <c r="P4" s="131"/>
      <c r="Q4" s="130"/>
      <c r="R4" s="131"/>
      <c r="S4" s="12">
        <f>E4+G4+I4+K4+M4+O4+Q4</f>
        <v>13</v>
      </c>
      <c r="T4" s="12">
        <f t="shared" ref="T4:T16" si="0">SUM(S4-U4-V4)</f>
        <v>13</v>
      </c>
      <c r="U4" s="14"/>
      <c r="V4" s="14"/>
    </row>
    <row r="5" spans="1:22" x14ac:dyDescent="0.25">
      <c r="A5" s="6">
        <v>7054</v>
      </c>
      <c r="B5" s="6" t="s">
        <v>108</v>
      </c>
      <c r="C5" s="6">
        <v>60</v>
      </c>
      <c r="D5" s="22" t="s">
        <v>98</v>
      </c>
      <c r="E5" s="122"/>
      <c r="F5" s="122"/>
      <c r="G5" s="129"/>
      <c r="H5" s="129"/>
      <c r="I5" s="122">
        <v>2</v>
      </c>
      <c r="J5" s="122"/>
      <c r="K5" s="122"/>
      <c r="L5" s="122"/>
      <c r="M5" s="122"/>
      <c r="N5" s="122"/>
      <c r="O5" s="130"/>
      <c r="P5" s="131"/>
      <c r="Q5" s="130"/>
      <c r="R5" s="131"/>
      <c r="S5" s="12">
        <f t="shared" ref="S5:S23" si="1">E5+G5+I5+K5+M5+O5+Q5</f>
        <v>2</v>
      </c>
      <c r="T5" s="12">
        <f t="shared" si="0"/>
        <v>2</v>
      </c>
      <c r="U5" s="14"/>
      <c r="V5" s="14"/>
    </row>
    <row r="6" spans="1:22" x14ac:dyDescent="0.25">
      <c r="A6" s="6">
        <v>7054</v>
      </c>
      <c r="B6" s="6" t="s">
        <v>108</v>
      </c>
      <c r="C6" s="6">
        <v>52</v>
      </c>
      <c r="D6" s="22" t="s">
        <v>97</v>
      </c>
      <c r="E6" s="122"/>
      <c r="F6" s="122"/>
      <c r="G6" s="129"/>
      <c r="H6" s="129"/>
      <c r="I6" s="122">
        <v>1</v>
      </c>
      <c r="J6" s="122"/>
      <c r="K6" s="122">
        <v>8</v>
      </c>
      <c r="L6" s="122"/>
      <c r="M6" s="122">
        <v>8</v>
      </c>
      <c r="N6" s="122"/>
      <c r="O6" s="130"/>
      <c r="P6" s="131"/>
      <c r="Q6" s="130"/>
      <c r="R6" s="131"/>
      <c r="S6" s="12">
        <f t="shared" si="1"/>
        <v>17</v>
      </c>
      <c r="T6" s="12">
        <f t="shared" si="0"/>
        <v>17</v>
      </c>
      <c r="U6" s="14"/>
      <c r="V6" s="14"/>
    </row>
    <row r="7" spans="1:22" x14ac:dyDescent="0.25">
      <c r="A7" s="6"/>
      <c r="B7" s="6"/>
      <c r="C7" s="6"/>
      <c r="D7" s="22"/>
      <c r="E7" s="122"/>
      <c r="F7" s="122"/>
      <c r="G7" s="129"/>
      <c r="H7" s="129"/>
      <c r="I7" s="122"/>
      <c r="J7" s="122"/>
      <c r="K7" s="122"/>
      <c r="L7" s="122"/>
      <c r="M7" s="122"/>
      <c r="N7" s="122"/>
      <c r="O7" s="130"/>
      <c r="P7" s="131"/>
      <c r="Q7" s="130"/>
      <c r="R7" s="131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2"/>
      <c r="F8" s="122"/>
      <c r="G8" s="129"/>
      <c r="H8" s="129"/>
      <c r="I8" s="122"/>
      <c r="J8" s="122"/>
      <c r="K8" s="122"/>
      <c r="L8" s="122"/>
      <c r="M8" s="122"/>
      <c r="N8" s="122"/>
      <c r="O8" s="130"/>
      <c r="P8" s="131"/>
      <c r="Q8" s="130"/>
      <c r="R8" s="131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2"/>
      <c r="F9" s="122"/>
      <c r="G9" s="129"/>
      <c r="H9" s="129"/>
      <c r="I9" s="122"/>
      <c r="J9" s="122"/>
      <c r="K9" s="122"/>
      <c r="L9" s="122"/>
      <c r="M9" s="122"/>
      <c r="N9" s="122"/>
      <c r="O9" s="130"/>
      <c r="P9" s="131"/>
      <c r="Q9" s="130"/>
      <c r="R9" s="131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2"/>
      <c r="F10" s="122"/>
      <c r="G10" s="129"/>
      <c r="H10" s="129"/>
      <c r="I10" s="122"/>
      <c r="J10" s="122"/>
      <c r="K10" s="122"/>
      <c r="L10" s="122"/>
      <c r="M10" s="122"/>
      <c r="N10" s="122"/>
      <c r="O10" s="130"/>
      <c r="P10" s="131"/>
      <c r="Q10" s="130"/>
      <c r="R10" s="131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2"/>
      <c r="F11" s="122"/>
      <c r="G11" s="129"/>
      <c r="H11" s="129"/>
      <c r="I11" s="122"/>
      <c r="J11" s="122"/>
      <c r="K11" s="122"/>
      <c r="L11" s="122"/>
      <c r="M11" s="122"/>
      <c r="N11" s="122"/>
      <c r="O11" s="130"/>
      <c r="P11" s="131"/>
      <c r="Q11" s="130"/>
      <c r="R11" s="131"/>
      <c r="S11" s="12">
        <f>E11+G11+I11+K11+M11+O11+Q11</f>
        <v>0</v>
      </c>
      <c r="T11" s="12">
        <f>SUM(S11-U11-V11)</f>
        <v>0</v>
      </c>
      <c r="U11" s="14"/>
      <c r="V11" s="14"/>
    </row>
    <row r="12" spans="1:22" x14ac:dyDescent="0.25">
      <c r="A12" s="6"/>
      <c r="B12" s="6"/>
      <c r="C12" s="6"/>
      <c r="D12" s="22"/>
      <c r="E12" s="122"/>
      <c r="F12" s="122"/>
      <c r="G12" s="129"/>
      <c r="H12" s="129"/>
      <c r="I12" s="122"/>
      <c r="J12" s="122"/>
      <c r="K12" s="122"/>
      <c r="L12" s="122"/>
      <c r="M12" s="122"/>
      <c r="N12" s="122"/>
      <c r="O12" s="130"/>
      <c r="P12" s="131"/>
      <c r="Q12" s="130"/>
      <c r="R12" s="131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2"/>
      <c r="F13" s="122"/>
      <c r="G13" s="129"/>
      <c r="H13" s="129"/>
      <c r="I13" s="122"/>
      <c r="J13" s="122"/>
      <c r="K13" s="122"/>
      <c r="L13" s="122"/>
      <c r="M13" s="122"/>
      <c r="N13" s="122"/>
      <c r="O13" s="130"/>
      <c r="P13" s="131"/>
      <c r="Q13" s="130"/>
      <c r="R13" s="131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2"/>
      <c r="F14" s="122"/>
      <c r="G14" s="129"/>
      <c r="H14" s="129"/>
      <c r="I14" s="122"/>
      <c r="J14" s="122"/>
      <c r="K14" s="122"/>
      <c r="L14" s="122"/>
      <c r="M14" s="122"/>
      <c r="N14" s="122"/>
      <c r="O14" s="130"/>
      <c r="P14" s="131"/>
      <c r="Q14" s="130"/>
      <c r="R14" s="131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22"/>
      <c r="F15" s="122"/>
      <c r="G15" s="129"/>
      <c r="H15" s="129"/>
      <c r="I15" s="122"/>
      <c r="J15" s="122"/>
      <c r="K15" s="122"/>
      <c r="L15" s="122"/>
      <c r="M15" s="122"/>
      <c r="N15" s="122"/>
      <c r="O15" s="130"/>
      <c r="P15" s="131"/>
      <c r="Q15" s="130"/>
      <c r="R15" s="131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22"/>
      <c r="F16" s="122"/>
      <c r="G16" s="129"/>
      <c r="H16" s="129"/>
      <c r="I16" s="122"/>
      <c r="J16" s="122"/>
      <c r="K16" s="122"/>
      <c r="L16" s="122"/>
      <c r="M16" s="122"/>
      <c r="N16" s="122"/>
      <c r="O16" s="130"/>
      <c r="P16" s="131"/>
      <c r="Q16" s="130"/>
      <c r="R16" s="131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>
        <v>3601</v>
      </c>
      <c r="B17" s="6" t="s">
        <v>110</v>
      </c>
      <c r="C17" s="6"/>
      <c r="D17" s="22" t="s">
        <v>67</v>
      </c>
      <c r="E17" s="122"/>
      <c r="F17" s="122"/>
      <c r="G17" s="129"/>
      <c r="H17" s="129"/>
      <c r="I17" s="122"/>
      <c r="J17" s="122"/>
      <c r="K17" s="122"/>
      <c r="L17" s="122"/>
      <c r="M17" s="122"/>
      <c r="N17" s="122"/>
      <c r="O17" s="130"/>
      <c r="P17" s="131"/>
      <c r="Q17" s="130"/>
      <c r="R17" s="131"/>
      <c r="S17" s="12">
        <f t="shared" ref="S17:S18" si="2">E17+G17+I17+K17+M17+O17+Q17</f>
        <v>0</v>
      </c>
      <c r="T17" s="12">
        <f t="shared" ref="T17:T18" si="3">SUM(S17-U17-V17)</f>
        <v>0</v>
      </c>
      <c r="U17" s="14"/>
      <c r="V17" s="14"/>
    </row>
    <row r="18" spans="1:22" ht="15.75" customHeight="1" x14ac:dyDescent="0.25">
      <c r="A18" s="6">
        <v>3600</v>
      </c>
      <c r="B18" s="25" t="s">
        <v>109</v>
      </c>
      <c r="C18" s="6"/>
      <c r="D18" s="22" t="s">
        <v>63</v>
      </c>
      <c r="E18" s="122"/>
      <c r="F18" s="122"/>
      <c r="G18" s="129"/>
      <c r="H18" s="129"/>
      <c r="I18" s="122"/>
      <c r="J18" s="122"/>
      <c r="K18" s="122"/>
      <c r="L18" s="122"/>
      <c r="M18" s="122"/>
      <c r="N18" s="122"/>
      <c r="O18" s="130"/>
      <c r="P18" s="131"/>
      <c r="Q18" s="130"/>
      <c r="R18" s="131"/>
      <c r="S18" s="12">
        <f t="shared" si="2"/>
        <v>0</v>
      </c>
      <c r="T18" s="12">
        <f t="shared" si="3"/>
        <v>0</v>
      </c>
      <c r="U18" s="14"/>
      <c r="V18" s="14"/>
    </row>
    <row r="19" spans="1:22" ht="15.75" customHeight="1" x14ac:dyDescent="0.25">
      <c r="A19" s="6">
        <v>3600</v>
      </c>
      <c r="B19" s="25" t="s">
        <v>109</v>
      </c>
      <c r="C19" s="6"/>
      <c r="D19" s="22" t="s">
        <v>64</v>
      </c>
      <c r="E19" s="122"/>
      <c r="F19" s="122"/>
      <c r="G19" s="129"/>
      <c r="H19" s="129"/>
      <c r="I19" s="122"/>
      <c r="J19" s="122"/>
      <c r="K19" s="122"/>
      <c r="L19" s="122"/>
      <c r="M19" s="122"/>
      <c r="N19" s="122"/>
      <c r="O19" s="130"/>
      <c r="P19" s="131"/>
      <c r="Q19" s="130"/>
      <c r="R19" s="131"/>
      <c r="S19" s="12">
        <f>E19+G19+I19+K19+M19+O19+Q19</f>
        <v>0</v>
      </c>
      <c r="T19" s="12">
        <f>SUM(S19-U19-V19)</f>
        <v>0</v>
      </c>
      <c r="U19" s="14"/>
      <c r="V19" s="14"/>
    </row>
    <row r="20" spans="1:22" ht="15" customHeight="1" x14ac:dyDescent="0.25">
      <c r="A20" s="6"/>
      <c r="B20" s="25"/>
      <c r="C20" s="6"/>
      <c r="D20" s="22"/>
      <c r="E20" s="122"/>
      <c r="F20" s="122"/>
      <c r="G20" s="129"/>
      <c r="H20" s="129"/>
      <c r="I20" s="122"/>
      <c r="J20" s="122"/>
      <c r="K20" s="122"/>
      <c r="L20" s="122"/>
      <c r="M20" s="122"/>
      <c r="N20" s="122"/>
      <c r="O20" s="130"/>
      <c r="P20" s="131"/>
      <c r="Q20" s="130"/>
      <c r="R20" s="131"/>
      <c r="S20" s="12">
        <f>E20+G20+I20+K20+M20+O20+Q20</f>
        <v>0</v>
      </c>
      <c r="T20" s="12">
        <f>SUM(S20-U20-V20)</f>
        <v>0</v>
      </c>
      <c r="U20" s="14"/>
      <c r="V20" s="14"/>
    </row>
    <row r="21" spans="1:22" x14ac:dyDescent="0.25">
      <c r="A21" s="55" t="s">
        <v>34</v>
      </c>
      <c r="B21" s="55"/>
      <c r="C21" s="10"/>
      <c r="D21" s="10"/>
      <c r="E21" s="130"/>
      <c r="F21" s="131"/>
      <c r="G21" s="133"/>
      <c r="H21" s="134"/>
      <c r="I21" s="130"/>
      <c r="J21" s="131"/>
      <c r="K21" s="130"/>
      <c r="L21" s="131"/>
      <c r="M21" s="130"/>
      <c r="N21" s="131"/>
      <c r="O21" s="130"/>
      <c r="P21" s="131"/>
      <c r="Q21" s="130"/>
      <c r="R21" s="131"/>
      <c r="S21" s="12">
        <f t="shared" si="1"/>
        <v>0</v>
      </c>
      <c r="T21" s="12"/>
      <c r="U21" s="15"/>
      <c r="V21" s="14"/>
    </row>
    <row r="22" spans="1:22" x14ac:dyDescent="0.25">
      <c r="A22" s="55" t="s">
        <v>35</v>
      </c>
      <c r="B22" s="55"/>
      <c r="C22" s="10"/>
      <c r="D22" s="10"/>
      <c r="E22" s="130"/>
      <c r="F22" s="131"/>
      <c r="G22" s="133"/>
      <c r="H22" s="134"/>
      <c r="I22" s="130"/>
      <c r="J22" s="131"/>
      <c r="K22" s="130"/>
      <c r="L22" s="131"/>
      <c r="M22" s="130"/>
      <c r="N22" s="131"/>
      <c r="O22" s="130"/>
      <c r="P22" s="131"/>
      <c r="Q22" s="130"/>
      <c r="R22" s="131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35">
        <f>SUM(E4:E22)</f>
        <v>8</v>
      </c>
      <c r="F23" s="136"/>
      <c r="G23" s="135">
        <f>SUM(G4:G22)</f>
        <v>0</v>
      </c>
      <c r="H23" s="136"/>
      <c r="I23" s="135">
        <f>SUM(I4:I22)</f>
        <v>8</v>
      </c>
      <c r="J23" s="136"/>
      <c r="K23" s="135">
        <f>SUM(K4:K22)</f>
        <v>8</v>
      </c>
      <c r="L23" s="136"/>
      <c r="M23" s="135">
        <f>SUM(M4:M22)</f>
        <v>8</v>
      </c>
      <c r="N23" s="136"/>
      <c r="O23" s="135">
        <f>SUM(O4:O22)</f>
        <v>0</v>
      </c>
      <c r="P23" s="136"/>
      <c r="Q23" s="135">
        <f>SUM(Q4:Q22)</f>
        <v>0</v>
      </c>
      <c r="R23" s="136"/>
      <c r="S23" s="12">
        <f t="shared" si="1"/>
        <v>32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32</v>
      </c>
      <c r="U24" s="14"/>
      <c r="V24" s="14"/>
    </row>
    <row r="25" spans="1:22" x14ac:dyDescent="0.25">
      <c r="A25" s="15" t="s">
        <v>38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-8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-8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22</v>
      </c>
      <c r="B27" s="2"/>
    </row>
    <row r="28" spans="1:22" x14ac:dyDescent="0.25">
      <c r="A28" s="3" t="s">
        <v>2</v>
      </c>
      <c r="C28" s="17">
        <f>SUM(T24)</f>
        <v>32</v>
      </c>
      <c r="I28" s="1">
        <v>3600</v>
      </c>
    </row>
    <row r="29" spans="1:22" x14ac:dyDescent="0.25">
      <c r="A29" s="3" t="s">
        <v>23</v>
      </c>
      <c r="C29" s="17">
        <f>U25</f>
        <v>0</v>
      </c>
      <c r="D29" s="17"/>
      <c r="I29" s="24">
        <f>SUM(S15:S20)</f>
        <v>0</v>
      </c>
    </row>
    <row r="30" spans="1:22" x14ac:dyDescent="0.25">
      <c r="A30" s="3" t="s">
        <v>24</v>
      </c>
      <c r="C30" s="17">
        <f>V25</f>
        <v>0</v>
      </c>
    </row>
    <row r="31" spans="1:22" x14ac:dyDescent="0.25">
      <c r="A31" s="3" t="s">
        <v>25</v>
      </c>
      <c r="C31" s="17">
        <f>SUM(S21)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32</v>
      </c>
      <c r="E33" s="4" t="s">
        <v>39</v>
      </c>
      <c r="F33" s="4"/>
      <c r="G33" s="19">
        <f>S23-C33</f>
        <v>0</v>
      </c>
    </row>
    <row r="34" spans="1:7" ht="16.5" thickTop="1" x14ac:dyDescent="0.25">
      <c r="A34" s="3" t="s">
        <v>26</v>
      </c>
      <c r="C34" s="20">
        <v>0</v>
      </c>
      <c r="D34" s="20"/>
    </row>
    <row r="35" spans="1:7" x14ac:dyDescent="0.25">
      <c r="A35" s="3" t="s">
        <v>33</v>
      </c>
      <c r="C35" s="20">
        <v>0</v>
      </c>
      <c r="D35" s="20"/>
    </row>
  </sheetData>
  <mergeCells count="147">
    <mergeCell ref="E14:F14"/>
    <mergeCell ref="G14:H14"/>
    <mergeCell ref="I14:J14"/>
    <mergeCell ref="K14:L14"/>
    <mergeCell ref="M14:N14"/>
    <mergeCell ref="O14:P14"/>
    <mergeCell ref="Q14:R14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  <mergeCell ref="I13:J13"/>
    <mergeCell ref="K13:L13"/>
    <mergeCell ref="M13:N13"/>
    <mergeCell ref="O13:P13"/>
    <mergeCell ref="Q13:R13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1:F21"/>
    <mergeCell ref="G21:H21"/>
    <mergeCell ref="I21:J21"/>
    <mergeCell ref="K21:L21"/>
    <mergeCell ref="M21:N21"/>
    <mergeCell ref="O21:P21"/>
    <mergeCell ref="Q21:R21"/>
    <mergeCell ref="Q23:R23"/>
    <mergeCell ref="E23:F23"/>
    <mergeCell ref="G23:H23"/>
    <mergeCell ref="I23:J23"/>
    <mergeCell ref="K23:L23"/>
    <mergeCell ref="M23:N23"/>
    <mergeCell ref="O23:P23"/>
    <mergeCell ref="E22:F22"/>
    <mergeCell ref="G22:H22"/>
    <mergeCell ref="I22:J22"/>
    <mergeCell ref="K22:L22"/>
    <mergeCell ref="M22:N22"/>
    <mergeCell ref="O22:P22"/>
    <mergeCell ref="Q22:R22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0:F10"/>
    <mergeCell ref="G10:H10"/>
    <mergeCell ref="I10:J10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M11:N11"/>
    <mergeCell ref="Q11:R11"/>
    <mergeCell ref="E11:F11"/>
    <mergeCell ref="G11:H11"/>
    <mergeCell ref="I11:J11"/>
    <mergeCell ref="K11:L11"/>
    <mergeCell ref="O11:P11"/>
    <mergeCell ref="E9:F9"/>
    <mergeCell ref="G9:H9"/>
    <mergeCell ref="O10:P10"/>
    <mergeCell ref="Q10:R10"/>
    <mergeCell ref="K10:L10"/>
    <mergeCell ref="Q9:R9"/>
    <mergeCell ref="M10:N10"/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1"/>
  <sheetViews>
    <sheetView zoomScale="87" zoomScaleNormal="87" workbookViewId="0">
      <selection activeCell="E34" sqref="E34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49</v>
      </c>
      <c r="B1" s="49"/>
      <c r="C1" s="49"/>
    </row>
    <row r="2" spans="1:22" s="54" customFormat="1" x14ac:dyDescent="0.25">
      <c r="A2" s="5" t="s">
        <v>61</v>
      </c>
      <c r="B2" s="110"/>
      <c r="C2" s="110" t="str">
        <f>Chimes!C2</f>
        <v>18.06.23</v>
      </c>
      <c r="D2" s="110"/>
      <c r="E2" s="125" t="s">
        <v>12</v>
      </c>
      <c r="F2" s="125"/>
      <c r="G2" s="125" t="s">
        <v>13</v>
      </c>
      <c r="H2" s="125"/>
      <c r="I2" s="125" t="s">
        <v>14</v>
      </c>
      <c r="J2" s="125"/>
      <c r="K2" s="125" t="s">
        <v>15</v>
      </c>
      <c r="L2" s="125"/>
      <c r="M2" s="125" t="s">
        <v>16</v>
      </c>
      <c r="N2" s="125"/>
      <c r="O2" s="125" t="s">
        <v>17</v>
      </c>
      <c r="P2" s="125"/>
      <c r="Q2" s="125" t="s">
        <v>18</v>
      </c>
      <c r="R2" s="125"/>
      <c r="S2" s="52" t="s">
        <v>21</v>
      </c>
      <c r="T2" s="52" t="s">
        <v>36</v>
      </c>
      <c r="U2" s="53" t="s">
        <v>23</v>
      </c>
      <c r="V2" s="53" t="s">
        <v>24</v>
      </c>
    </row>
    <row r="3" spans="1:22" x14ac:dyDescent="0.25">
      <c r="A3" s="55" t="s">
        <v>19</v>
      </c>
      <c r="B3" s="55" t="s">
        <v>20</v>
      </c>
      <c r="C3" s="55" t="s">
        <v>45</v>
      </c>
      <c r="D3" s="55" t="s">
        <v>29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7054</v>
      </c>
      <c r="B4" s="6" t="s">
        <v>108</v>
      </c>
      <c r="C4" s="6">
        <v>45</v>
      </c>
      <c r="D4" s="22" t="s">
        <v>77</v>
      </c>
      <c r="E4" s="121">
        <v>8</v>
      </c>
      <c r="F4" s="121"/>
      <c r="G4" s="121">
        <v>6.5</v>
      </c>
      <c r="H4" s="121"/>
      <c r="I4" s="121">
        <v>7.5</v>
      </c>
      <c r="J4" s="121"/>
      <c r="K4" s="121">
        <v>8</v>
      </c>
      <c r="L4" s="121"/>
      <c r="M4" s="122">
        <v>3</v>
      </c>
      <c r="N4" s="121"/>
      <c r="O4" s="119"/>
      <c r="P4" s="120"/>
      <c r="Q4" s="119"/>
      <c r="R4" s="120"/>
      <c r="S4" s="58">
        <f>E4+G4+I4+K4+M4+O4+Q4</f>
        <v>33</v>
      </c>
      <c r="T4" s="58">
        <f t="shared" ref="T4:T12" si="0">SUM(S4-U4-V4)</f>
        <v>33</v>
      </c>
      <c r="U4" s="60"/>
      <c r="V4" s="60"/>
    </row>
    <row r="5" spans="1:22" x14ac:dyDescent="0.25">
      <c r="A5" s="6">
        <v>7054</v>
      </c>
      <c r="B5" s="6" t="s">
        <v>108</v>
      </c>
      <c r="C5" s="6">
        <v>40</v>
      </c>
      <c r="D5" s="22" t="s">
        <v>99</v>
      </c>
      <c r="E5" s="121"/>
      <c r="F5" s="121"/>
      <c r="G5" s="121">
        <v>1</v>
      </c>
      <c r="H5" s="121"/>
      <c r="I5" s="121"/>
      <c r="J5" s="121"/>
      <c r="K5" s="121"/>
      <c r="L5" s="121"/>
      <c r="M5" s="121">
        <v>4.5</v>
      </c>
      <c r="N5" s="121"/>
      <c r="O5" s="119"/>
      <c r="P5" s="120"/>
      <c r="Q5" s="119"/>
      <c r="R5" s="120"/>
      <c r="S5" s="58">
        <f t="shared" ref="S5:S23" si="1">E5+G5+I5+K5+M5+O5+Q5</f>
        <v>5.5</v>
      </c>
      <c r="T5" s="58">
        <f t="shared" si="0"/>
        <v>5.5</v>
      </c>
      <c r="U5" s="60"/>
      <c r="V5" s="60"/>
    </row>
    <row r="6" spans="1:22" x14ac:dyDescent="0.25">
      <c r="A6" s="6"/>
      <c r="B6" s="6"/>
      <c r="C6" s="6"/>
      <c r="D6" s="22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19"/>
      <c r="P6" s="120"/>
      <c r="Q6" s="119"/>
      <c r="R6" s="120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19"/>
      <c r="P7" s="120"/>
      <c r="Q7" s="119"/>
      <c r="R7" s="120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19"/>
      <c r="F8" s="120"/>
      <c r="G8" s="119"/>
      <c r="H8" s="120"/>
      <c r="I8" s="119"/>
      <c r="J8" s="120"/>
      <c r="K8" s="119"/>
      <c r="L8" s="120"/>
      <c r="M8" s="119"/>
      <c r="N8" s="120"/>
      <c r="O8" s="119"/>
      <c r="P8" s="120"/>
      <c r="Q8" s="119"/>
      <c r="R8" s="120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19"/>
      <c r="F9" s="120"/>
      <c r="G9" s="119"/>
      <c r="H9" s="120"/>
      <c r="I9" s="119"/>
      <c r="J9" s="120"/>
      <c r="K9" s="119"/>
      <c r="L9" s="120"/>
      <c r="M9" s="119"/>
      <c r="N9" s="120"/>
      <c r="O9" s="119"/>
      <c r="P9" s="120"/>
      <c r="Q9" s="119"/>
      <c r="R9" s="120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19"/>
      <c r="F10" s="120"/>
      <c r="G10" s="119"/>
      <c r="H10" s="120"/>
      <c r="I10" s="119"/>
      <c r="J10" s="120"/>
      <c r="K10" s="119"/>
      <c r="L10" s="120"/>
      <c r="M10" s="119"/>
      <c r="N10" s="120"/>
      <c r="O10" s="119"/>
      <c r="P10" s="120"/>
      <c r="Q10" s="119"/>
      <c r="R10" s="120"/>
      <c r="S10" s="58">
        <f>E10+G10+I10+K10+M10+O10+Q10</f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9"/>
      <c r="F11" s="120"/>
      <c r="G11" s="119"/>
      <c r="H11" s="120"/>
      <c r="I11" s="119"/>
      <c r="J11" s="120"/>
      <c r="K11" s="119"/>
      <c r="L11" s="120"/>
      <c r="M11" s="119"/>
      <c r="N11" s="120"/>
      <c r="O11" s="119"/>
      <c r="P11" s="120"/>
      <c r="Q11" s="119"/>
      <c r="R11" s="120"/>
      <c r="S11" s="58">
        <f t="shared" si="1"/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9"/>
      <c r="F12" s="120"/>
      <c r="G12" s="119"/>
      <c r="H12" s="120"/>
      <c r="I12" s="119"/>
      <c r="J12" s="120"/>
      <c r="K12" s="119"/>
      <c r="L12" s="120"/>
      <c r="M12" s="119"/>
      <c r="N12" s="120"/>
      <c r="O12" s="119"/>
      <c r="P12" s="120"/>
      <c r="Q12" s="119"/>
      <c r="R12" s="120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19"/>
      <c r="F13" s="120"/>
      <c r="G13" s="119"/>
      <c r="H13" s="120"/>
      <c r="I13" s="119"/>
      <c r="J13" s="120"/>
      <c r="K13" s="119"/>
      <c r="L13" s="120"/>
      <c r="M13" s="119"/>
      <c r="N13" s="120"/>
      <c r="O13" s="119"/>
      <c r="P13" s="120"/>
      <c r="Q13" s="119"/>
      <c r="R13" s="120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19"/>
      <c r="F14" s="120"/>
      <c r="G14" s="119"/>
      <c r="H14" s="120"/>
      <c r="I14" s="119"/>
      <c r="J14" s="120"/>
      <c r="K14" s="119"/>
      <c r="L14" s="120"/>
      <c r="M14" s="119"/>
      <c r="N14" s="120"/>
      <c r="O14" s="119"/>
      <c r="P14" s="120"/>
      <c r="Q14" s="119"/>
      <c r="R14" s="120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22"/>
      <c r="E15" s="119"/>
      <c r="F15" s="120"/>
      <c r="G15" s="119"/>
      <c r="H15" s="120"/>
      <c r="I15" s="119"/>
      <c r="J15" s="120"/>
      <c r="K15" s="119"/>
      <c r="L15" s="120"/>
      <c r="M15" s="119"/>
      <c r="N15" s="120"/>
      <c r="O15" s="119"/>
      <c r="P15" s="120"/>
      <c r="Q15" s="119"/>
      <c r="R15" s="120"/>
      <c r="S15" s="58">
        <f t="shared" ref="S15:S18" si="2">E15+G15+I15+K15+M15+O15+Q15</f>
        <v>0</v>
      </c>
      <c r="T15" s="58">
        <f t="shared" ref="T15:T18" si="3">SUM(S15-U15-V15)</f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19"/>
      <c r="F16" s="120"/>
      <c r="G16" s="119"/>
      <c r="H16" s="120"/>
      <c r="I16" s="119"/>
      <c r="J16" s="120"/>
      <c r="K16" s="119"/>
      <c r="L16" s="120"/>
      <c r="M16" s="119"/>
      <c r="N16" s="120"/>
      <c r="O16" s="119"/>
      <c r="P16" s="120"/>
      <c r="Q16" s="119"/>
      <c r="R16" s="120"/>
      <c r="S16" s="58">
        <f t="shared" ref="S16:S17" si="4">E16+G16+I16+K16+M16+O16+Q16</f>
        <v>0</v>
      </c>
      <c r="T16" s="58">
        <f t="shared" ref="T16:T17" si="5">SUM(S16-U16-V16)</f>
        <v>0</v>
      </c>
      <c r="U16" s="60"/>
      <c r="V16" s="60"/>
    </row>
    <row r="17" spans="1:22" ht="15.75" customHeight="1" x14ac:dyDescent="0.25">
      <c r="A17" s="6">
        <v>3600</v>
      </c>
      <c r="B17" s="6" t="s">
        <v>109</v>
      </c>
      <c r="C17" s="6"/>
      <c r="D17" s="22" t="s">
        <v>100</v>
      </c>
      <c r="E17" s="119"/>
      <c r="F17" s="120"/>
      <c r="G17" s="119">
        <v>0.5</v>
      </c>
      <c r="H17" s="120"/>
      <c r="I17" s="119"/>
      <c r="J17" s="120"/>
      <c r="K17" s="119"/>
      <c r="L17" s="120"/>
      <c r="M17" s="119"/>
      <c r="N17" s="120"/>
      <c r="O17" s="119"/>
      <c r="P17" s="120"/>
      <c r="Q17" s="119"/>
      <c r="R17" s="120"/>
      <c r="S17" s="58">
        <f t="shared" si="4"/>
        <v>0.5</v>
      </c>
      <c r="T17" s="58">
        <f t="shared" si="5"/>
        <v>0.5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19"/>
      <c r="F18" s="120"/>
      <c r="G18" s="119"/>
      <c r="H18" s="120"/>
      <c r="I18" s="119"/>
      <c r="J18" s="120"/>
      <c r="K18" s="119"/>
      <c r="L18" s="120"/>
      <c r="M18" s="119"/>
      <c r="N18" s="120"/>
      <c r="O18" s="119"/>
      <c r="P18" s="120"/>
      <c r="Q18" s="119"/>
      <c r="R18" s="120"/>
      <c r="S18" s="58">
        <f t="shared" si="2"/>
        <v>0</v>
      </c>
      <c r="T18" s="58">
        <f t="shared" si="3"/>
        <v>0</v>
      </c>
      <c r="U18" s="60"/>
      <c r="V18" s="60"/>
    </row>
    <row r="19" spans="1:22" x14ac:dyDescent="0.25">
      <c r="A19" s="6">
        <v>3600</v>
      </c>
      <c r="B19" s="25" t="s">
        <v>109</v>
      </c>
      <c r="C19" s="6"/>
      <c r="D19" s="22" t="s">
        <v>63</v>
      </c>
      <c r="E19" s="119"/>
      <c r="F19" s="120"/>
      <c r="G19" s="119"/>
      <c r="H19" s="120"/>
      <c r="I19" s="119">
        <v>0.5</v>
      </c>
      <c r="J19" s="120"/>
      <c r="K19" s="119"/>
      <c r="L19" s="120"/>
      <c r="M19" s="119">
        <v>0.5</v>
      </c>
      <c r="N19" s="120"/>
      <c r="O19" s="119"/>
      <c r="P19" s="120"/>
      <c r="Q19" s="119"/>
      <c r="R19" s="120"/>
      <c r="S19" s="58">
        <f>E19+G19+I19+K19+M19+O19+Q19</f>
        <v>1</v>
      </c>
      <c r="T19" s="58">
        <f>SUM(S19-U19-V19)</f>
        <v>1</v>
      </c>
      <c r="U19" s="60"/>
      <c r="V19" s="60"/>
    </row>
    <row r="20" spans="1:22" x14ac:dyDescent="0.25">
      <c r="A20" s="6"/>
      <c r="B20" s="25"/>
      <c r="C20" s="6"/>
      <c r="D20" s="22"/>
      <c r="E20" s="119"/>
      <c r="F20" s="120"/>
      <c r="G20" s="119"/>
      <c r="H20" s="120"/>
      <c r="I20" s="119"/>
      <c r="J20" s="120"/>
      <c r="K20" s="119"/>
      <c r="L20" s="120"/>
      <c r="M20" s="119"/>
      <c r="N20" s="120"/>
      <c r="O20" s="119"/>
      <c r="P20" s="120"/>
      <c r="Q20" s="119"/>
      <c r="R20" s="120"/>
      <c r="S20" s="58">
        <f>E20+G20+I20+K20+M20+O20+Q20</f>
        <v>0</v>
      </c>
      <c r="T20" s="58">
        <f>SUM(S20-U20-V20)</f>
        <v>0</v>
      </c>
      <c r="U20" s="60"/>
      <c r="V20" s="60"/>
    </row>
    <row r="21" spans="1:22" x14ac:dyDescent="0.25">
      <c r="A21" s="55" t="s">
        <v>34</v>
      </c>
      <c r="B21" s="55"/>
      <c r="C21" s="55"/>
      <c r="D21" s="55"/>
      <c r="E21" s="119"/>
      <c r="F21" s="120"/>
      <c r="G21" s="119"/>
      <c r="H21" s="120"/>
      <c r="I21" s="119"/>
      <c r="J21" s="120"/>
      <c r="K21" s="119"/>
      <c r="L21" s="120"/>
      <c r="M21" s="119"/>
      <c r="N21" s="120"/>
      <c r="O21" s="119"/>
      <c r="P21" s="120"/>
      <c r="Q21" s="119"/>
      <c r="R21" s="120"/>
      <c r="S21" s="58">
        <f t="shared" si="1"/>
        <v>0</v>
      </c>
      <c r="T21" s="58"/>
      <c r="U21" s="62"/>
      <c r="V21" s="60"/>
    </row>
    <row r="22" spans="1:22" x14ac:dyDescent="0.25">
      <c r="A22" s="55" t="s">
        <v>35</v>
      </c>
      <c r="B22" s="55"/>
      <c r="C22" s="55"/>
      <c r="D22" s="55"/>
      <c r="E22" s="119"/>
      <c r="F22" s="120"/>
      <c r="G22" s="119"/>
      <c r="H22" s="120"/>
      <c r="I22" s="119"/>
      <c r="J22" s="120"/>
      <c r="K22" s="119"/>
      <c r="L22" s="120"/>
      <c r="M22" s="119"/>
      <c r="N22" s="120"/>
      <c r="O22" s="119"/>
      <c r="P22" s="120"/>
      <c r="Q22" s="119"/>
      <c r="R22" s="120"/>
      <c r="S22" s="58">
        <f t="shared" si="1"/>
        <v>0</v>
      </c>
      <c r="T22" s="58"/>
      <c r="U22" s="62"/>
      <c r="V22" s="60"/>
    </row>
    <row r="23" spans="1:22" x14ac:dyDescent="0.25">
      <c r="A23" s="62" t="s">
        <v>6</v>
      </c>
      <c r="B23" s="62"/>
      <c r="C23" s="62"/>
      <c r="D23" s="62"/>
      <c r="E23" s="123">
        <f>SUM(E4:E22)</f>
        <v>8</v>
      </c>
      <c r="F23" s="124"/>
      <c r="G23" s="123">
        <f>SUM(G4:G22)</f>
        <v>8</v>
      </c>
      <c r="H23" s="124"/>
      <c r="I23" s="123">
        <f>SUM(I4:I22)</f>
        <v>8</v>
      </c>
      <c r="J23" s="124"/>
      <c r="K23" s="123">
        <f>SUM(K4:K22)</f>
        <v>8</v>
      </c>
      <c r="L23" s="124"/>
      <c r="M23" s="123">
        <f>SUM(M4:M22)</f>
        <v>8</v>
      </c>
      <c r="N23" s="124"/>
      <c r="O23" s="123">
        <f>SUM(O4:O22)</f>
        <v>0</v>
      </c>
      <c r="P23" s="124"/>
      <c r="Q23" s="123">
        <f>SUM(Q4:Q22)</f>
        <v>0</v>
      </c>
      <c r="R23" s="124"/>
      <c r="S23" s="58">
        <f t="shared" si="1"/>
        <v>40</v>
      </c>
      <c r="T23" s="58"/>
      <c r="U23" s="62"/>
      <c r="V23" s="60"/>
    </row>
    <row r="24" spans="1:22" x14ac:dyDescent="0.25">
      <c r="A24" s="62" t="s">
        <v>2</v>
      </c>
      <c r="B24" s="62"/>
      <c r="C24" s="62"/>
      <c r="D24" s="62"/>
      <c r="E24" s="58"/>
      <c r="F24" s="111">
        <v>8</v>
      </c>
      <c r="G24" s="58"/>
      <c r="H24" s="111">
        <v>8</v>
      </c>
      <c r="I24" s="58"/>
      <c r="J24" s="111">
        <v>8</v>
      </c>
      <c r="K24" s="58"/>
      <c r="L24" s="111">
        <v>8</v>
      </c>
      <c r="M24" s="58"/>
      <c r="N24" s="111">
        <v>8</v>
      </c>
      <c r="O24" s="58"/>
      <c r="P24" s="111"/>
      <c r="Q24" s="58"/>
      <c r="R24" s="111"/>
      <c r="S24" s="58">
        <f>SUM(E24:R24)</f>
        <v>40</v>
      </c>
      <c r="T24" s="58">
        <f>SUM(T4:T23)</f>
        <v>40</v>
      </c>
      <c r="U24" s="60"/>
      <c r="V24" s="60"/>
    </row>
    <row r="25" spans="1:22" x14ac:dyDescent="0.25">
      <c r="A25" s="62" t="s">
        <v>38</v>
      </c>
      <c r="B25" s="62"/>
      <c r="C25" s="62"/>
      <c r="D25" s="62"/>
      <c r="E25" s="60"/>
      <c r="F25" s="60">
        <f>SUM(E23)-F24</f>
        <v>0</v>
      </c>
      <c r="G25" s="60"/>
      <c r="H25" s="60">
        <f>SUM(G23)-H24</f>
        <v>0</v>
      </c>
      <c r="I25" s="60"/>
      <c r="J25" s="60">
        <f>SUM(I23)-J24</f>
        <v>0</v>
      </c>
      <c r="K25" s="60"/>
      <c r="L25" s="60">
        <f>SUM(K23)-L24</f>
        <v>0</v>
      </c>
      <c r="M25" s="60"/>
      <c r="N25" s="60">
        <f>SUM(M23)-N24</f>
        <v>0</v>
      </c>
      <c r="O25" s="60"/>
      <c r="P25" s="60">
        <f>SUM(O23)</f>
        <v>0</v>
      </c>
      <c r="Q25" s="60"/>
      <c r="R25" s="60">
        <f>SUM(Q23)</f>
        <v>0</v>
      </c>
      <c r="S25" s="60">
        <f>SUM(E25:R25)</f>
        <v>0</v>
      </c>
      <c r="T25" s="60"/>
      <c r="U25" s="60">
        <f>SUM(U4:U24)</f>
        <v>0</v>
      </c>
      <c r="V25" s="60">
        <f>SUM(V4:V24)</f>
        <v>0</v>
      </c>
    </row>
    <row r="27" spans="1:22" x14ac:dyDescent="0.25">
      <c r="A27" s="48" t="s">
        <v>22</v>
      </c>
      <c r="B27" s="49"/>
    </row>
    <row r="28" spans="1:22" x14ac:dyDescent="0.25">
      <c r="A28" s="50" t="s">
        <v>2</v>
      </c>
      <c r="C28" s="63">
        <f>SUM(T24)</f>
        <v>40</v>
      </c>
      <c r="I28" s="48">
        <v>3600</v>
      </c>
    </row>
    <row r="29" spans="1:22" x14ac:dyDescent="0.25">
      <c r="A29" s="50" t="s">
        <v>23</v>
      </c>
      <c r="C29" s="63">
        <f>U25</f>
        <v>0</v>
      </c>
      <c r="D29" s="63"/>
      <c r="I29" s="64">
        <v>1.5</v>
      </c>
    </row>
    <row r="30" spans="1:22" x14ac:dyDescent="0.25">
      <c r="A30" s="50" t="s">
        <v>24</v>
      </c>
      <c r="C30" s="63">
        <f>V25</f>
        <v>0</v>
      </c>
    </row>
    <row r="31" spans="1:22" x14ac:dyDescent="0.25">
      <c r="A31" s="50" t="s">
        <v>25</v>
      </c>
      <c r="C31" s="63">
        <f>S21</f>
        <v>0</v>
      </c>
      <c r="I31" s="63"/>
    </row>
    <row r="32" spans="1:22" x14ac:dyDescent="0.25">
      <c r="A32" s="50" t="s">
        <v>4</v>
      </c>
      <c r="C32" s="63">
        <f>S22</f>
        <v>0</v>
      </c>
    </row>
    <row r="33" spans="1:7" ht="16.5" thickBot="1" x14ac:dyDescent="0.3">
      <c r="A33" s="51" t="s">
        <v>6</v>
      </c>
      <c r="C33" s="65">
        <f>SUM(C28:C32)</f>
        <v>40</v>
      </c>
      <c r="E33" s="51" t="s">
        <v>39</v>
      </c>
      <c r="F33" s="51"/>
      <c r="G33" s="66">
        <f>S23-C33</f>
        <v>0</v>
      </c>
    </row>
    <row r="34" spans="1:7" ht="16.5" thickTop="1" x14ac:dyDescent="0.25">
      <c r="A34" s="50" t="s">
        <v>26</v>
      </c>
      <c r="C34" s="67">
        <v>0</v>
      </c>
      <c r="D34" s="67"/>
    </row>
    <row r="35" spans="1:7" x14ac:dyDescent="0.25">
      <c r="A35" s="50" t="s">
        <v>33</v>
      </c>
      <c r="C35" s="67">
        <v>0</v>
      </c>
      <c r="D35" s="67"/>
    </row>
    <row r="41" spans="1:7" x14ac:dyDescent="0.25">
      <c r="G41" s="3" t="s">
        <v>55</v>
      </c>
    </row>
  </sheetData>
  <mergeCells count="147">
    <mergeCell ref="M17:N17"/>
    <mergeCell ref="O17:P17"/>
    <mergeCell ref="Q17:R17"/>
    <mergeCell ref="E11:F11"/>
    <mergeCell ref="G11:H11"/>
    <mergeCell ref="I11:J11"/>
    <mergeCell ref="K11:L11"/>
    <mergeCell ref="M11:N11"/>
    <mergeCell ref="O11:P11"/>
    <mergeCell ref="Q11:R11"/>
    <mergeCell ref="E12:F12"/>
    <mergeCell ref="G12:H12"/>
    <mergeCell ref="I12:J12"/>
    <mergeCell ref="K12:L12"/>
    <mergeCell ref="M12:N12"/>
    <mergeCell ref="O12:P12"/>
    <mergeCell ref="Q12:R12"/>
    <mergeCell ref="Q15:R15"/>
    <mergeCell ref="Q13:R13"/>
    <mergeCell ref="E14:F14"/>
    <mergeCell ref="G14:H14"/>
    <mergeCell ref="I14:J14"/>
    <mergeCell ref="K14:L14"/>
    <mergeCell ref="M14:N1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E19:F19"/>
    <mergeCell ref="G19:H19"/>
    <mergeCell ref="I19:J19"/>
    <mergeCell ref="K19:L19"/>
    <mergeCell ref="M19:N19"/>
    <mergeCell ref="O19:P19"/>
    <mergeCell ref="Q19:R19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E18:F18"/>
    <mergeCell ref="G18:H18"/>
    <mergeCell ref="I18:J18"/>
    <mergeCell ref="K18:L18"/>
    <mergeCell ref="M18:N18"/>
    <mergeCell ref="O18:P18"/>
    <mergeCell ref="Q18:R18"/>
    <mergeCell ref="E15:F15"/>
    <mergeCell ref="G15:H15"/>
    <mergeCell ref="I15:J15"/>
    <mergeCell ref="K15:L15"/>
    <mergeCell ref="M15:N15"/>
    <mergeCell ref="O15:P1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Q9:R9"/>
    <mergeCell ref="E9:F9"/>
    <mergeCell ref="G9:H9"/>
    <mergeCell ref="I9:J9"/>
    <mergeCell ref="K9:L9"/>
    <mergeCell ref="M9:N9"/>
    <mergeCell ref="O9:P9"/>
    <mergeCell ref="O14:P14"/>
    <mergeCell ref="Q14:R14"/>
    <mergeCell ref="E13:F13"/>
    <mergeCell ref="G13:H13"/>
    <mergeCell ref="I13:J13"/>
    <mergeCell ref="K13:L13"/>
    <mergeCell ref="M13:N13"/>
    <mergeCell ref="O13:P13"/>
    <mergeCell ref="Q10:R10"/>
    <mergeCell ref="E10:F10"/>
    <mergeCell ref="G10:H10"/>
    <mergeCell ref="I10:J10"/>
    <mergeCell ref="K10:L10"/>
    <mergeCell ref="M10:N10"/>
    <mergeCell ref="O10:P10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3"/>
  <sheetViews>
    <sheetView zoomScale="84" zoomScaleNormal="84" workbookViewId="0">
      <selection activeCell="I28" sqref="I28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68</v>
      </c>
      <c r="B1" s="2"/>
      <c r="C1" s="2"/>
    </row>
    <row r="2" spans="1:22" s="9" customFormat="1" x14ac:dyDescent="0.25">
      <c r="A2" s="5" t="s">
        <v>61</v>
      </c>
      <c r="B2" s="110"/>
      <c r="C2" s="110" t="str">
        <f>Chimes!C2</f>
        <v>18.06.23</v>
      </c>
      <c r="D2" s="110"/>
      <c r="E2" s="128" t="s">
        <v>12</v>
      </c>
      <c r="F2" s="128"/>
      <c r="G2" s="128" t="s">
        <v>13</v>
      </c>
      <c r="H2" s="128"/>
      <c r="I2" s="128" t="s">
        <v>14</v>
      </c>
      <c r="J2" s="128"/>
      <c r="K2" s="128" t="s">
        <v>15</v>
      </c>
      <c r="L2" s="128"/>
      <c r="M2" s="128" t="s">
        <v>16</v>
      </c>
      <c r="N2" s="128"/>
      <c r="O2" s="128" t="s">
        <v>17</v>
      </c>
      <c r="P2" s="128"/>
      <c r="Q2" s="128" t="s">
        <v>18</v>
      </c>
      <c r="R2" s="128"/>
      <c r="S2" s="7" t="s">
        <v>21</v>
      </c>
      <c r="T2" s="7" t="s">
        <v>36</v>
      </c>
      <c r="U2" s="8" t="s">
        <v>23</v>
      </c>
      <c r="V2" s="8" t="s">
        <v>24</v>
      </c>
    </row>
    <row r="3" spans="1:22" x14ac:dyDescent="0.25">
      <c r="A3" s="10" t="s">
        <v>19</v>
      </c>
      <c r="B3" s="10" t="s">
        <v>20</v>
      </c>
      <c r="C3" s="10" t="s">
        <v>45</v>
      </c>
      <c r="D3" s="10" t="s">
        <v>29</v>
      </c>
      <c r="E3" s="27">
        <v>8</v>
      </c>
      <c r="F3" s="27">
        <v>16.3</v>
      </c>
      <c r="G3" s="27">
        <v>8</v>
      </c>
      <c r="H3" s="27">
        <v>16</v>
      </c>
      <c r="I3" s="27">
        <v>8</v>
      </c>
      <c r="J3" s="27">
        <v>16</v>
      </c>
      <c r="K3" s="116">
        <v>8</v>
      </c>
      <c r="L3" s="116">
        <v>16.3</v>
      </c>
      <c r="M3" s="27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7054</v>
      </c>
      <c r="B4" s="6" t="s">
        <v>108</v>
      </c>
      <c r="C4" s="6">
        <v>69</v>
      </c>
      <c r="D4" s="22" t="s">
        <v>91</v>
      </c>
      <c r="E4" s="130">
        <v>3</v>
      </c>
      <c r="F4" s="131"/>
      <c r="G4" s="130">
        <v>0.5</v>
      </c>
      <c r="H4" s="131"/>
      <c r="I4" s="130"/>
      <c r="J4" s="131"/>
      <c r="K4" s="130"/>
      <c r="L4" s="131"/>
      <c r="M4" s="130"/>
      <c r="N4" s="131"/>
      <c r="O4" s="130"/>
      <c r="P4" s="131"/>
      <c r="Q4" s="130"/>
      <c r="R4" s="131"/>
      <c r="S4" s="12">
        <f>E4+G4+I4+K4+M4+O4+Q4</f>
        <v>3.5</v>
      </c>
      <c r="T4" s="12">
        <f t="shared" ref="T4:T18" si="0">SUM(S4-U4-V4)</f>
        <v>3.5</v>
      </c>
      <c r="U4" s="14"/>
      <c r="V4" s="14"/>
    </row>
    <row r="5" spans="1:22" x14ac:dyDescent="0.25">
      <c r="A5" s="6">
        <v>7054</v>
      </c>
      <c r="B5" s="6" t="s">
        <v>108</v>
      </c>
      <c r="C5" s="6">
        <v>44</v>
      </c>
      <c r="D5" s="22" t="s">
        <v>77</v>
      </c>
      <c r="E5" s="130"/>
      <c r="F5" s="131"/>
      <c r="G5" s="130"/>
      <c r="H5" s="131"/>
      <c r="I5" s="130">
        <v>5</v>
      </c>
      <c r="J5" s="131"/>
      <c r="K5" s="130">
        <v>5.5</v>
      </c>
      <c r="L5" s="131"/>
      <c r="M5" s="130"/>
      <c r="N5" s="131"/>
      <c r="O5" s="130"/>
      <c r="P5" s="131"/>
      <c r="Q5" s="130"/>
      <c r="R5" s="131"/>
      <c r="S5" s="12">
        <f t="shared" ref="S5:S21" si="1">E5+G5+I5+K5+M5+O5+Q5</f>
        <v>10.5</v>
      </c>
      <c r="T5" s="12">
        <f t="shared" si="0"/>
        <v>10.5</v>
      </c>
      <c r="U5" s="14"/>
      <c r="V5" s="14"/>
    </row>
    <row r="6" spans="1:22" ht="14.25" customHeight="1" x14ac:dyDescent="0.25">
      <c r="A6" s="6"/>
      <c r="B6" s="6"/>
      <c r="C6" s="6"/>
      <c r="D6" s="22"/>
      <c r="E6" s="130"/>
      <c r="F6" s="131"/>
      <c r="G6" s="130"/>
      <c r="H6" s="131"/>
      <c r="I6" s="130"/>
      <c r="J6" s="131"/>
      <c r="K6" s="130"/>
      <c r="L6" s="131"/>
      <c r="M6" s="130"/>
      <c r="N6" s="131"/>
      <c r="O6" s="130"/>
      <c r="P6" s="131"/>
      <c r="Q6" s="130"/>
      <c r="R6" s="131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30"/>
      <c r="F7" s="131"/>
      <c r="G7" s="130"/>
      <c r="H7" s="131"/>
      <c r="I7" s="130"/>
      <c r="J7" s="131"/>
      <c r="K7" s="130"/>
      <c r="L7" s="131"/>
      <c r="M7" s="130"/>
      <c r="N7" s="131"/>
      <c r="O7" s="130"/>
      <c r="P7" s="131"/>
      <c r="Q7" s="130"/>
      <c r="R7" s="131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0"/>
      <c r="F8" s="131"/>
      <c r="G8" s="130"/>
      <c r="H8" s="131"/>
      <c r="I8" s="130"/>
      <c r="J8" s="131"/>
      <c r="K8" s="130"/>
      <c r="L8" s="131"/>
      <c r="M8" s="130"/>
      <c r="N8" s="131"/>
      <c r="O8" s="130"/>
      <c r="P8" s="131"/>
      <c r="Q8" s="130"/>
      <c r="R8" s="131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 t="s">
        <v>107</v>
      </c>
      <c r="E9" s="130"/>
      <c r="F9" s="131"/>
      <c r="G9" s="130"/>
      <c r="H9" s="131"/>
      <c r="I9" s="130"/>
      <c r="J9" s="131"/>
      <c r="K9" s="130"/>
      <c r="L9" s="131"/>
      <c r="M9" s="130"/>
      <c r="N9" s="131"/>
      <c r="O9" s="130"/>
      <c r="P9" s="131"/>
      <c r="Q9" s="130"/>
      <c r="R9" s="131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 t="s">
        <v>109</v>
      </c>
      <c r="C10" s="6"/>
      <c r="D10" s="22" t="s">
        <v>92</v>
      </c>
      <c r="E10" s="130"/>
      <c r="F10" s="131"/>
      <c r="G10" s="130"/>
      <c r="H10" s="131"/>
      <c r="I10" s="130"/>
      <c r="J10" s="131"/>
      <c r="K10" s="130"/>
      <c r="L10" s="131"/>
      <c r="M10" s="130">
        <v>8</v>
      </c>
      <c r="N10" s="131"/>
      <c r="O10" s="130"/>
      <c r="P10" s="131"/>
      <c r="Q10" s="130"/>
      <c r="R10" s="131"/>
      <c r="S10" s="12">
        <f t="shared" si="1"/>
        <v>8</v>
      </c>
      <c r="T10" s="12">
        <f t="shared" si="0"/>
        <v>8</v>
      </c>
      <c r="U10" s="14"/>
      <c r="V10" s="14"/>
    </row>
    <row r="11" spans="1:22" x14ac:dyDescent="0.25">
      <c r="A11" s="6"/>
      <c r="B11" s="6"/>
      <c r="C11" s="6"/>
      <c r="D11" s="22"/>
      <c r="E11" s="130"/>
      <c r="F11" s="131"/>
      <c r="G11" s="130"/>
      <c r="H11" s="131"/>
      <c r="I11" s="130"/>
      <c r="J11" s="131"/>
      <c r="K11" s="130"/>
      <c r="L11" s="131"/>
      <c r="M11" s="130"/>
      <c r="N11" s="131"/>
      <c r="O11" s="130"/>
      <c r="P11" s="131"/>
      <c r="Q11" s="130"/>
      <c r="R11" s="131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>
        <v>3600</v>
      </c>
      <c r="B12" s="6" t="s">
        <v>109</v>
      </c>
      <c r="C12" s="6"/>
      <c r="D12" s="22" t="s">
        <v>106</v>
      </c>
      <c r="E12" s="130"/>
      <c r="F12" s="131"/>
      <c r="G12" s="130">
        <v>6</v>
      </c>
      <c r="H12" s="131"/>
      <c r="I12" s="130">
        <v>1.5</v>
      </c>
      <c r="J12" s="131"/>
      <c r="K12" s="130"/>
      <c r="L12" s="131"/>
      <c r="M12" s="130"/>
      <c r="N12" s="131"/>
      <c r="O12" s="130"/>
      <c r="P12" s="131"/>
      <c r="Q12" s="130"/>
      <c r="R12" s="131"/>
      <c r="S12" s="12">
        <f t="shared" si="1"/>
        <v>7.5</v>
      </c>
      <c r="T12" s="12">
        <f t="shared" si="0"/>
        <v>7.5</v>
      </c>
      <c r="U12" s="14"/>
      <c r="V12" s="14"/>
    </row>
    <row r="13" spans="1:22" x14ac:dyDescent="0.25">
      <c r="A13" s="6">
        <v>3600</v>
      </c>
      <c r="B13" s="6" t="s">
        <v>109</v>
      </c>
      <c r="C13" s="6"/>
      <c r="D13" s="22" t="s">
        <v>95</v>
      </c>
      <c r="E13" s="130">
        <v>3</v>
      </c>
      <c r="F13" s="131"/>
      <c r="G13" s="130"/>
      <c r="H13" s="131"/>
      <c r="I13" s="130"/>
      <c r="J13" s="131"/>
      <c r="K13" s="130"/>
      <c r="L13" s="131"/>
      <c r="M13" s="130"/>
      <c r="N13" s="131"/>
      <c r="O13" s="130"/>
      <c r="P13" s="131"/>
      <c r="Q13" s="130"/>
      <c r="R13" s="131"/>
      <c r="S13" s="12">
        <f t="shared" ref="S13" si="2">E13+G13+I13+K13+M13+O13+Q13</f>
        <v>3</v>
      </c>
      <c r="T13" s="12">
        <f t="shared" ref="T13" si="3">SUM(S13-U13-V13)</f>
        <v>3</v>
      </c>
      <c r="U13" s="14"/>
      <c r="V13" s="14"/>
    </row>
    <row r="14" spans="1:22" x14ac:dyDescent="0.25">
      <c r="A14" s="6">
        <v>3600</v>
      </c>
      <c r="B14" s="6" t="s">
        <v>109</v>
      </c>
      <c r="C14" s="6"/>
      <c r="D14" s="22" t="s">
        <v>90</v>
      </c>
      <c r="E14" s="130"/>
      <c r="F14" s="131"/>
      <c r="G14" s="130"/>
      <c r="H14" s="131"/>
      <c r="I14" s="130"/>
      <c r="J14" s="131"/>
      <c r="K14" s="130"/>
      <c r="L14" s="131"/>
      <c r="M14" s="130"/>
      <c r="N14" s="131"/>
      <c r="O14" s="130"/>
      <c r="P14" s="131"/>
      <c r="Q14" s="130"/>
      <c r="R14" s="131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>
        <v>3600</v>
      </c>
      <c r="B15" s="25" t="s">
        <v>109</v>
      </c>
      <c r="C15" s="6"/>
      <c r="D15" s="22" t="s">
        <v>75</v>
      </c>
      <c r="E15" s="130"/>
      <c r="F15" s="131"/>
      <c r="G15" s="130"/>
      <c r="H15" s="131"/>
      <c r="I15" s="130"/>
      <c r="J15" s="131"/>
      <c r="K15" s="130"/>
      <c r="L15" s="131"/>
      <c r="M15" s="130"/>
      <c r="N15" s="131"/>
      <c r="O15" s="130"/>
      <c r="P15" s="131"/>
      <c r="Q15" s="130"/>
      <c r="R15" s="131"/>
      <c r="S15" s="12">
        <f t="shared" ref="S15" si="4">E15+G15+I15+K15+M15+O15+Q15</f>
        <v>0</v>
      </c>
      <c r="T15" s="12">
        <f t="shared" ref="T15" si="5">SUM(S15-U15-V15)</f>
        <v>0</v>
      </c>
      <c r="U15" s="14"/>
      <c r="V15" s="14"/>
    </row>
    <row r="16" spans="1:22" x14ac:dyDescent="0.25">
      <c r="A16" s="6">
        <v>3600</v>
      </c>
      <c r="B16" s="6" t="s">
        <v>109</v>
      </c>
      <c r="C16" s="6"/>
      <c r="D16" s="22" t="s">
        <v>72</v>
      </c>
      <c r="E16" s="130">
        <v>2</v>
      </c>
      <c r="F16" s="131"/>
      <c r="G16" s="130">
        <v>1.5</v>
      </c>
      <c r="H16" s="131"/>
      <c r="I16" s="130">
        <v>1.5</v>
      </c>
      <c r="J16" s="131"/>
      <c r="K16" s="130">
        <v>2</v>
      </c>
      <c r="L16" s="131"/>
      <c r="M16" s="130"/>
      <c r="N16" s="131"/>
      <c r="O16" s="130"/>
      <c r="P16" s="131"/>
      <c r="Q16" s="130"/>
      <c r="R16" s="131"/>
      <c r="S16" s="12">
        <f>E16+G16+I16+K16+M16+O16+Q16</f>
        <v>7</v>
      </c>
      <c r="T16" s="12">
        <f>SUM(S16-U16-V16)</f>
        <v>7</v>
      </c>
      <c r="U16" s="14"/>
      <c r="V16" s="14"/>
    </row>
    <row r="17" spans="1:22" x14ac:dyDescent="0.25">
      <c r="A17" s="6">
        <v>3600</v>
      </c>
      <c r="B17" s="6" t="s">
        <v>109</v>
      </c>
      <c r="C17" s="6"/>
      <c r="D17" s="22" t="s">
        <v>74</v>
      </c>
      <c r="E17" s="130"/>
      <c r="F17" s="131"/>
      <c r="G17" s="130"/>
      <c r="H17" s="131"/>
      <c r="I17" s="130"/>
      <c r="J17" s="131"/>
      <c r="K17" s="130"/>
      <c r="L17" s="131"/>
      <c r="M17" s="130"/>
      <c r="N17" s="131"/>
      <c r="O17" s="130"/>
      <c r="P17" s="131"/>
      <c r="Q17" s="130"/>
      <c r="R17" s="131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10"/>
      <c r="E18" s="130"/>
      <c r="F18" s="131"/>
      <c r="G18" s="130"/>
      <c r="H18" s="131"/>
      <c r="I18" s="130"/>
      <c r="J18" s="131"/>
      <c r="K18" s="130"/>
      <c r="L18" s="131"/>
      <c r="M18" s="130"/>
      <c r="N18" s="131"/>
      <c r="O18" s="130"/>
      <c r="P18" s="131"/>
      <c r="Q18" s="130"/>
      <c r="R18" s="131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10" t="s">
        <v>34</v>
      </c>
      <c r="B19" s="10"/>
      <c r="C19" s="10"/>
      <c r="D19" s="10"/>
      <c r="E19" s="130"/>
      <c r="F19" s="131"/>
      <c r="G19" s="130"/>
      <c r="H19" s="131"/>
      <c r="I19" s="130"/>
      <c r="J19" s="131"/>
      <c r="K19" s="130"/>
      <c r="L19" s="131"/>
      <c r="M19" s="130"/>
      <c r="N19" s="131"/>
      <c r="O19" s="130"/>
      <c r="P19" s="131"/>
      <c r="Q19" s="130"/>
      <c r="R19" s="131"/>
      <c r="S19" s="12">
        <f t="shared" si="1"/>
        <v>0</v>
      </c>
      <c r="T19" s="12"/>
      <c r="U19" s="15"/>
      <c r="V19" s="14"/>
    </row>
    <row r="20" spans="1:22" x14ac:dyDescent="0.25">
      <c r="A20" s="10" t="s">
        <v>35</v>
      </c>
      <c r="B20" s="10"/>
      <c r="C20" s="10"/>
      <c r="D20" s="10"/>
      <c r="E20" s="130"/>
      <c r="F20" s="131"/>
      <c r="G20" s="130"/>
      <c r="H20" s="131"/>
      <c r="I20" s="130"/>
      <c r="J20" s="131"/>
      <c r="K20" s="130"/>
      <c r="L20" s="131"/>
      <c r="M20" s="130"/>
      <c r="N20" s="131"/>
      <c r="O20" s="130"/>
      <c r="P20" s="131"/>
      <c r="Q20" s="130"/>
      <c r="R20" s="131"/>
      <c r="S20" s="12">
        <f t="shared" si="1"/>
        <v>0</v>
      </c>
      <c r="T20" s="12"/>
      <c r="U20" s="15"/>
      <c r="V20" s="14"/>
    </row>
    <row r="21" spans="1:22" x14ac:dyDescent="0.25">
      <c r="A21" s="15" t="s">
        <v>6</v>
      </c>
      <c r="B21" s="15"/>
      <c r="C21" s="15"/>
      <c r="D21" s="15"/>
      <c r="E21" s="135">
        <f>SUM(E4:E20)</f>
        <v>8</v>
      </c>
      <c r="F21" s="136"/>
      <c r="G21" s="135">
        <f>SUM(G4:G20)</f>
        <v>8</v>
      </c>
      <c r="H21" s="136"/>
      <c r="I21" s="135">
        <f>SUM(I4:I20)</f>
        <v>8</v>
      </c>
      <c r="J21" s="136"/>
      <c r="K21" s="135">
        <f>SUM(K4:K20)</f>
        <v>7.5</v>
      </c>
      <c r="L21" s="136"/>
      <c r="M21" s="135">
        <f>SUM(M4:M20)</f>
        <v>8</v>
      </c>
      <c r="N21" s="136"/>
      <c r="O21" s="135">
        <f>SUM(O4:O20)</f>
        <v>0</v>
      </c>
      <c r="P21" s="136"/>
      <c r="Q21" s="135">
        <f>SUM(Q4:Q20)</f>
        <v>0</v>
      </c>
      <c r="R21" s="136"/>
      <c r="S21" s="12">
        <f t="shared" si="1"/>
        <v>39.5</v>
      </c>
      <c r="T21" s="12"/>
      <c r="U21" s="15"/>
      <c r="V21" s="14"/>
    </row>
    <row r="22" spans="1:22" x14ac:dyDescent="0.25">
      <c r="A22" s="15" t="s">
        <v>2</v>
      </c>
      <c r="B22" s="15"/>
      <c r="C22" s="15"/>
      <c r="D22" s="15"/>
      <c r="E22" s="12"/>
      <c r="F22" s="16">
        <v>8</v>
      </c>
      <c r="G22" s="12"/>
      <c r="H22" s="16">
        <v>8</v>
      </c>
      <c r="I22" s="12"/>
      <c r="J22" s="16">
        <v>8</v>
      </c>
      <c r="K22" s="12"/>
      <c r="L22" s="16">
        <v>8</v>
      </c>
      <c r="M22" s="12"/>
      <c r="N22" s="16">
        <v>8</v>
      </c>
      <c r="O22" s="12"/>
      <c r="P22" s="16"/>
      <c r="Q22" s="12"/>
      <c r="R22" s="16"/>
      <c r="S22" s="12">
        <f>SUM(E22:R22)</f>
        <v>40</v>
      </c>
      <c r="T22" s="12">
        <f>SUM(T4:T21)</f>
        <v>39.5</v>
      </c>
      <c r="U22" s="14"/>
      <c r="V22" s="14"/>
    </row>
    <row r="23" spans="1:22" x14ac:dyDescent="0.25">
      <c r="A23" s="15" t="s">
        <v>38</v>
      </c>
      <c r="B23" s="15"/>
      <c r="C23" s="15"/>
      <c r="D23" s="15"/>
      <c r="E23" s="14"/>
      <c r="F23" s="14">
        <f>SUM(E21)-F22</f>
        <v>0</v>
      </c>
      <c r="G23" s="14"/>
      <c r="H23" s="14">
        <f>SUM(G21)-H22</f>
        <v>0</v>
      </c>
      <c r="I23" s="14"/>
      <c r="J23" s="14">
        <f>SUM(I21)-J22</f>
        <v>0</v>
      </c>
      <c r="K23" s="14"/>
      <c r="L23" s="14">
        <f>SUM(K21)-L22</f>
        <v>-0.5</v>
      </c>
      <c r="M23" s="14"/>
      <c r="N23" s="14">
        <f>SUM(M21)-N22</f>
        <v>0</v>
      </c>
      <c r="O23" s="14"/>
      <c r="P23" s="14">
        <f>SUM(O21)</f>
        <v>0</v>
      </c>
      <c r="Q23" s="14"/>
      <c r="R23" s="14">
        <f>SUM(Q21)</f>
        <v>0</v>
      </c>
      <c r="S23" s="14">
        <f>SUM(E23:R23)</f>
        <v>-0.5</v>
      </c>
      <c r="T23" s="14"/>
      <c r="U23" s="14">
        <f>SUM(U4:U22)</f>
        <v>0</v>
      </c>
      <c r="V23" s="14">
        <f>SUM(V4:V22)</f>
        <v>0</v>
      </c>
    </row>
    <row r="25" spans="1:22" x14ac:dyDescent="0.25">
      <c r="A25" s="1" t="s">
        <v>22</v>
      </c>
      <c r="B25" s="2"/>
    </row>
    <row r="26" spans="1:22" x14ac:dyDescent="0.25">
      <c r="A26" s="3" t="s">
        <v>2</v>
      </c>
      <c r="C26" s="17">
        <f>SUM(T22)</f>
        <v>39.5</v>
      </c>
      <c r="I26" s="1">
        <v>3600</v>
      </c>
    </row>
    <row r="27" spans="1:22" x14ac:dyDescent="0.25">
      <c r="A27" s="3" t="s">
        <v>23</v>
      </c>
      <c r="C27" s="17">
        <f>U23</f>
        <v>0</v>
      </c>
      <c r="D27" s="17"/>
      <c r="I27" s="24">
        <v>25.5</v>
      </c>
    </row>
    <row r="28" spans="1:22" x14ac:dyDescent="0.25">
      <c r="A28" s="3" t="s">
        <v>24</v>
      </c>
      <c r="C28" s="17">
        <f>V23</f>
        <v>0</v>
      </c>
    </row>
    <row r="29" spans="1:22" x14ac:dyDescent="0.25">
      <c r="A29" s="3" t="s">
        <v>25</v>
      </c>
      <c r="C29" s="17">
        <f>S19</f>
        <v>0</v>
      </c>
      <c r="I29" s="17"/>
    </row>
    <row r="30" spans="1:22" x14ac:dyDescent="0.25">
      <c r="A30" s="3" t="s">
        <v>4</v>
      </c>
      <c r="C30" s="17">
        <f>S20</f>
        <v>0</v>
      </c>
    </row>
    <row r="31" spans="1:22" ht="16.5" thickBot="1" x14ac:dyDescent="0.3">
      <c r="A31" s="4" t="s">
        <v>6</v>
      </c>
      <c r="C31" s="23">
        <f>SUM(C26:C30)</f>
        <v>39.5</v>
      </c>
      <c r="E31" s="4" t="s">
        <v>39</v>
      </c>
      <c r="F31" s="4"/>
      <c r="G31" s="19">
        <f>S21-C31</f>
        <v>0</v>
      </c>
    </row>
    <row r="32" spans="1:22" ht="16.5" thickTop="1" x14ac:dyDescent="0.25">
      <c r="A32" s="3" t="s">
        <v>26</v>
      </c>
      <c r="C32" s="20">
        <v>0</v>
      </c>
      <c r="D32" s="20"/>
    </row>
    <row r="33" spans="1:4" x14ac:dyDescent="0.25">
      <c r="A33" s="3" t="s">
        <v>33</v>
      </c>
      <c r="C33" s="20">
        <v>0</v>
      </c>
      <c r="D33" s="20"/>
    </row>
  </sheetData>
  <mergeCells count="133">
    <mergeCell ref="E15:F15"/>
    <mergeCell ref="G15:H15"/>
    <mergeCell ref="I15:J15"/>
    <mergeCell ref="K15:L15"/>
    <mergeCell ref="M15:N15"/>
    <mergeCell ref="O15:P15"/>
    <mergeCell ref="Q15:R15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Q14:R14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3:F13"/>
    <mergeCell ref="G13:H13"/>
    <mergeCell ref="I13:J13"/>
    <mergeCell ref="Q9:R9"/>
    <mergeCell ref="E9:F9"/>
    <mergeCell ref="G9:H9"/>
    <mergeCell ref="I9:J9"/>
    <mergeCell ref="K9:L9"/>
    <mergeCell ref="M9:N9"/>
    <mergeCell ref="O9:P9"/>
    <mergeCell ref="Q10:R10"/>
    <mergeCell ref="E10:F10"/>
    <mergeCell ref="G10:H10"/>
    <mergeCell ref="I10:J10"/>
    <mergeCell ref="K10:L10"/>
    <mergeCell ref="M10:N10"/>
    <mergeCell ref="O10:P10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K13:L13"/>
    <mergeCell ref="M13:N13"/>
    <mergeCell ref="O13:P13"/>
    <mergeCell ref="Q13:R13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1"/>
  <sheetViews>
    <sheetView zoomScale="87" zoomScaleNormal="87" workbookViewId="0">
      <selection activeCell="E34" sqref="E34"/>
    </sheetView>
  </sheetViews>
  <sheetFormatPr defaultColWidth="9.140625" defaultRowHeight="15.75" x14ac:dyDescent="0.25"/>
  <cols>
    <col min="1" max="1" width="11.140625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54</v>
      </c>
      <c r="B1" s="2"/>
      <c r="C1" s="2"/>
    </row>
    <row r="2" spans="1:22" s="9" customFormat="1" x14ac:dyDescent="0.25">
      <c r="A2" s="5" t="s">
        <v>61</v>
      </c>
      <c r="B2" s="110"/>
      <c r="C2" s="110" t="str">
        <f>Chimes!C2</f>
        <v>18.06.23</v>
      </c>
      <c r="D2" s="110"/>
      <c r="E2" s="128" t="s">
        <v>12</v>
      </c>
      <c r="F2" s="128"/>
      <c r="G2" s="141" t="s">
        <v>13</v>
      </c>
      <c r="H2" s="141"/>
      <c r="I2" s="128" t="s">
        <v>14</v>
      </c>
      <c r="J2" s="128"/>
      <c r="K2" s="128" t="s">
        <v>15</v>
      </c>
      <c r="L2" s="128"/>
      <c r="M2" s="128" t="s">
        <v>16</v>
      </c>
      <c r="N2" s="128"/>
      <c r="O2" s="128" t="s">
        <v>17</v>
      </c>
      <c r="P2" s="128"/>
      <c r="Q2" s="128" t="s">
        <v>18</v>
      </c>
      <c r="R2" s="128"/>
      <c r="S2" s="7" t="s">
        <v>21</v>
      </c>
      <c r="T2" s="7" t="s">
        <v>36</v>
      </c>
      <c r="U2" s="8" t="s">
        <v>23</v>
      </c>
      <c r="V2" s="8" t="s">
        <v>24</v>
      </c>
    </row>
    <row r="3" spans="1:22" x14ac:dyDescent="0.25">
      <c r="A3" s="10" t="s">
        <v>19</v>
      </c>
      <c r="B3" s="10" t="s">
        <v>20</v>
      </c>
      <c r="C3" s="10" t="s">
        <v>45</v>
      </c>
      <c r="D3" s="10" t="s">
        <v>29</v>
      </c>
      <c r="E3" s="56">
        <v>8</v>
      </c>
      <c r="F3" s="27">
        <v>16.3</v>
      </c>
      <c r="G3" s="117">
        <v>8</v>
      </c>
      <c r="H3" s="118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7054</v>
      </c>
      <c r="B4" s="6" t="s">
        <v>108</v>
      </c>
      <c r="C4" s="6">
        <v>44</v>
      </c>
      <c r="D4" s="22" t="s">
        <v>77</v>
      </c>
      <c r="E4" s="130">
        <v>3</v>
      </c>
      <c r="F4" s="131"/>
      <c r="G4" s="137"/>
      <c r="H4" s="138"/>
      <c r="I4" s="130"/>
      <c r="J4" s="131"/>
      <c r="K4" s="130"/>
      <c r="L4" s="131"/>
      <c r="M4" s="130"/>
      <c r="N4" s="131"/>
      <c r="O4" s="130"/>
      <c r="P4" s="131"/>
      <c r="Q4" s="130"/>
      <c r="R4" s="131"/>
      <c r="S4" s="12">
        <f>E4+G4+I4+K4+M4+O4+Q4</f>
        <v>3</v>
      </c>
      <c r="T4" s="12">
        <f t="shared" ref="T4:T16" si="0">SUM(S4-U4-V4)</f>
        <v>3</v>
      </c>
      <c r="U4" s="14"/>
      <c r="V4" s="14"/>
    </row>
    <row r="5" spans="1:22" x14ac:dyDescent="0.25">
      <c r="A5" s="6">
        <v>7054</v>
      </c>
      <c r="B5" s="6" t="s">
        <v>108</v>
      </c>
      <c r="C5" s="6">
        <v>29</v>
      </c>
      <c r="D5" s="22" t="s">
        <v>89</v>
      </c>
      <c r="E5" s="130">
        <v>3</v>
      </c>
      <c r="F5" s="131"/>
      <c r="G5" s="137"/>
      <c r="H5" s="138"/>
      <c r="I5" s="130"/>
      <c r="J5" s="131"/>
      <c r="K5" s="130"/>
      <c r="L5" s="131"/>
      <c r="M5" s="130"/>
      <c r="N5" s="131"/>
      <c r="O5" s="130"/>
      <c r="P5" s="131"/>
      <c r="Q5" s="130"/>
      <c r="R5" s="131"/>
      <c r="S5" s="12">
        <f t="shared" ref="S5:S19" si="1">E5+G5+I5+K5+M5+O5+Q5</f>
        <v>3</v>
      </c>
      <c r="T5" s="12">
        <f t="shared" si="0"/>
        <v>3</v>
      </c>
      <c r="U5" s="14"/>
      <c r="V5" s="14"/>
    </row>
    <row r="6" spans="1:22" x14ac:dyDescent="0.25">
      <c r="A6" s="6">
        <v>7054</v>
      </c>
      <c r="B6" s="6" t="s">
        <v>108</v>
      </c>
      <c r="C6" s="6">
        <v>56</v>
      </c>
      <c r="D6" s="22" t="s">
        <v>83</v>
      </c>
      <c r="E6" s="130"/>
      <c r="F6" s="131"/>
      <c r="G6" s="137"/>
      <c r="H6" s="138"/>
      <c r="I6" s="130">
        <v>8</v>
      </c>
      <c r="J6" s="131"/>
      <c r="K6" s="130">
        <v>7</v>
      </c>
      <c r="L6" s="131"/>
      <c r="M6" s="130">
        <v>7</v>
      </c>
      <c r="N6" s="131"/>
      <c r="O6" s="130"/>
      <c r="P6" s="131"/>
      <c r="Q6" s="130"/>
      <c r="R6" s="131"/>
      <c r="S6" s="12">
        <f>E6+G6+I6+K6+M6+O6+Q6</f>
        <v>22</v>
      </c>
      <c r="T6" s="12">
        <f t="shared" si="0"/>
        <v>22</v>
      </c>
      <c r="U6" s="14"/>
      <c r="V6" s="14"/>
    </row>
    <row r="7" spans="1:22" x14ac:dyDescent="0.25">
      <c r="A7" s="6"/>
      <c r="B7" s="6"/>
      <c r="C7" s="6"/>
      <c r="D7" s="22"/>
      <c r="E7" s="130"/>
      <c r="F7" s="131"/>
      <c r="G7" s="137"/>
      <c r="H7" s="138"/>
      <c r="I7" s="130"/>
      <c r="J7" s="131"/>
      <c r="K7" s="130"/>
      <c r="L7" s="131"/>
      <c r="M7" s="130"/>
      <c r="N7" s="131"/>
      <c r="O7" s="130"/>
      <c r="P7" s="131"/>
      <c r="Q7" s="130"/>
      <c r="R7" s="131"/>
      <c r="S7" s="12">
        <f>E7+G7+I7+K7+M7+O7+Q7</f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0"/>
      <c r="F8" s="131"/>
      <c r="G8" s="137"/>
      <c r="H8" s="138"/>
      <c r="I8" s="130"/>
      <c r="J8" s="131"/>
      <c r="K8" s="130"/>
      <c r="L8" s="131"/>
      <c r="M8" s="130"/>
      <c r="N8" s="131"/>
      <c r="O8" s="130"/>
      <c r="P8" s="131"/>
      <c r="Q8" s="130"/>
      <c r="R8" s="131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0"/>
      <c r="F9" s="131"/>
      <c r="G9" s="137"/>
      <c r="H9" s="138"/>
      <c r="I9" s="130"/>
      <c r="J9" s="131"/>
      <c r="K9" s="130"/>
      <c r="L9" s="131"/>
      <c r="M9" s="130"/>
      <c r="N9" s="131"/>
      <c r="O9" s="130"/>
      <c r="P9" s="131"/>
      <c r="Q9" s="130"/>
      <c r="R9" s="131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0"/>
      <c r="F10" s="131"/>
      <c r="G10" s="137"/>
      <c r="H10" s="138"/>
      <c r="I10" s="130"/>
      <c r="J10" s="131"/>
      <c r="K10" s="130"/>
      <c r="L10" s="131"/>
      <c r="M10" s="130"/>
      <c r="N10" s="131"/>
      <c r="O10" s="130"/>
      <c r="P10" s="131"/>
      <c r="Q10" s="130"/>
      <c r="R10" s="131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0"/>
      <c r="F11" s="131"/>
      <c r="G11" s="137"/>
      <c r="H11" s="138"/>
      <c r="I11" s="130"/>
      <c r="J11" s="131"/>
      <c r="K11" s="130"/>
      <c r="L11" s="131"/>
      <c r="M11" s="130"/>
      <c r="N11" s="131"/>
      <c r="O11" s="130"/>
      <c r="P11" s="131"/>
      <c r="Q11" s="130"/>
      <c r="R11" s="131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0"/>
      <c r="F12" s="131"/>
      <c r="G12" s="137"/>
      <c r="H12" s="138"/>
      <c r="I12" s="130"/>
      <c r="J12" s="131"/>
      <c r="K12" s="130"/>
      <c r="L12" s="131"/>
      <c r="M12" s="130"/>
      <c r="N12" s="131"/>
      <c r="O12" s="130"/>
      <c r="P12" s="131"/>
      <c r="Q12" s="130"/>
      <c r="R12" s="131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>
        <v>3600</v>
      </c>
      <c r="B13" s="6" t="s">
        <v>109</v>
      </c>
      <c r="C13" s="6"/>
      <c r="D13" s="22" t="s">
        <v>95</v>
      </c>
      <c r="E13" s="119">
        <v>1</v>
      </c>
      <c r="F13" s="120"/>
      <c r="G13" s="139"/>
      <c r="H13" s="140"/>
      <c r="I13" s="119"/>
      <c r="J13" s="120"/>
      <c r="K13" s="119"/>
      <c r="L13" s="120"/>
      <c r="M13" s="119"/>
      <c r="N13" s="120"/>
      <c r="O13" s="130"/>
      <c r="P13" s="131"/>
      <c r="Q13" s="130"/>
      <c r="R13" s="131"/>
      <c r="S13" s="12">
        <f t="shared" si="1"/>
        <v>1</v>
      </c>
      <c r="T13" s="12">
        <f t="shared" si="0"/>
        <v>1</v>
      </c>
      <c r="U13" s="14"/>
      <c r="V13" s="14"/>
    </row>
    <row r="14" spans="1:22" x14ac:dyDescent="0.25">
      <c r="A14" s="6">
        <v>3600</v>
      </c>
      <c r="B14" s="6" t="s">
        <v>109</v>
      </c>
      <c r="C14" s="6"/>
      <c r="D14" s="22" t="s">
        <v>63</v>
      </c>
      <c r="E14" s="130"/>
      <c r="F14" s="131"/>
      <c r="G14" s="137"/>
      <c r="H14" s="138"/>
      <c r="I14" s="130"/>
      <c r="J14" s="131"/>
      <c r="K14" s="130"/>
      <c r="L14" s="131"/>
      <c r="M14" s="130"/>
      <c r="N14" s="131"/>
      <c r="O14" s="130"/>
      <c r="P14" s="131"/>
      <c r="Q14" s="130"/>
      <c r="R14" s="131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>
        <v>3600</v>
      </c>
      <c r="B15" s="6" t="s">
        <v>109</v>
      </c>
      <c r="C15" s="6"/>
      <c r="D15" s="22" t="s">
        <v>66</v>
      </c>
      <c r="E15" s="130">
        <v>1</v>
      </c>
      <c r="F15" s="131"/>
      <c r="G15" s="137"/>
      <c r="H15" s="138"/>
      <c r="I15" s="130"/>
      <c r="J15" s="131"/>
      <c r="K15" s="130">
        <v>1</v>
      </c>
      <c r="L15" s="131"/>
      <c r="M15" s="130">
        <v>1</v>
      </c>
      <c r="N15" s="131"/>
      <c r="O15" s="130"/>
      <c r="P15" s="131"/>
      <c r="Q15" s="130"/>
      <c r="R15" s="131"/>
      <c r="S15" s="12">
        <f t="shared" si="1"/>
        <v>3</v>
      </c>
      <c r="T15" s="12">
        <f t="shared" si="0"/>
        <v>3</v>
      </c>
      <c r="U15" s="14"/>
      <c r="V15" s="14"/>
    </row>
    <row r="16" spans="1:22" x14ac:dyDescent="0.25">
      <c r="A16" s="6"/>
      <c r="B16" s="25"/>
      <c r="C16" s="6"/>
      <c r="D16" s="22"/>
      <c r="E16" s="130"/>
      <c r="F16" s="131"/>
      <c r="G16" s="137"/>
      <c r="H16" s="138"/>
      <c r="I16" s="130"/>
      <c r="J16" s="131"/>
      <c r="K16" s="130"/>
      <c r="L16" s="131"/>
      <c r="M16" s="130"/>
      <c r="N16" s="131"/>
      <c r="O16" s="130"/>
      <c r="P16" s="131"/>
      <c r="Q16" s="130"/>
      <c r="R16" s="131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55" t="s">
        <v>34</v>
      </c>
      <c r="B17" s="55"/>
      <c r="C17" s="10"/>
      <c r="D17" s="10"/>
      <c r="E17" s="130"/>
      <c r="F17" s="131"/>
      <c r="G17" s="137">
        <v>8</v>
      </c>
      <c r="H17" s="138"/>
      <c r="I17" s="130"/>
      <c r="J17" s="131"/>
      <c r="K17" s="130"/>
      <c r="L17" s="131"/>
      <c r="M17" s="130"/>
      <c r="N17" s="131"/>
      <c r="O17" s="130"/>
      <c r="P17" s="131"/>
      <c r="Q17" s="130"/>
      <c r="R17" s="131"/>
      <c r="S17" s="12">
        <f t="shared" si="1"/>
        <v>8</v>
      </c>
      <c r="T17" s="12"/>
      <c r="U17" s="15"/>
      <c r="V17" s="14"/>
    </row>
    <row r="18" spans="1:22" x14ac:dyDescent="0.25">
      <c r="A18" s="55" t="s">
        <v>35</v>
      </c>
      <c r="B18" s="55"/>
      <c r="C18" s="10"/>
      <c r="D18" s="10"/>
      <c r="E18" s="130"/>
      <c r="F18" s="131"/>
      <c r="G18" s="130"/>
      <c r="H18" s="131"/>
      <c r="I18" s="130"/>
      <c r="J18" s="131"/>
      <c r="K18" s="130"/>
      <c r="L18" s="131"/>
      <c r="M18" s="130"/>
      <c r="N18" s="131"/>
      <c r="O18" s="130"/>
      <c r="P18" s="131"/>
      <c r="Q18" s="130"/>
      <c r="R18" s="131"/>
      <c r="S18" s="12">
        <f t="shared" si="1"/>
        <v>0</v>
      </c>
      <c r="T18" s="12"/>
      <c r="U18" s="15"/>
      <c r="V18" s="14"/>
    </row>
    <row r="19" spans="1:22" x14ac:dyDescent="0.25">
      <c r="A19" s="15" t="s">
        <v>6</v>
      </c>
      <c r="B19" s="15"/>
      <c r="C19" s="15"/>
      <c r="D19" s="15"/>
      <c r="E19" s="135">
        <f>SUM(E4:E18)</f>
        <v>8</v>
      </c>
      <c r="F19" s="136"/>
      <c r="G19" s="135">
        <f>SUM(G4:G18)</f>
        <v>8</v>
      </c>
      <c r="H19" s="136"/>
      <c r="I19" s="135">
        <f>SUM(I4:I18)</f>
        <v>8</v>
      </c>
      <c r="J19" s="136"/>
      <c r="K19" s="135">
        <f>SUM(K4:K18)</f>
        <v>8</v>
      </c>
      <c r="L19" s="136"/>
      <c r="M19" s="135">
        <f>SUM(M4:M18)</f>
        <v>8</v>
      </c>
      <c r="N19" s="136"/>
      <c r="O19" s="135">
        <f>SUM(O4:O18)</f>
        <v>0</v>
      </c>
      <c r="P19" s="136"/>
      <c r="Q19" s="135">
        <f>SUM(Q4:Q18)</f>
        <v>0</v>
      </c>
      <c r="R19" s="136"/>
      <c r="S19" s="12">
        <f t="shared" si="1"/>
        <v>40</v>
      </c>
      <c r="T19" s="12"/>
      <c r="U19" s="15"/>
      <c r="V19" s="14"/>
    </row>
    <row r="20" spans="1:22" x14ac:dyDescent="0.25">
      <c r="A20" s="15" t="s">
        <v>2</v>
      </c>
      <c r="B20" s="15"/>
      <c r="C20" s="15"/>
      <c r="D20" s="15"/>
      <c r="E20" s="12"/>
      <c r="F20" s="16">
        <v>8</v>
      </c>
      <c r="G20" s="12"/>
      <c r="H20" s="16">
        <v>8</v>
      </c>
      <c r="I20" s="12"/>
      <c r="J20" s="16">
        <v>8</v>
      </c>
      <c r="K20" s="12"/>
      <c r="L20" s="16">
        <v>8</v>
      </c>
      <c r="M20" s="12"/>
      <c r="N20" s="16">
        <v>8</v>
      </c>
      <c r="O20" s="12"/>
      <c r="P20" s="16"/>
      <c r="Q20" s="12"/>
      <c r="R20" s="16"/>
      <c r="S20" s="12">
        <f>SUM(E20:R20)</f>
        <v>40</v>
      </c>
      <c r="T20" s="12">
        <f>SUM(T4:T19)</f>
        <v>32</v>
      </c>
      <c r="U20" s="14"/>
      <c r="V20" s="14"/>
    </row>
    <row r="21" spans="1:22" x14ac:dyDescent="0.25">
      <c r="A21" s="15" t="s">
        <v>38</v>
      </c>
      <c r="B21" s="15"/>
      <c r="C21" s="15"/>
      <c r="D21" s="15"/>
      <c r="E21" s="14"/>
      <c r="F21" s="14">
        <f>SUM(E19)-F20</f>
        <v>0</v>
      </c>
      <c r="G21" s="14"/>
      <c r="H21" s="14">
        <f>SUM(G19)-H20</f>
        <v>0</v>
      </c>
      <c r="I21" s="14"/>
      <c r="J21" s="14">
        <f>SUM(I19)-J20</f>
        <v>0</v>
      </c>
      <c r="K21" s="14"/>
      <c r="L21" s="14">
        <f>SUM(K19)-L20</f>
        <v>0</v>
      </c>
      <c r="M21" s="14"/>
      <c r="N21" s="14">
        <f>SUM(M19)-N20</f>
        <v>0</v>
      </c>
      <c r="O21" s="14"/>
      <c r="P21" s="14">
        <f>SUM(O19)</f>
        <v>0</v>
      </c>
      <c r="Q21" s="14"/>
      <c r="R21" s="14">
        <f>SUM(Q19)</f>
        <v>0</v>
      </c>
      <c r="S21" s="14">
        <f>SUM(E21:R21)</f>
        <v>0</v>
      </c>
      <c r="T21" s="14"/>
      <c r="U21" s="14">
        <f>SUM(U4:U20)</f>
        <v>0</v>
      </c>
      <c r="V21" s="14">
        <f>SUM(V4:V20)</f>
        <v>0</v>
      </c>
    </row>
    <row r="23" spans="1:22" x14ac:dyDescent="0.25">
      <c r="A23" s="1" t="s">
        <v>22</v>
      </c>
      <c r="B23" s="2"/>
    </row>
    <row r="24" spans="1:22" x14ac:dyDescent="0.25">
      <c r="A24" s="3" t="s">
        <v>2</v>
      </c>
      <c r="C24" s="17">
        <f>SUM(T20)</f>
        <v>32</v>
      </c>
      <c r="I24" s="1">
        <v>3600</v>
      </c>
    </row>
    <row r="25" spans="1:22" x14ac:dyDescent="0.25">
      <c r="A25" s="3" t="s">
        <v>23</v>
      </c>
      <c r="C25" s="17">
        <f>U21</f>
        <v>0</v>
      </c>
      <c r="D25" s="17"/>
      <c r="I25" s="24">
        <f>SUM(S13:S16)</f>
        <v>4</v>
      </c>
    </row>
    <row r="26" spans="1:22" x14ac:dyDescent="0.25">
      <c r="A26" s="3" t="s">
        <v>24</v>
      </c>
      <c r="C26" s="17">
        <f>V21</f>
        <v>0</v>
      </c>
    </row>
    <row r="27" spans="1:22" x14ac:dyDescent="0.25">
      <c r="A27" s="3" t="s">
        <v>25</v>
      </c>
      <c r="C27" s="17">
        <f>S17</f>
        <v>8</v>
      </c>
      <c r="I27" s="17"/>
    </row>
    <row r="28" spans="1:22" x14ac:dyDescent="0.25">
      <c r="A28" s="3" t="s">
        <v>4</v>
      </c>
      <c r="C28" s="17">
        <f>S18</f>
        <v>0</v>
      </c>
    </row>
    <row r="29" spans="1:22" ht="16.5" thickBot="1" x14ac:dyDescent="0.3">
      <c r="A29" s="4" t="s">
        <v>6</v>
      </c>
      <c r="C29" s="23">
        <f>SUM(C24:C28)</f>
        <v>40</v>
      </c>
      <c r="E29" s="4" t="s">
        <v>39</v>
      </c>
      <c r="F29" s="4"/>
      <c r="G29" s="19">
        <f>S19-C29</f>
        <v>0</v>
      </c>
    </row>
    <row r="30" spans="1:22" ht="16.5" thickTop="1" x14ac:dyDescent="0.25">
      <c r="A30" s="3" t="s">
        <v>26</v>
      </c>
      <c r="C30" s="20">
        <v>0</v>
      </c>
      <c r="D30" s="20"/>
    </row>
    <row r="31" spans="1:22" x14ac:dyDescent="0.25">
      <c r="A31" s="3" t="s">
        <v>33</v>
      </c>
      <c r="C31" s="20">
        <v>0</v>
      </c>
      <c r="D31" s="20"/>
    </row>
  </sheetData>
  <mergeCells count="119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10:R10"/>
    <mergeCell ref="E10:F10"/>
    <mergeCell ref="G10:H10"/>
    <mergeCell ref="I10:J10"/>
    <mergeCell ref="K10:L10"/>
    <mergeCell ref="M10:N10"/>
    <mergeCell ref="O10:P10"/>
    <mergeCell ref="Q9:R9"/>
    <mergeCell ref="E9:F9"/>
    <mergeCell ref="G9:H9"/>
    <mergeCell ref="I9:J9"/>
    <mergeCell ref="K9:L9"/>
    <mergeCell ref="M9:N9"/>
    <mergeCell ref="O9:P9"/>
    <mergeCell ref="E13:F13"/>
    <mergeCell ref="G13:H13"/>
    <mergeCell ref="I13:J13"/>
    <mergeCell ref="K13:L13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4:R14"/>
    <mergeCell ref="E15:F15"/>
    <mergeCell ref="G15:H15"/>
    <mergeCell ref="I15:J15"/>
    <mergeCell ref="K15:L15"/>
    <mergeCell ref="M15:N15"/>
    <mergeCell ref="O15:P15"/>
    <mergeCell ref="Q15:R15"/>
    <mergeCell ref="E14:F14"/>
    <mergeCell ref="G14:H14"/>
    <mergeCell ref="I14:J14"/>
    <mergeCell ref="K14:L14"/>
    <mergeCell ref="M14:N14"/>
    <mergeCell ref="O14:P14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3"/>
  <sheetViews>
    <sheetView zoomScale="87" zoomScaleNormal="87" zoomScalePageLayoutView="89" workbookViewId="0">
      <selection activeCell="J27" sqref="J27"/>
    </sheetView>
  </sheetViews>
  <sheetFormatPr defaultColWidth="9.140625" defaultRowHeight="15.75" x14ac:dyDescent="0.25"/>
  <cols>
    <col min="1" max="2" width="10.7109375" style="30" customWidth="1"/>
    <col min="3" max="3" width="12.85546875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ht="18" customHeight="1" x14ac:dyDescent="0.25">
      <c r="A1" s="28" t="s">
        <v>9</v>
      </c>
      <c r="B1" s="29"/>
      <c r="C1" s="29"/>
    </row>
    <row r="2" spans="1:22" s="35" customFormat="1" x14ac:dyDescent="0.25">
      <c r="A2" s="5" t="s">
        <v>61</v>
      </c>
      <c r="B2" s="110"/>
      <c r="C2" s="110" t="str">
        <f>Chimes!C2</f>
        <v>18.06.23</v>
      </c>
      <c r="D2" s="32"/>
      <c r="E2" s="128" t="s">
        <v>12</v>
      </c>
      <c r="F2" s="128"/>
      <c r="G2" s="145" t="s">
        <v>13</v>
      </c>
      <c r="H2" s="145"/>
      <c r="I2" s="145" t="s">
        <v>14</v>
      </c>
      <c r="J2" s="145"/>
      <c r="K2" s="145" t="s">
        <v>15</v>
      </c>
      <c r="L2" s="145"/>
      <c r="M2" s="145" t="s">
        <v>16</v>
      </c>
      <c r="N2" s="145"/>
      <c r="O2" s="145" t="s">
        <v>17</v>
      </c>
      <c r="P2" s="145"/>
      <c r="Q2" s="145" t="s">
        <v>18</v>
      </c>
      <c r="R2" s="145"/>
      <c r="S2" s="33" t="s">
        <v>21</v>
      </c>
      <c r="T2" s="33" t="s">
        <v>36</v>
      </c>
      <c r="U2" s="34" t="s">
        <v>23</v>
      </c>
      <c r="V2" s="34" t="s">
        <v>24</v>
      </c>
    </row>
    <row r="3" spans="1:22" x14ac:dyDescent="0.25">
      <c r="A3" s="36" t="s">
        <v>19</v>
      </c>
      <c r="B3" s="36" t="s">
        <v>20</v>
      </c>
      <c r="C3" s="36" t="s">
        <v>45</v>
      </c>
      <c r="D3" s="36" t="s">
        <v>29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68"/>
      <c r="Q3" s="37"/>
      <c r="R3" s="37"/>
      <c r="S3" s="38"/>
      <c r="T3" s="38"/>
      <c r="U3" s="39"/>
      <c r="V3" s="39"/>
    </row>
    <row r="4" spans="1:22" x14ac:dyDescent="0.25">
      <c r="A4" s="6">
        <v>7054</v>
      </c>
      <c r="B4" s="6" t="s">
        <v>108</v>
      </c>
      <c r="C4" s="6">
        <v>69</v>
      </c>
      <c r="D4" s="22" t="s">
        <v>91</v>
      </c>
      <c r="E4" s="130">
        <v>1</v>
      </c>
      <c r="F4" s="131"/>
      <c r="G4" s="142"/>
      <c r="H4" s="143"/>
      <c r="I4" s="142"/>
      <c r="J4" s="143"/>
      <c r="K4" s="142"/>
      <c r="L4" s="143"/>
      <c r="M4" s="142"/>
      <c r="N4" s="143"/>
      <c r="O4" s="144"/>
      <c r="P4" s="144"/>
      <c r="Q4" s="142"/>
      <c r="R4" s="143"/>
      <c r="S4" s="38">
        <f>E4+G4+I4+K4+M4+O4+Q4</f>
        <v>1</v>
      </c>
      <c r="T4" s="38">
        <f>SUM(S4-U4-V4)</f>
        <v>1</v>
      </c>
      <c r="U4" s="40"/>
      <c r="V4" s="40"/>
    </row>
    <row r="5" spans="1:22" x14ac:dyDescent="0.25">
      <c r="A5" s="6">
        <v>7054</v>
      </c>
      <c r="B5" s="6" t="s">
        <v>108</v>
      </c>
      <c r="C5" s="6">
        <v>45</v>
      </c>
      <c r="D5" s="22" t="s">
        <v>77</v>
      </c>
      <c r="E5" s="130">
        <v>4.5</v>
      </c>
      <c r="F5" s="131"/>
      <c r="G5" s="130">
        <v>0.75</v>
      </c>
      <c r="H5" s="120"/>
      <c r="I5" s="119"/>
      <c r="J5" s="120"/>
      <c r="K5" s="119"/>
      <c r="L5" s="120"/>
      <c r="M5" s="119"/>
      <c r="N5" s="120"/>
      <c r="O5" s="144"/>
      <c r="P5" s="144"/>
      <c r="Q5" s="142"/>
      <c r="R5" s="143"/>
      <c r="S5" s="38">
        <f t="shared" ref="S5:S20" si="0">E5+G5+I5+K5+M5+O5+Q5</f>
        <v>5.25</v>
      </c>
      <c r="T5" s="38">
        <f t="shared" ref="T5:T18" si="1">SUM(S5-U5-V5)</f>
        <v>5.25</v>
      </c>
      <c r="U5" s="40"/>
      <c r="V5" s="40"/>
    </row>
    <row r="6" spans="1:22" x14ac:dyDescent="0.25">
      <c r="A6" s="6">
        <v>7054</v>
      </c>
      <c r="B6" s="6" t="s">
        <v>108</v>
      </c>
      <c r="C6" s="6">
        <v>51</v>
      </c>
      <c r="D6" s="22" t="s">
        <v>101</v>
      </c>
      <c r="E6" s="130"/>
      <c r="F6" s="131"/>
      <c r="G6" s="119">
        <v>7.25</v>
      </c>
      <c r="H6" s="120"/>
      <c r="I6" s="119">
        <v>8</v>
      </c>
      <c r="J6" s="120"/>
      <c r="K6" s="119">
        <v>8</v>
      </c>
      <c r="L6" s="120"/>
      <c r="M6" s="119">
        <v>1</v>
      </c>
      <c r="N6" s="120"/>
      <c r="O6" s="144"/>
      <c r="P6" s="144"/>
      <c r="Q6" s="142"/>
      <c r="R6" s="143"/>
      <c r="S6" s="38">
        <f t="shared" si="0"/>
        <v>24.25</v>
      </c>
      <c r="T6" s="38">
        <f t="shared" si="1"/>
        <v>24.25</v>
      </c>
      <c r="U6" s="40"/>
      <c r="V6" s="40"/>
    </row>
    <row r="7" spans="1:22" x14ac:dyDescent="0.25">
      <c r="A7" s="6">
        <v>7054</v>
      </c>
      <c r="B7" s="6" t="s">
        <v>108</v>
      </c>
      <c r="C7" s="6">
        <v>50</v>
      </c>
      <c r="D7" s="22" t="s">
        <v>76</v>
      </c>
      <c r="E7" s="130"/>
      <c r="F7" s="131"/>
      <c r="G7" s="142"/>
      <c r="H7" s="143"/>
      <c r="I7" s="142"/>
      <c r="J7" s="143"/>
      <c r="K7" s="142"/>
      <c r="L7" s="143"/>
      <c r="M7" s="142">
        <v>7</v>
      </c>
      <c r="N7" s="143"/>
      <c r="O7" s="144"/>
      <c r="P7" s="144"/>
      <c r="Q7" s="142"/>
      <c r="R7" s="143"/>
      <c r="S7" s="38">
        <f t="shared" si="0"/>
        <v>7</v>
      </c>
      <c r="T7" s="38">
        <f t="shared" si="1"/>
        <v>7</v>
      </c>
      <c r="U7" s="40"/>
      <c r="V7" s="40"/>
    </row>
    <row r="8" spans="1:22" x14ac:dyDescent="0.25">
      <c r="A8" s="6"/>
      <c r="B8" s="6"/>
      <c r="C8" s="6"/>
      <c r="D8" s="22"/>
      <c r="E8" s="130"/>
      <c r="F8" s="131"/>
      <c r="G8" s="142"/>
      <c r="H8" s="143"/>
      <c r="I8" s="142"/>
      <c r="J8" s="143"/>
      <c r="K8" s="142"/>
      <c r="L8" s="143"/>
      <c r="M8" s="142"/>
      <c r="N8" s="143"/>
      <c r="O8" s="144"/>
      <c r="P8" s="144"/>
      <c r="Q8" s="142"/>
      <c r="R8" s="143"/>
      <c r="S8" s="38">
        <f t="shared" si="0"/>
        <v>0</v>
      </c>
      <c r="T8" s="38">
        <f t="shared" si="1"/>
        <v>0</v>
      </c>
      <c r="U8" s="40"/>
      <c r="V8" s="40"/>
    </row>
    <row r="9" spans="1:22" x14ac:dyDescent="0.25">
      <c r="A9" s="6"/>
      <c r="B9" s="6"/>
      <c r="C9" s="6"/>
      <c r="D9" s="22"/>
      <c r="E9" s="130"/>
      <c r="F9" s="131"/>
      <c r="G9" s="142"/>
      <c r="H9" s="143"/>
      <c r="I9" s="142"/>
      <c r="J9" s="143"/>
      <c r="K9" s="142"/>
      <c r="L9" s="143"/>
      <c r="M9" s="142"/>
      <c r="N9" s="143"/>
      <c r="O9" s="144"/>
      <c r="P9" s="144"/>
      <c r="Q9" s="142"/>
      <c r="R9" s="143"/>
      <c r="S9" s="38">
        <f t="shared" si="0"/>
        <v>0</v>
      </c>
      <c r="T9" s="38">
        <f t="shared" si="1"/>
        <v>0</v>
      </c>
      <c r="U9" s="40"/>
      <c r="V9" s="40"/>
    </row>
    <row r="10" spans="1:22" x14ac:dyDescent="0.25">
      <c r="A10" s="6"/>
      <c r="B10" s="6"/>
      <c r="C10" s="6"/>
      <c r="D10" s="22"/>
      <c r="E10" s="130"/>
      <c r="F10" s="131"/>
      <c r="G10" s="142"/>
      <c r="H10" s="143"/>
      <c r="I10" s="142"/>
      <c r="J10" s="143"/>
      <c r="K10" s="142"/>
      <c r="L10" s="143"/>
      <c r="M10" s="142"/>
      <c r="N10" s="143"/>
      <c r="O10" s="142"/>
      <c r="P10" s="143"/>
      <c r="Q10" s="142"/>
      <c r="R10" s="143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25">
      <c r="A11" s="6"/>
      <c r="B11" s="6"/>
      <c r="C11" s="6"/>
      <c r="D11" s="22"/>
      <c r="E11" s="130"/>
      <c r="F11" s="131"/>
      <c r="G11" s="119"/>
      <c r="H11" s="120"/>
      <c r="I11" s="119"/>
      <c r="J11" s="120"/>
      <c r="K11" s="119"/>
      <c r="L11" s="120"/>
      <c r="M11" s="119"/>
      <c r="N11" s="120"/>
      <c r="O11" s="142"/>
      <c r="P11" s="143"/>
      <c r="Q11" s="142"/>
      <c r="R11" s="143"/>
      <c r="S11" s="38">
        <f t="shared" ref="S11:S14" si="4">E11+G11+I11+K11+M11+O11+Q11</f>
        <v>0</v>
      </c>
      <c r="T11" s="38">
        <f t="shared" ref="T11:T14" si="5">SUM(S11-U11-V11)</f>
        <v>0</v>
      </c>
      <c r="U11" s="40"/>
      <c r="V11" s="40"/>
    </row>
    <row r="12" spans="1:22" x14ac:dyDescent="0.25">
      <c r="A12" s="6"/>
      <c r="B12" s="6"/>
      <c r="C12" s="6"/>
      <c r="D12" s="22"/>
      <c r="E12" s="130"/>
      <c r="F12" s="131"/>
      <c r="G12" s="119"/>
      <c r="H12" s="120"/>
      <c r="I12" s="119"/>
      <c r="J12" s="120"/>
      <c r="K12" s="119"/>
      <c r="L12" s="120"/>
      <c r="M12" s="119"/>
      <c r="N12" s="120"/>
      <c r="O12" s="142"/>
      <c r="P12" s="143"/>
      <c r="Q12" s="142"/>
      <c r="R12" s="143"/>
      <c r="S12" s="38">
        <f t="shared" ref="S12:S13" si="6">E12+G12+I12+K12+M12+O12+Q12</f>
        <v>0</v>
      </c>
      <c r="T12" s="38">
        <f t="shared" ref="T12:T13" si="7">SUM(S12-U12-V12)</f>
        <v>0</v>
      </c>
      <c r="U12" s="40"/>
      <c r="V12" s="40"/>
    </row>
    <row r="13" spans="1:22" x14ac:dyDescent="0.25">
      <c r="A13" s="6"/>
      <c r="B13" s="6"/>
      <c r="C13" s="6"/>
      <c r="D13" s="22"/>
      <c r="E13" s="130"/>
      <c r="F13" s="131"/>
      <c r="G13" s="130"/>
      <c r="H13" s="120"/>
      <c r="I13" s="130"/>
      <c r="J13" s="120"/>
      <c r="K13" s="130"/>
      <c r="L13" s="120"/>
      <c r="M13" s="130"/>
      <c r="N13" s="120"/>
      <c r="O13" s="142"/>
      <c r="P13" s="143"/>
      <c r="Q13" s="142"/>
      <c r="R13" s="143"/>
      <c r="S13" s="38">
        <f t="shared" si="6"/>
        <v>0</v>
      </c>
      <c r="T13" s="38">
        <f t="shared" si="7"/>
        <v>0</v>
      </c>
      <c r="U13" s="40"/>
      <c r="V13" s="40"/>
    </row>
    <row r="14" spans="1:22" x14ac:dyDescent="0.25">
      <c r="A14" s="6"/>
      <c r="B14" s="6"/>
      <c r="C14" s="6"/>
      <c r="D14" s="22"/>
      <c r="E14" s="130"/>
      <c r="F14" s="131"/>
      <c r="G14" s="119"/>
      <c r="H14" s="120"/>
      <c r="I14" s="119"/>
      <c r="J14" s="120"/>
      <c r="K14" s="119"/>
      <c r="L14" s="120"/>
      <c r="M14" s="119"/>
      <c r="N14" s="120"/>
      <c r="O14" s="142"/>
      <c r="P14" s="143"/>
      <c r="Q14" s="142"/>
      <c r="R14" s="143"/>
      <c r="S14" s="38">
        <f t="shared" si="4"/>
        <v>0</v>
      </c>
      <c r="T14" s="38">
        <f t="shared" si="5"/>
        <v>0</v>
      </c>
      <c r="U14" s="40"/>
      <c r="V14" s="40"/>
    </row>
    <row r="15" spans="1:22" x14ac:dyDescent="0.25">
      <c r="A15" s="6"/>
      <c r="B15" s="6"/>
      <c r="C15" s="6"/>
      <c r="D15" s="22"/>
      <c r="E15" s="130"/>
      <c r="F15" s="131"/>
      <c r="G15" s="119"/>
      <c r="H15" s="120"/>
      <c r="I15" s="119"/>
      <c r="J15" s="120"/>
      <c r="K15" s="119"/>
      <c r="L15" s="120"/>
      <c r="M15" s="119"/>
      <c r="N15" s="120"/>
      <c r="O15" s="142"/>
      <c r="P15" s="143"/>
      <c r="Q15" s="142"/>
      <c r="R15" s="143"/>
      <c r="S15" s="38">
        <f t="shared" ref="S15" si="8">E15+G15+I15+K15+M15+O15+Q15</f>
        <v>0</v>
      </c>
      <c r="T15" s="38">
        <f t="shared" ref="T15" si="9">SUM(S15-U15-V15)</f>
        <v>0</v>
      </c>
      <c r="U15" s="40"/>
      <c r="V15" s="40"/>
    </row>
    <row r="16" spans="1:22" x14ac:dyDescent="0.25">
      <c r="A16" s="6">
        <v>3600</v>
      </c>
      <c r="B16" s="6" t="s">
        <v>109</v>
      </c>
      <c r="C16" s="6"/>
      <c r="D16" s="22" t="s">
        <v>95</v>
      </c>
      <c r="E16" s="130">
        <v>2.5</v>
      </c>
      <c r="F16" s="131"/>
      <c r="G16" s="142"/>
      <c r="H16" s="143"/>
      <c r="I16" s="142"/>
      <c r="J16" s="143"/>
      <c r="K16" s="142"/>
      <c r="L16" s="143"/>
      <c r="M16" s="142"/>
      <c r="N16" s="143"/>
      <c r="O16" s="144"/>
      <c r="P16" s="144"/>
      <c r="Q16" s="142"/>
      <c r="R16" s="143"/>
      <c r="S16" s="38">
        <f t="shared" si="0"/>
        <v>2.5</v>
      </c>
      <c r="T16" s="38">
        <f t="shared" si="1"/>
        <v>2.5</v>
      </c>
      <c r="U16" s="40"/>
      <c r="V16" s="40"/>
    </row>
    <row r="17" spans="1:22" x14ac:dyDescent="0.25">
      <c r="A17" s="6">
        <v>3600</v>
      </c>
      <c r="B17" s="6" t="s">
        <v>109</v>
      </c>
      <c r="C17" s="6"/>
      <c r="D17" s="22" t="s">
        <v>63</v>
      </c>
      <c r="E17" s="130"/>
      <c r="F17" s="131"/>
      <c r="G17" s="142"/>
      <c r="H17" s="143"/>
      <c r="I17" s="142"/>
      <c r="J17" s="143"/>
      <c r="K17" s="142"/>
      <c r="L17" s="143"/>
      <c r="M17" s="142"/>
      <c r="N17" s="143"/>
      <c r="O17" s="144"/>
      <c r="P17" s="144"/>
      <c r="Q17" s="142"/>
      <c r="R17" s="143"/>
      <c r="S17" s="38">
        <f t="shared" si="0"/>
        <v>0</v>
      </c>
      <c r="T17" s="38">
        <f t="shared" si="1"/>
        <v>0</v>
      </c>
      <c r="U17" s="40"/>
      <c r="V17" s="40"/>
    </row>
    <row r="18" spans="1:22" x14ac:dyDescent="0.25">
      <c r="A18" s="6">
        <v>3600</v>
      </c>
      <c r="B18" s="6" t="s">
        <v>109</v>
      </c>
      <c r="C18" s="6"/>
      <c r="D18" s="22" t="s">
        <v>78</v>
      </c>
      <c r="E18" s="130"/>
      <c r="F18" s="131"/>
      <c r="G18" s="142"/>
      <c r="H18" s="143"/>
      <c r="I18" s="142"/>
      <c r="J18" s="143"/>
      <c r="K18" s="142"/>
      <c r="L18" s="143"/>
      <c r="M18" s="142"/>
      <c r="N18" s="143"/>
      <c r="O18" s="144"/>
      <c r="P18" s="144"/>
      <c r="Q18" s="142"/>
      <c r="R18" s="143"/>
      <c r="S18" s="38">
        <f t="shared" si="0"/>
        <v>0</v>
      </c>
      <c r="T18" s="38">
        <f t="shared" si="1"/>
        <v>0</v>
      </c>
      <c r="U18" s="40"/>
      <c r="V18" s="40"/>
    </row>
    <row r="19" spans="1:22" x14ac:dyDescent="0.25">
      <c r="A19" s="36" t="s">
        <v>34</v>
      </c>
      <c r="B19" s="36"/>
      <c r="C19" s="36"/>
      <c r="D19" s="36"/>
      <c r="E19" s="130"/>
      <c r="F19" s="131"/>
      <c r="G19" s="142"/>
      <c r="H19" s="143"/>
      <c r="I19" s="142"/>
      <c r="J19" s="143"/>
      <c r="K19" s="142"/>
      <c r="L19" s="143"/>
      <c r="M19" s="142"/>
      <c r="N19" s="143"/>
      <c r="O19" s="144"/>
      <c r="P19" s="144"/>
      <c r="Q19" s="142"/>
      <c r="R19" s="143"/>
      <c r="S19" s="38">
        <f t="shared" si="0"/>
        <v>0</v>
      </c>
      <c r="T19" s="38"/>
      <c r="U19" s="41"/>
      <c r="V19" s="40"/>
    </row>
    <row r="20" spans="1:22" x14ac:dyDescent="0.25">
      <c r="A20" s="36" t="s">
        <v>35</v>
      </c>
      <c r="B20" s="36"/>
      <c r="C20" s="36"/>
      <c r="D20" s="36"/>
      <c r="E20" s="122"/>
      <c r="F20" s="122"/>
      <c r="G20" s="144"/>
      <c r="H20" s="144"/>
      <c r="I20" s="144"/>
      <c r="J20" s="144"/>
      <c r="K20" s="144"/>
      <c r="L20" s="144"/>
      <c r="M20" s="142"/>
      <c r="N20" s="143"/>
      <c r="O20" s="144"/>
      <c r="P20" s="144"/>
      <c r="Q20" s="142"/>
      <c r="R20" s="143"/>
      <c r="S20" s="38">
        <f t="shared" si="0"/>
        <v>0</v>
      </c>
      <c r="T20" s="38"/>
      <c r="U20" s="41"/>
      <c r="V20" s="40"/>
    </row>
    <row r="21" spans="1:22" x14ac:dyDescent="0.25">
      <c r="A21" s="41" t="s">
        <v>6</v>
      </c>
      <c r="B21" s="41"/>
      <c r="C21" s="41"/>
      <c r="D21" s="41"/>
      <c r="E21" s="146">
        <f>SUM(E4:E20)</f>
        <v>8</v>
      </c>
      <c r="F21" s="147"/>
      <c r="G21" s="146">
        <f>SUM(G4:G20)</f>
        <v>8</v>
      </c>
      <c r="H21" s="147"/>
      <c r="I21" s="146">
        <f>SUM(I4:I20)</f>
        <v>8</v>
      </c>
      <c r="J21" s="147"/>
      <c r="K21" s="146">
        <f>SUM(K4:K20)</f>
        <v>8</v>
      </c>
      <c r="L21" s="147"/>
      <c r="M21" s="146">
        <f>SUM(M4:M20)</f>
        <v>8</v>
      </c>
      <c r="N21" s="147"/>
      <c r="O21" s="146">
        <f>SUM(O4:O20)</f>
        <v>0</v>
      </c>
      <c r="P21" s="147"/>
      <c r="Q21" s="146">
        <f>SUM(Q4:Q20)</f>
        <v>0</v>
      </c>
      <c r="R21" s="147"/>
      <c r="S21" s="38">
        <f>E21+G21+I21+K21+M21+O21+Q21</f>
        <v>40</v>
      </c>
      <c r="T21" s="38"/>
      <c r="U21" s="41"/>
      <c r="V21" s="40"/>
    </row>
    <row r="22" spans="1:22" x14ac:dyDescent="0.25">
      <c r="A22" s="41" t="s">
        <v>2</v>
      </c>
      <c r="B22" s="41"/>
      <c r="C22" s="41"/>
      <c r="D22" s="41"/>
      <c r="E22" s="38"/>
      <c r="F22" s="42">
        <v>8</v>
      </c>
      <c r="G22" s="38"/>
      <c r="H22" s="42">
        <v>8</v>
      </c>
      <c r="I22" s="38"/>
      <c r="J22" s="42">
        <v>8</v>
      </c>
      <c r="K22" s="38"/>
      <c r="L22" s="42">
        <v>8</v>
      </c>
      <c r="M22" s="38"/>
      <c r="N22" s="42">
        <v>8</v>
      </c>
      <c r="O22" s="38"/>
      <c r="P22" s="42"/>
      <c r="Q22" s="38"/>
      <c r="R22" s="42"/>
      <c r="S22" s="38">
        <f>SUM(E22:R22)</f>
        <v>40</v>
      </c>
      <c r="T22" s="38">
        <f>SUM(T4:T21)</f>
        <v>40</v>
      </c>
      <c r="U22" s="40"/>
      <c r="V22" s="40"/>
    </row>
    <row r="23" spans="1:22" x14ac:dyDescent="0.25">
      <c r="A23" s="41" t="s">
        <v>38</v>
      </c>
      <c r="B23" s="41"/>
      <c r="C23" s="41"/>
      <c r="D23" s="41"/>
      <c r="E23" s="40"/>
      <c r="F23" s="40">
        <f>SUM(E21)-F22</f>
        <v>0</v>
      </c>
      <c r="G23" s="40"/>
      <c r="H23" s="40">
        <f>SUM(G21)-H22</f>
        <v>0</v>
      </c>
      <c r="I23" s="40"/>
      <c r="J23" s="40">
        <f>SUM(I21)-J22</f>
        <v>0</v>
      </c>
      <c r="K23" s="40"/>
      <c r="L23" s="40">
        <f>SUM(K21)-L22</f>
        <v>0</v>
      </c>
      <c r="M23" s="40"/>
      <c r="N23" s="40">
        <f>SUM(M21)-N22</f>
        <v>0</v>
      </c>
      <c r="O23" s="40"/>
      <c r="P23" s="40">
        <f>SUM(O21)</f>
        <v>0</v>
      </c>
      <c r="Q23" s="40"/>
      <c r="R23" s="40">
        <f>SUM(Q21)</f>
        <v>0</v>
      </c>
      <c r="S23" s="40">
        <f>SUM(E23:R23)</f>
        <v>0</v>
      </c>
      <c r="T23" s="40"/>
      <c r="U23" s="40">
        <f>SUM(U4:U22)</f>
        <v>0</v>
      </c>
      <c r="V23" s="40">
        <f>SUM(V4:V22)</f>
        <v>0</v>
      </c>
    </row>
    <row r="25" spans="1:22" x14ac:dyDescent="0.25">
      <c r="A25" s="28" t="s">
        <v>22</v>
      </c>
      <c r="B25" s="29"/>
    </row>
    <row r="26" spans="1:22" x14ac:dyDescent="0.25">
      <c r="A26" s="30" t="s">
        <v>2</v>
      </c>
      <c r="C26" s="43">
        <f>SUM(T22)</f>
        <v>40</v>
      </c>
      <c r="I26" s="28">
        <v>3600</v>
      </c>
    </row>
    <row r="27" spans="1:22" x14ac:dyDescent="0.25">
      <c r="A27" s="30" t="s">
        <v>23</v>
      </c>
      <c r="C27" s="43">
        <f>U23</f>
        <v>0</v>
      </c>
      <c r="D27" s="43"/>
      <c r="I27" s="44">
        <v>2.5</v>
      </c>
    </row>
    <row r="28" spans="1:22" x14ac:dyDescent="0.25">
      <c r="A28" s="30" t="s">
        <v>24</v>
      </c>
      <c r="C28" s="43">
        <f>V23</f>
        <v>0</v>
      </c>
    </row>
    <row r="29" spans="1:22" x14ac:dyDescent="0.25">
      <c r="A29" s="30" t="s">
        <v>25</v>
      </c>
      <c r="C29" s="43">
        <f>S19</f>
        <v>0</v>
      </c>
      <c r="I29" s="43"/>
    </row>
    <row r="30" spans="1:22" x14ac:dyDescent="0.25">
      <c r="A30" s="30" t="s">
        <v>4</v>
      </c>
      <c r="C30" s="43">
        <f>S20</f>
        <v>0</v>
      </c>
    </row>
    <row r="31" spans="1:22" ht="16.5" thickBot="1" x14ac:dyDescent="0.3">
      <c r="A31" s="31" t="s">
        <v>6</v>
      </c>
      <c r="C31" s="45">
        <f>SUM(C26:C30)</f>
        <v>40</v>
      </c>
      <c r="E31" s="31" t="s">
        <v>39</v>
      </c>
      <c r="F31" s="31"/>
      <c r="G31" s="46">
        <v>0</v>
      </c>
    </row>
    <row r="32" spans="1:22" ht="16.5" thickTop="1" x14ac:dyDescent="0.25">
      <c r="A32" s="30" t="s">
        <v>26</v>
      </c>
      <c r="C32" s="47">
        <v>0</v>
      </c>
      <c r="D32" s="47"/>
    </row>
    <row r="33" spans="1:4" x14ac:dyDescent="0.25">
      <c r="A33" s="30" t="s">
        <v>33</v>
      </c>
      <c r="C33" s="47">
        <v>0</v>
      </c>
      <c r="D33" s="47"/>
    </row>
  </sheetData>
  <mergeCells count="133">
    <mergeCell ref="Q12:R12"/>
    <mergeCell ref="K13:L13"/>
    <mergeCell ref="M13:N13"/>
    <mergeCell ref="O13:P13"/>
    <mergeCell ref="Q13:R13"/>
    <mergeCell ref="Q10:R10"/>
    <mergeCell ref="E10:F10"/>
    <mergeCell ref="I10:J10"/>
    <mergeCell ref="K10:L10"/>
    <mergeCell ref="M10:N10"/>
    <mergeCell ref="O10:P10"/>
    <mergeCell ref="E11:F11"/>
    <mergeCell ref="G11:H11"/>
    <mergeCell ref="I11:J11"/>
    <mergeCell ref="K11:L11"/>
    <mergeCell ref="M11:N11"/>
    <mergeCell ref="O11:P11"/>
    <mergeCell ref="Q11:R11"/>
    <mergeCell ref="Q15:R15"/>
    <mergeCell ref="M15:N15"/>
    <mergeCell ref="O15:P15"/>
    <mergeCell ref="O17:P17"/>
    <mergeCell ref="Q17:R17"/>
    <mergeCell ref="K16:L16"/>
    <mergeCell ref="M16:N16"/>
    <mergeCell ref="O16:P16"/>
    <mergeCell ref="Q16:R16"/>
    <mergeCell ref="E19:F19"/>
    <mergeCell ref="K17:L17"/>
    <mergeCell ref="M17:N17"/>
    <mergeCell ref="E16:F16"/>
    <mergeCell ref="G16:H16"/>
    <mergeCell ref="I16:J16"/>
    <mergeCell ref="O19:P19"/>
    <mergeCell ref="Q19:R19"/>
    <mergeCell ref="G19:H19"/>
    <mergeCell ref="I19:J19"/>
    <mergeCell ref="K19:L19"/>
    <mergeCell ref="M19:N19"/>
    <mergeCell ref="O21:P21"/>
    <mergeCell ref="Q21:R21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O5:P5"/>
    <mergeCell ref="Q5:R5"/>
    <mergeCell ref="M5:N5"/>
    <mergeCell ref="K6:L6"/>
    <mergeCell ref="K7:L7"/>
    <mergeCell ref="G18:H18"/>
    <mergeCell ref="I18:J18"/>
    <mergeCell ref="K18:L18"/>
    <mergeCell ref="M18:N18"/>
    <mergeCell ref="O18:P18"/>
    <mergeCell ref="Q18:R18"/>
    <mergeCell ref="G8:H8"/>
    <mergeCell ref="I8:J8"/>
    <mergeCell ref="G7:H7"/>
    <mergeCell ref="I5:J5"/>
    <mergeCell ref="G15:H15"/>
    <mergeCell ref="I15:J15"/>
    <mergeCell ref="G9:H9"/>
    <mergeCell ref="I9:J9"/>
    <mergeCell ref="G6:H6"/>
    <mergeCell ref="I6:J6"/>
    <mergeCell ref="G17:H17"/>
    <mergeCell ref="I17:J17"/>
    <mergeCell ref="Q14:R14"/>
    <mergeCell ref="K5:L5"/>
    <mergeCell ref="E8:F8"/>
    <mergeCell ref="M6:N6"/>
    <mergeCell ref="I7:J7"/>
    <mergeCell ref="M8:N8"/>
    <mergeCell ref="K8:L8"/>
    <mergeCell ref="G10:H10"/>
    <mergeCell ref="E18:F18"/>
    <mergeCell ref="G5:H5"/>
    <mergeCell ref="E6:F6"/>
    <mergeCell ref="E5:F5"/>
    <mergeCell ref="E7:F7"/>
    <mergeCell ref="E9:F9"/>
    <mergeCell ref="E15:F15"/>
    <mergeCell ref="E17:F17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15:L15"/>
    <mergeCell ref="E14:F14"/>
    <mergeCell ref="G14:H14"/>
    <mergeCell ref="I14:J14"/>
    <mergeCell ref="K14:L14"/>
    <mergeCell ref="M14:N14"/>
    <mergeCell ref="O14:P14"/>
    <mergeCell ref="E12:F12"/>
    <mergeCell ref="G12:H12"/>
    <mergeCell ref="I12:J12"/>
    <mergeCell ref="K12:L12"/>
    <mergeCell ref="M12:N12"/>
    <mergeCell ref="O12:P12"/>
    <mergeCell ref="E13:F13"/>
    <mergeCell ref="G13:H13"/>
    <mergeCell ref="I13:J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5"/>
  <sheetViews>
    <sheetView zoomScale="87" zoomScaleNormal="87" zoomScaleSheetLayoutView="91" workbookViewId="0">
      <selection activeCell="E34" sqref="E34"/>
    </sheetView>
  </sheetViews>
  <sheetFormatPr defaultColWidth="9.140625"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51</v>
      </c>
      <c r="B1" s="2"/>
      <c r="C1" s="2"/>
    </row>
    <row r="2" spans="1:22" s="9" customFormat="1" x14ac:dyDescent="0.25">
      <c r="A2" s="5" t="s">
        <v>61</v>
      </c>
      <c r="B2" s="110"/>
      <c r="C2" s="110" t="str">
        <f>Chimes!C2</f>
        <v>18.06.23</v>
      </c>
      <c r="D2" s="6"/>
      <c r="E2" s="128" t="s">
        <v>12</v>
      </c>
      <c r="F2" s="128"/>
      <c r="G2" s="128" t="s">
        <v>13</v>
      </c>
      <c r="H2" s="128"/>
      <c r="I2" s="128" t="s">
        <v>14</v>
      </c>
      <c r="J2" s="128"/>
      <c r="K2" s="128" t="s">
        <v>15</v>
      </c>
      <c r="L2" s="128"/>
      <c r="M2" s="128" t="s">
        <v>16</v>
      </c>
      <c r="N2" s="128"/>
      <c r="O2" s="128" t="s">
        <v>17</v>
      </c>
      <c r="P2" s="128"/>
      <c r="Q2" s="128" t="s">
        <v>18</v>
      </c>
      <c r="R2" s="128"/>
      <c r="S2" s="7" t="s">
        <v>21</v>
      </c>
      <c r="T2" s="7" t="s">
        <v>36</v>
      </c>
      <c r="U2" s="8" t="s">
        <v>23</v>
      </c>
      <c r="V2" s="8" t="s">
        <v>24</v>
      </c>
    </row>
    <row r="3" spans="1:22" x14ac:dyDescent="0.25">
      <c r="A3" s="10" t="s">
        <v>19</v>
      </c>
      <c r="B3" s="10" t="s">
        <v>20</v>
      </c>
      <c r="C3" s="10" t="s">
        <v>45</v>
      </c>
      <c r="D3" s="10" t="s">
        <v>29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7054</v>
      </c>
      <c r="B4" s="6" t="s">
        <v>108</v>
      </c>
      <c r="C4" s="6">
        <v>45</v>
      </c>
      <c r="D4" s="22" t="s">
        <v>77</v>
      </c>
      <c r="E4" s="130">
        <v>8</v>
      </c>
      <c r="F4" s="131"/>
      <c r="G4" s="130">
        <v>8</v>
      </c>
      <c r="H4" s="131"/>
      <c r="I4" s="130"/>
      <c r="J4" s="131"/>
      <c r="K4" s="130"/>
      <c r="L4" s="131"/>
      <c r="M4" s="130"/>
      <c r="N4" s="131"/>
      <c r="O4" s="130"/>
      <c r="P4" s="131"/>
      <c r="Q4" s="130"/>
      <c r="R4" s="131"/>
      <c r="S4" s="12">
        <f t="shared" ref="S4:S9" si="0">E4+G4+I4+K4+M4+O4+Q4</f>
        <v>16</v>
      </c>
      <c r="T4" s="12">
        <f t="shared" ref="T4:T20" si="1">SUM(S4-U4-V4)</f>
        <v>16</v>
      </c>
      <c r="U4" s="14"/>
      <c r="V4" s="14"/>
    </row>
    <row r="5" spans="1:22" x14ac:dyDescent="0.25">
      <c r="A5" s="6">
        <v>6822</v>
      </c>
      <c r="B5" s="6" t="s">
        <v>111</v>
      </c>
      <c r="C5" s="6">
        <v>39</v>
      </c>
      <c r="D5" s="22" t="s">
        <v>102</v>
      </c>
      <c r="E5" s="130"/>
      <c r="F5" s="131"/>
      <c r="G5" s="130"/>
      <c r="H5" s="131"/>
      <c r="I5" s="130">
        <v>8</v>
      </c>
      <c r="J5" s="131"/>
      <c r="K5" s="130">
        <v>8</v>
      </c>
      <c r="L5" s="131"/>
      <c r="M5" s="130">
        <v>4</v>
      </c>
      <c r="N5" s="131"/>
      <c r="O5" s="130"/>
      <c r="P5" s="131"/>
      <c r="Q5" s="130"/>
      <c r="R5" s="131"/>
      <c r="S5" s="12">
        <f t="shared" si="0"/>
        <v>20</v>
      </c>
      <c r="T5" s="12">
        <f t="shared" si="1"/>
        <v>20</v>
      </c>
      <c r="U5" s="14"/>
      <c r="V5" s="14"/>
    </row>
    <row r="6" spans="1:22" x14ac:dyDescent="0.25">
      <c r="A6" s="6">
        <v>7054</v>
      </c>
      <c r="B6" s="6" t="s">
        <v>108</v>
      </c>
      <c r="C6" s="6">
        <v>41</v>
      </c>
      <c r="D6" s="22" t="s">
        <v>96</v>
      </c>
      <c r="E6" s="130"/>
      <c r="F6" s="131"/>
      <c r="G6" s="130"/>
      <c r="H6" s="131"/>
      <c r="I6" s="130"/>
      <c r="J6" s="131"/>
      <c r="K6" s="130"/>
      <c r="L6" s="131"/>
      <c r="M6" s="130">
        <v>4</v>
      </c>
      <c r="N6" s="131"/>
      <c r="O6" s="130"/>
      <c r="P6" s="131"/>
      <c r="Q6" s="130"/>
      <c r="R6" s="131"/>
      <c r="S6" s="12">
        <f t="shared" si="0"/>
        <v>4</v>
      </c>
      <c r="T6" s="12">
        <f t="shared" si="1"/>
        <v>4</v>
      </c>
      <c r="U6" s="14"/>
      <c r="V6" s="14"/>
    </row>
    <row r="7" spans="1:22" x14ac:dyDescent="0.25">
      <c r="A7" s="6"/>
      <c r="B7" s="6"/>
      <c r="C7" s="6"/>
      <c r="D7" s="22"/>
      <c r="E7" s="130"/>
      <c r="F7" s="131"/>
      <c r="G7" s="130"/>
      <c r="H7" s="131"/>
      <c r="I7" s="130"/>
      <c r="J7" s="131"/>
      <c r="K7" s="130"/>
      <c r="L7" s="131"/>
      <c r="M7" s="130"/>
      <c r="N7" s="131"/>
      <c r="O7" s="130"/>
      <c r="P7" s="131"/>
      <c r="Q7" s="130"/>
      <c r="R7" s="131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30"/>
      <c r="F8" s="131"/>
      <c r="G8" s="130"/>
      <c r="H8" s="131"/>
      <c r="I8" s="130"/>
      <c r="J8" s="131"/>
      <c r="K8" s="130"/>
      <c r="L8" s="131"/>
      <c r="M8" s="130"/>
      <c r="N8" s="131"/>
      <c r="O8" s="130"/>
      <c r="P8" s="131"/>
      <c r="Q8" s="130"/>
      <c r="R8" s="131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0"/>
      <c r="F9" s="131"/>
      <c r="G9" s="130"/>
      <c r="H9" s="131"/>
      <c r="I9" s="130"/>
      <c r="J9" s="131"/>
      <c r="K9" s="130"/>
      <c r="L9" s="131"/>
      <c r="M9" s="130"/>
      <c r="N9" s="131"/>
      <c r="O9" s="130"/>
      <c r="P9" s="131"/>
      <c r="Q9" s="130"/>
      <c r="R9" s="131"/>
      <c r="S9" s="12">
        <f t="shared" si="0"/>
        <v>0</v>
      </c>
      <c r="T9" s="12">
        <f t="shared" si="1"/>
        <v>0</v>
      </c>
      <c r="U9" s="14"/>
      <c r="V9" s="14"/>
    </row>
    <row r="10" spans="1:22" ht="15" customHeight="1" x14ac:dyDescent="0.25">
      <c r="A10" s="6"/>
      <c r="B10" s="6"/>
      <c r="C10" s="6"/>
      <c r="D10" s="22"/>
      <c r="E10" s="130"/>
      <c r="F10" s="131"/>
      <c r="G10" s="130"/>
      <c r="H10" s="131"/>
      <c r="I10" s="130"/>
      <c r="J10" s="131"/>
      <c r="K10" s="130"/>
      <c r="L10" s="131"/>
      <c r="M10" s="130"/>
      <c r="N10" s="131"/>
      <c r="O10" s="130"/>
      <c r="P10" s="131"/>
      <c r="Q10" s="130"/>
      <c r="R10" s="131"/>
      <c r="S10" s="12">
        <f t="shared" ref="S10:S22" si="2">E10+G10+I10+K10+M10+O10+Q10</f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30"/>
      <c r="F11" s="131"/>
      <c r="G11" s="130"/>
      <c r="H11" s="131"/>
      <c r="I11" s="130"/>
      <c r="J11" s="131"/>
      <c r="K11" s="130"/>
      <c r="L11" s="131"/>
      <c r="M11" s="130"/>
      <c r="N11" s="131"/>
      <c r="O11" s="130"/>
      <c r="P11" s="131"/>
      <c r="Q11" s="130"/>
      <c r="R11" s="131"/>
      <c r="S11" s="12">
        <f t="shared" si="2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0"/>
      <c r="F12" s="131"/>
      <c r="G12" s="130"/>
      <c r="H12" s="131"/>
      <c r="I12" s="130"/>
      <c r="J12" s="131"/>
      <c r="K12" s="130"/>
      <c r="L12" s="131"/>
      <c r="M12" s="130"/>
      <c r="N12" s="131"/>
      <c r="O12" s="130"/>
      <c r="P12" s="131"/>
      <c r="Q12" s="130"/>
      <c r="R12" s="131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30"/>
      <c r="F13" s="131"/>
      <c r="G13" s="130"/>
      <c r="H13" s="131"/>
      <c r="I13" s="130"/>
      <c r="J13" s="131"/>
      <c r="K13" s="130"/>
      <c r="L13" s="131"/>
      <c r="M13" s="130"/>
      <c r="N13" s="131"/>
      <c r="O13" s="130"/>
      <c r="P13" s="131"/>
      <c r="Q13" s="130"/>
      <c r="R13" s="131"/>
      <c r="S13" s="12">
        <f>E13+G13+I13+K13+M13+O13+Q13</f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19"/>
      <c r="F14" s="120"/>
      <c r="G14" s="119"/>
      <c r="H14" s="120"/>
      <c r="I14" s="119"/>
      <c r="J14" s="120"/>
      <c r="K14" s="119"/>
      <c r="L14" s="120"/>
      <c r="M14" s="119"/>
      <c r="N14" s="120"/>
      <c r="O14" s="130"/>
      <c r="P14" s="131"/>
      <c r="Q14" s="130"/>
      <c r="R14" s="131"/>
      <c r="S14" s="12">
        <f>E14+G14+I14+K14+M14+O14+Q14</f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19"/>
      <c r="F15" s="120"/>
      <c r="G15" s="119"/>
      <c r="H15" s="120"/>
      <c r="I15" s="119"/>
      <c r="J15" s="120"/>
      <c r="K15" s="119"/>
      <c r="L15" s="120"/>
      <c r="M15" s="119"/>
      <c r="N15" s="120"/>
      <c r="O15" s="130"/>
      <c r="P15" s="131"/>
      <c r="Q15" s="130"/>
      <c r="R15" s="131"/>
      <c r="S15" s="12">
        <f t="shared" si="2"/>
        <v>0</v>
      </c>
      <c r="T15" s="12">
        <f t="shared" si="1"/>
        <v>0</v>
      </c>
      <c r="U15" s="14"/>
      <c r="V15" s="14"/>
    </row>
    <row r="16" spans="1:22" x14ac:dyDescent="0.25">
      <c r="A16" s="6"/>
      <c r="B16" s="25"/>
      <c r="C16" s="6"/>
      <c r="D16" s="22"/>
      <c r="E16" s="130"/>
      <c r="F16" s="131"/>
      <c r="G16" s="130"/>
      <c r="H16" s="131"/>
      <c r="I16" s="130"/>
      <c r="J16" s="131"/>
      <c r="K16" s="130"/>
      <c r="L16" s="131"/>
      <c r="M16" s="130"/>
      <c r="N16" s="131"/>
      <c r="O16" s="130"/>
      <c r="P16" s="131"/>
      <c r="Q16" s="130"/>
      <c r="R16" s="131"/>
      <c r="S16" s="12">
        <f t="shared" ref="S16:S18" si="3">E16+G16+I16+K16+M16+O16+Q16</f>
        <v>0</v>
      </c>
      <c r="T16" s="12">
        <f t="shared" ref="T16:T18" si="4"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30"/>
      <c r="F17" s="131"/>
      <c r="G17" s="130"/>
      <c r="H17" s="131"/>
      <c r="I17" s="130"/>
      <c r="J17" s="131"/>
      <c r="K17" s="130"/>
      <c r="L17" s="131"/>
      <c r="M17" s="130"/>
      <c r="N17" s="131"/>
      <c r="O17" s="130"/>
      <c r="P17" s="131"/>
      <c r="Q17" s="130"/>
      <c r="R17" s="131"/>
      <c r="S17" s="12">
        <f t="shared" si="3"/>
        <v>0</v>
      </c>
      <c r="T17" s="12">
        <f t="shared" si="4"/>
        <v>0</v>
      </c>
      <c r="U17" s="14"/>
      <c r="V17" s="14"/>
    </row>
    <row r="18" spans="1:22" x14ac:dyDescent="0.25">
      <c r="A18" s="6"/>
      <c r="B18" s="6"/>
      <c r="C18" s="6"/>
      <c r="D18" s="22"/>
      <c r="E18" s="130"/>
      <c r="F18" s="131"/>
      <c r="G18" s="130"/>
      <c r="H18" s="131"/>
      <c r="I18" s="130"/>
      <c r="J18" s="131"/>
      <c r="K18" s="130"/>
      <c r="L18" s="131"/>
      <c r="M18" s="130"/>
      <c r="N18" s="131"/>
      <c r="O18" s="130"/>
      <c r="P18" s="131"/>
      <c r="Q18" s="130"/>
      <c r="R18" s="131"/>
      <c r="S18" s="12">
        <f t="shared" si="3"/>
        <v>0</v>
      </c>
      <c r="T18" s="12">
        <f t="shared" si="4"/>
        <v>0</v>
      </c>
      <c r="U18" s="14"/>
      <c r="V18" s="14"/>
    </row>
    <row r="19" spans="1:22" x14ac:dyDescent="0.25">
      <c r="A19" s="6">
        <v>3600</v>
      </c>
      <c r="B19" s="25" t="s">
        <v>109</v>
      </c>
      <c r="C19" s="6"/>
      <c r="D19" s="22" t="s">
        <v>65</v>
      </c>
      <c r="E19" s="130"/>
      <c r="F19" s="131"/>
      <c r="G19" s="130"/>
      <c r="H19" s="131"/>
      <c r="I19" s="130"/>
      <c r="J19" s="131"/>
      <c r="K19" s="130"/>
      <c r="L19" s="131"/>
      <c r="M19" s="130"/>
      <c r="N19" s="131"/>
      <c r="O19" s="130"/>
      <c r="P19" s="131"/>
      <c r="Q19" s="130"/>
      <c r="R19" s="131"/>
      <c r="S19" s="12">
        <f t="shared" si="2"/>
        <v>0</v>
      </c>
      <c r="T19" s="12">
        <f t="shared" si="1"/>
        <v>0</v>
      </c>
      <c r="U19" s="14"/>
      <c r="V19" s="14"/>
    </row>
    <row r="20" spans="1:22" x14ac:dyDescent="0.25">
      <c r="A20" s="110"/>
      <c r="B20" s="61"/>
      <c r="C20" s="110"/>
      <c r="D20" s="10"/>
      <c r="E20" s="148"/>
      <c r="F20" s="131"/>
      <c r="G20" s="148"/>
      <c r="H20" s="131"/>
      <c r="I20" s="148"/>
      <c r="J20" s="131"/>
      <c r="K20" s="148"/>
      <c r="L20" s="131"/>
      <c r="M20" s="148"/>
      <c r="N20" s="131"/>
      <c r="O20" s="130"/>
      <c r="P20" s="131"/>
      <c r="Q20" s="130"/>
      <c r="R20" s="131"/>
      <c r="S20" s="12">
        <f t="shared" si="2"/>
        <v>0</v>
      </c>
      <c r="T20" s="12">
        <f t="shared" si="1"/>
        <v>0</v>
      </c>
      <c r="U20" s="14"/>
      <c r="V20" s="14"/>
    </row>
    <row r="21" spans="1:22" x14ac:dyDescent="0.25">
      <c r="A21" s="10" t="s">
        <v>34</v>
      </c>
      <c r="B21" s="10"/>
      <c r="C21" s="10"/>
      <c r="D21" s="10"/>
      <c r="E21" s="130"/>
      <c r="F21" s="131"/>
      <c r="G21" s="130"/>
      <c r="H21" s="131"/>
      <c r="I21" s="130"/>
      <c r="J21" s="131"/>
      <c r="K21" s="130"/>
      <c r="L21" s="131"/>
      <c r="M21" s="130"/>
      <c r="N21" s="131"/>
      <c r="O21" s="130"/>
      <c r="P21" s="131"/>
      <c r="Q21" s="130"/>
      <c r="R21" s="131"/>
      <c r="S21" s="12">
        <f t="shared" si="2"/>
        <v>0</v>
      </c>
      <c r="T21" s="12"/>
      <c r="U21" s="15"/>
      <c r="V21" s="14"/>
    </row>
    <row r="22" spans="1:22" x14ac:dyDescent="0.25">
      <c r="A22" s="10" t="s">
        <v>35</v>
      </c>
      <c r="B22" s="10"/>
      <c r="C22" s="10"/>
      <c r="D22" s="10"/>
      <c r="E22" s="130"/>
      <c r="F22" s="131"/>
      <c r="G22" s="130"/>
      <c r="H22" s="131"/>
      <c r="I22" s="130"/>
      <c r="J22" s="131"/>
      <c r="K22" s="130"/>
      <c r="L22" s="131"/>
      <c r="M22" s="130"/>
      <c r="N22" s="131"/>
      <c r="O22" s="130"/>
      <c r="P22" s="131"/>
      <c r="Q22" s="130"/>
      <c r="R22" s="131"/>
      <c r="S22" s="12">
        <f t="shared" si="2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35">
        <f>SUM(E4:E22)</f>
        <v>8</v>
      </c>
      <c r="F23" s="136"/>
      <c r="G23" s="135">
        <f>SUM(G4:G22)</f>
        <v>8</v>
      </c>
      <c r="H23" s="136"/>
      <c r="I23" s="135">
        <f>SUM(I4:I22)</f>
        <v>8</v>
      </c>
      <c r="J23" s="136"/>
      <c r="K23" s="135">
        <f>SUM(K4:K22)</f>
        <v>8</v>
      </c>
      <c r="L23" s="136"/>
      <c r="M23" s="135">
        <f>SUM(M4:M22)</f>
        <v>8</v>
      </c>
      <c r="N23" s="136"/>
      <c r="O23" s="135">
        <f>SUM(O4:O22)</f>
        <v>0</v>
      </c>
      <c r="P23" s="136"/>
      <c r="Q23" s="135">
        <f>SUM(Q4:Q22)</f>
        <v>0</v>
      </c>
      <c r="R23" s="136"/>
      <c r="S23" s="12">
        <f t="shared" ref="S23" si="5">E23+G23+I23+K23+M23+O23+Q23</f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40</v>
      </c>
      <c r="U24" s="14"/>
      <c r="V24" s="14"/>
    </row>
    <row r="25" spans="1:22" x14ac:dyDescent="0.25">
      <c r="A25" s="15" t="s">
        <v>38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22</v>
      </c>
      <c r="B27" s="2"/>
    </row>
    <row r="28" spans="1:22" x14ac:dyDescent="0.25">
      <c r="A28" s="3" t="s">
        <v>2</v>
      </c>
      <c r="C28" s="17">
        <f>SUM(T24)</f>
        <v>40</v>
      </c>
      <c r="I28" s="1">
        <v>3600</v>
      </c>
    </row>
    <row r="29" spans="1:22" x14ac:dyDescent="0.25">
      <c r="A29" s="3" t="s">
        <v>23</v>
      </c>
      <c r="C29" s="17">
        <f>U25</f>
        <v>0</v>
      </c>
      <c r="D29" s="17"/>
      <c r="I29" s="24"/>
    </row>
    <row r="30" spans="1:22" x14ac:dyDescent="0.25">
      <c r="A30" s="3" t="s">
        <v>24</v>
      </c>
      <c r="C30" s="17">
        <f>V25</f>
        <v>0</v>
      </c>
    </row>
    <row r="31" spans="1:22" x14ac:dyDescent="0.25">
      <c r="A31" s="3" t="s">
        <v>25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40</v>
      </c>
      <c r="E33" s="4" t="s">
        <v>39</v>
      </c>
      <c r="F33" s="4"/>
      <c r="G33" s="19">
        <f>S23-C33</f>
        <v>0</v>
      </c>
    </row>
    <row r="34" spans="1:7" ht="16.5" thickTop="1" x14ac:dyDescent="0.25">
      <c r="A34" s="3" t="s">
        <v>26</v>
      </c>
      <c r="C34" s="20">
        <v>0</v>
      </c>
      <c r="D34" s="20"/>
    </row>
    <row r="35" spans="1:7" x14ac:dyDescent="0.25">
      <c r="A35" s="3" t="s">
        <v>33</v>
      </c>
      <c r="C35" s="20">
        <v>0</v>
      </c>
      <c r="D35" s="20"/>
    </row>
  </sheetData>
  <mergeCells count="147">
    <mergeCell ref="E18:F18"/>
    <mergeCell ref="G18:H18"/>
    <mergeCell ref="I18:J18"/>
    <mergeCell ref="K18:L18"/>
    <mergeCell ref="M18:N18"/>
    <mergeCell ref="O18:P18"/>
    <mergeCell ref="Q18:R18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13:F13"/>
    <mergeCell ref="I13:J13"/>
    <mergeCell ref="Q23:R23"/>
    <mergeCell ref="E23:F23"/>
    <mergeCell ref="G23:H23"/>
    <mergeCell ref="I23:J23"/>
    <mergeCell ref="K23:L23"/>
    <mergeCell ref="M23:N23"/>
    <mergeCell ref="O23:P23"/>
    <mergeCell ref="E22:F22"/>
    <mergeCell ref="G22:H22"/>
    <mergeCell ref="I22:J22"/>
    <mergeCell ref="K22:L22"/>
    <mergeCell ref="M22:N22"/>
    <mergeCell ref="O22:P22"/>
    <mergeCell ref="Q22:R22"/>
    <mergeCell ref="Q13:R13"/>
    <mergeCell ref="G13:H13"/>
    <mergeCell ref="K13:L13"/>
    <mergeCell ref="M13:N13"/>
    <mergeCell ref="O13:P13"/>
    <mergeCell ref="E14:F14"/>
    <mergeCell ref="G14:H14"/>
    <mergeCell ref="E19:F19"/>
    <mergeCell ref="K2:L2"/>
    <mergeCell ref="E21:F21"/>
    <mergeCell ref="G21:H21"/>
    <mergeCell ref="O20:P20"/>
    <mergeCell ref="Q20:R20"/>
    <mergeCell ref="E15:F15"/>
    <mergeCell ref="G15:H15"/>
    <mergeCell ref="I15:J15"/>
    <mergeCell ref="K15:L15"/>
    <mergeCell ref="M15:N15"/>
    <mergeCell ref="O15:P15"/>
    <mergeCell ref="I21:J21"/>
    <mergeCell ref="K21:L21"/>
    <mergeCell ref="M21:N21"/>
    <mergeCell ref="O21:P21"/>
    <mergeCell ref="Q15:R15"/>
    <mergeCell ref="E20:F20"/>
    <mergeCell ref="G20:H20"/>
    <mergeCell ref="I20:J20"/>
    <mergeCell ref="K20:L20"/>
    <mergeCell ref="M20:N20"/>
    <mergeCell ref="Q21:R21"/>
    <mergeCell ref="E2:F2"/>
    <mergeCell ref="I11:J11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Q9:R9"/>
    <mergeCell ref="M8:N8"/>
    <mergeCell ref="O8:P8"/>
    <mergeCell ref="I8:J8"/>
    <mergeCell ref="K8:L8"/>
    <mergeCell ref="Q8:R8"/>
    <mergeCell ref="O9:P9"/>
    <mergeCell ref="M9:N9"/>
    <mergeCell ref="I9:J9"/>
    <mergeCell ref="K9:L9"/>
    <mergeCell ref="O7:P7"/>
    <mergeCell ref="K12:L12"/>
    <mergeCell ref="Q12:R12"/>
    <mergeCell ref="O12:P12"/>
    <mergeCell ref="Q11:R11"/>
    <mergeCell ref="O11:P11"/>
    <mergeCell ref="M10:N10"/>
    <mergeCell ref="O10:P10"/>
    <mergeCell ref="Q10:R10"/>
    <mergeCell ref="K11:L11"/>
    <mergeCell ref="M12:N12"/>
    <mergeCell ref="M11:N11"/>
    <mergeCell ref="K10:L10"/>
    <mergeCell ref="E5:F5"/>
    <mergeCell ref="G11:H11"/>
    <mergeCell ref="G12:H12"/>
    <mergeCell ref="I12:J12"/>
    <mergeCell ref="E10:F10"/>
    <mergeCell ref="G10:H10"/>
    <mergeCell ref="I10:J10"/>
    <mergeCell ref="E11:F11"/>
    <mergeCell ref="E8:F8"/>
    <mergeCell ref="G8:H8"/>
    <mergeCell ref="E12:F12"/>
    <mergeCell ref="E9:F9"/>
    <mergeCell ref="G9:H9"/>
    <mergeCell ref="Q14:R14"/>
    <mergeCell ref="Q19:R19"/>
    <mergeCell ref="G19:H19"/>
    <mergeCell ref="I14:J14"/>
    <mergeCell ref="I19:J19"/>
    <mergeCell ref="K14:L14"/>
    <mergeCell ref="K19:L19"/>
    <mergeCell ref="M14:N14"/>
    <mergeCell ref="M19:N19"/>
    <mergeCell ref="O14:P14"/>
    <mergeCell ref="O19:P19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Analysis</vt:lpstr>
      <vt:lpstr>Chimes</vt:lpstr>
      <vt:lpstr>Czege</vt:lpstr>
      <vt:lpstr>Doran</vt:lpstr>
      <vt:lpstr>Hammond</vt:lpstr>
      <vt:lpstr>Jones</vt:lpstr>
      <vt:lpstr>McSharry</vt:lpstr>
      <vt:lpstr>Taylor</vt:lpstr>
      <vt:lpstr>Ward</vt:lpstr>
      <vt:lpstr>N.Winterburn</vt:lpstr>
      <vt:lpstr>T.Winterburn</vt:lpstr>
      <vt:lpstr>Wright</vt:lpstr>
      <vt:lpstr>Analysis!Print_Area</vt:lpstr>
      <vt:lpstr>Chimes!Print_Area</vt:lpstr>
      <vt:lpstr>Czege!Print_Area</vt:lpstr>
      <vt:lpstr>Doran!Print_Area</vt:lpstr>
      <vt:lpstr>Hammond!Print_Area</vt:lpstr>
      <vt:lpstr>Jones!Print_Area</vt:lpstr>
      <vt:lpstr>McSharry!Print_Area</vt:lpstr>
      <vt:lpstr>N.Winterburn!Print_Area</vt:lpstr>
      <vt:lpstr>T.Winterburn!Print_Area</vt:lpstr>
      <vt:lpstr>Taylor!Print_Area</vt:lpstr>
      <vt:lpstr>Ward!Print_Area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2023-06-19T08:56:01Z</cp:lastPrinted>
  <dcterms:created xsi:type="dcterms:W3CDTF">2010-01-14T13:00:57Z</dcterms:created>
  <dcterms:modified xsi:type="dcterms:W3CDTF">2024-06-26T13:47:40Z</dcterms:modified>
</cp:coreProperties>
</file>