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5FF10699-8326-4C64-A7E4-3F6B447C6A3F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" i="5" l="1"/>
  <c r="S15" i="5"/>
  <c r="S14" i="5"/>
  <c r="T14" i="5" s="1"/>
  <c r="S16" i="5"/>
  <c r="T16" i="5" s="1"/>
  <c r="S13" i="5"/>
  <c r="T13" i="5" s="1"/>
  <c r="S17" i="5"/>
  <c r="T17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C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C12" i="1"/>
  <c r="T20" i="51"/>
  <c r="T22" i="51"/>
  <c r="S29" i="51"/>
  <c r="S27" i="51"/>
  <c r="S19" i="5"/>
  <c r="T19" i="5" s="1"/>
  <c r="S18" i="5"/>
  <c r="T18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<sst xmlns="http://schemas.openxmlformats.org/spreadsheetml/2006/main" count="647" uniqueCount="115">
  <si>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</si>
  <si>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</si>
  <si>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</si>
  <si>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</si>
  <si>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</si>
  <si>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</si>
  <si>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</si>
  <si>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</si>
  <si>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</si>
  <si>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</si>
  <si>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</si>
  <si>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</si>
  <si>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</si>
  <si>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</si>
  <si>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</si>
  <si>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</si>
  <si>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</si>
  <si>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</si>
  <si>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</si>
  <si>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</si>
  <si>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</si>
  <si>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</si>
  <si>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</si>
  <si>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</si>
  <si>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</si>
  <si>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</si>
  <si>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</si>
  <si>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</si>
  <si>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</si>
  <si>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</si>
  <si>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</si>
  <si>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</si>
  <si>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</si>
  <si>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</si>
  <si>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</si>
  <si>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</si>
  <si>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</si>
  <si>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</si>
  <si>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</si>
  <si>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</si>
  <si>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</si>
  <si>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</si>
  <si>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</si>
  <si>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</si>
  <si>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</si>
  <si>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</si>
  <si>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</si>
  <si>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</si>
  <si>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</si>
  <si>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</si>
  <si>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</si>
  <si>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</si>
  <si>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</si>
  <si>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</si>
  <si>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</si>
  <si>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</si>
  <si>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</si>
  <si>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</si>
  <si>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</si>
  <si>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</si>
  <si>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</si>
  <si>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</si>
  <si>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</si>
  <si>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</si>
  <si>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</si>
  <si>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</si>
  <si>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</si>
  <si>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</si>
  <si>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</si>
  <si>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</si>
  <si>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</si>
  <si>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</si>
  <si>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</si>
  <si>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</si>
  <si>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</si>
  <si>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</si>
  <si>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</si>
  <si>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</si>
  <si>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</si>
  <si>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</si>
  <si>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</si>
  <si>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</si>
  <si>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</si>
  <si>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break shed for firewood / skip</t>
  </si>
  <si>
    <t>ms</t>
  </si>
  <si>
    <t>js</t>
  </si>
  <si>
    <t>ps</t>
  </si>
  <si>
    <t>panels</t>
  </si>
  <si>
    <t>wall panels</t>
  </si>
  <si>
    <t>frames</t>
  </si>
  <si>
    <t xml:space="preserve">clean / light fire </t>
  </si>
  <si>
    <t>samples</t>
  </si>
  <si>
    <t>check doors &amp; panels 6964</t>
  </si>
  <si>
    <t>fixings</t>
  </si>
  <si>
    <t>25.02.2024</t>
  </si>
  <si>
    <t>handrail</t>
  </si>
  <si>
    <t xml:space="preserve">frames </t>
  </si>
  <si>
    <t>load van</t>
  </si>
  <si>
    <t xml:space="preserve">ceiling panels </t>
  </si>
  <si>
    <t xml:space="preserve">daughter to hospital </t>
  </si>
  <si>
    <t>frame</t>
  </si>
  <si>
    <t>frames 00 / 01</t>
  </si>
  <si>
    <t>frames 02</t>
  </si>
  <si>
    <t>frames 03</t>
  </si>
  <si>
    <t>frames base</t>
  </si>
  <si>
    <t>frames 04</t>
  </si>
  <si>
    <t>frames 05 / 06</t>
  </si>
  <si>
    <t>booking up 6964 cl 38 / 39</t>
  </si>
  <si>
    <t xml:space="preserve">tidy workshop / storage </t>
  </si>
  <si>
    <t>battons</t>
  </si>
  <si>
    <t>MBHS01</t>
  </si>
  <si>
    <t>MOOR03</t>
  </si>
  <si>
    <t>GALL01</t>
  </si>
  <si>
    <t>OFFI01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</si>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</sst>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K6" sqref="K6:K18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6" style="117" bestFit="1" customWidth="1"/>
    <col min="13" max="13" width="4.85546875" style="117" customWidth="1"/>
    <col min="14" max="14" width="4.28515625" style="117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58</v>
      </c>
      <c r="C2" s="114" t="s">
        <v>94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64</v>
      </c>
      <c r="B6" s="97">
        <f>SUM(Chimes!C31)</f>
        <v>32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1</v>
      </c>
      <c r="L6" s="117" t="s">
        <v>84</v>
      </c>
    </row>
    <row r="7" spans="1:14" x14ac:dyDescent="0.25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1</v>
      </c>
      <c r="M7" s="117" t="s">
        <v>85</v>
      </c>
    </row>
    <row r="8" spans="1:14" ht="17.25" customHeight="1" x14ac:dyDescent="0.25">
      <c r="A8" s="96" t="s">
        <v>7</v>
      </c>
      <c r="B8" s="97">
        <f>SUM(Doran!C30)</f>
        <v>40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3</v>
      </c>
      <c r="L8" s="117" t="s">
        <v>84</v>
      </c>
    </row>
    <row r="9" spans="1:14" x14ac:dyDescent="0.25">
      <c r="A9" s="96" t="s">
        <v>74</v>
      </c>
      <c r="B9" s="97">
        <f>SUM(Drinkwater!C30)</f>
        <v>32</v>
      </c>
      <c r="C9" s="97">
        <f>SUM(Drinkwater!C31)</f>
        <v>0</v>
      </c>
      <c r="D9" s="97">
        <f>SUM(Drinkwater!C32)</f>
        <v>0</v>
      </c>
      <c r="E9" s="97">
        <f>SUM(Drinkwater!C33)</f>
        <v>8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117" t="s">
        <v>85</v>
      </c>
    </row>
    <row r="10" spans="1:14" x14ac:dyDescent="0.25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0.5</v>
      </c>
      <c r="M10" s="117" t="s">
        <v>85</v>
      </c>
    </row>
    <row r="11" spans="1:14" x14ac:dyDescent="0.25">
      <c r="A11" s="109" t="s">
        <v>81</v>
      </c>
      <c r="B11" s="97">
        <f>SUM(Mcsharry!C28)</f>
        <v>40</v>
      </c>
      <c r="C11" s="97">
        <f>SUM(Mcsharry!C29)</f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0.5</v>
      </c>
      <c r="M11" s="117" t="s">
        <v>85</v>
      </c>
    </row>
    <row r="12" spans="1:14" x14ac:dyDescent="0.25">
      <c r="A12" s="89" t="s">
        <v>80</v>
      </c>
      <c r="B12" s="97">
        <f>SUM(Pender!C32)</f>
        <v>40</v>
      </c>
      <c r="C12" s="97">
        <f>SUM(Pender!C35)</f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v>13.5</v>
      </c>
      <c r="L12" s="117" t="s">
        <v>84</v>
      </c>
    </row>
    <row r="13" spans="1:14" x14ac:dyDescent="0.25">
      <c r="A13" s="96" t="s">
        <v>73</v>
      </c>
      <c r="B13" s="97">
        <f>SUM('Pugh-Keenan'!C26)</f>
        <v>32</v>
      </c>
      <c r="C13" s="97">
        <f>SUM('Pugh-Keenan'!C27)</f>
        <v>0</v>
      </c>
      <c r="D13" s="97">
        <f>SUM('Pugh-Keenan'!C28)</f>
        <v>0</v>
      </c>
      <c r="E13" s="97">
        <f>SUM('Pugh-Keenan'!C29)</f>
        <v>8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7" t="s">
        <v>86</v>
      </c>
    </row>
    <row r="14" spans="1:14" ht="17.25" customHeight="1" x14ac:dyDescent="0.25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</v>
      </c>
      <c r="M14" s="117" t="s">
        <v>85</v>
      </c>
    </row>
    <row r="15" spans="1:14" x14ac:dyDescent="0.25">
      <c r="A15" s="96" t="s">
        <v>43</v>
      </c>
      <c r="B15" s="97">
        <f>SUM(Ward!C30)</f>
        <v>40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7" t="s">
        <v>85</v>
      </c>
    </row>
    <row r="16" spans="1:14" x14ac:dyDescent="0.25">
      <c r="A16" s="96" t="s">
        <v>45</v>
      </c>
      <c r="B16" s="97">
        <f>SUM(N.Winterburn!C29)</f>
        <v>16</v>
      </c>
      <c r="C16" s="97">
        <f>SUM(N.Winterburn!C30)</f>
        <v>0</v>
      </c>
      <c r="D16" s="97">
        <f>SUM(N.Winterburn!C31)</f>
        <v>0</v>
      </c>
      <c r="E16" s="97">
        <f>SUM(N.Winterburn!C32)</f>
        <v>24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7" t="s">
        <v>86</v>
      </c>
    </row>
    <row r="17" spans="1:14" x14ac:dyDescent="0.25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25">
      <c r="A18" s="96" t="s">
        <v>10</v>
      </c>
      <c r="B18" s="97">
        <f>SUM(Wright!C41)</f>
        <v>40</v>
      </c>
      <c r="C18" s="97">
        <f>SUM(Wright!C42)</f>
        <v>2.5</v>
      </c>
      <c r="D18" s="97">
        <f>SUM(Wright!C43)</f>
        <v>0</v>
      </c>
      <c r="E18" s="97">
        <f>SUM(Wright!C44)</f>
        <v>0</v>
      </c>
      <c r="F18" s="97">
        <f>SUM(Wright!C45)</f>
        <v>0</v>
      </c>
      <c r="G18" s="98">
        <f>B18+C18+D18+E18+F18</f>
        <v>42.5</v>
      </c>
      <c r="H18" s="101">
        <f>SUM(Wright!C47)</f>
        <v>0</v>
      </c>
      <c r="I18" s="101">
        <f>SUM(Wright!C48)</f>
        <v>0</v>
      </c>
      <c r="K18" s="100">
        <f>SUM(Wright!I42)</f>
        <v>10.75</v>
      </c>
      <c r="L18" s="117">
        <v>6.5</v>
      </c>
      <c r="M18" s="117" t="s">
        <v>85</v>
      </c>
    </row>
    <row r="19" spans="1:14" ht="17.25" customHeight="1" x14ac:dyDescent="0.25">
      <c r="A19" s="102" t="s">
        <v>20</v>
      </c>
      <c r="B19" s="103">
        <f t="shared" ref="B19:I19" si="2">SUM(B6:B18)</f>
        <v>432</v>
      </c>
      <c r="C19" s="103">
        <f t="shared" si="2"/>
        <v>2.5</v>
      </c>
      <c r="D19" s="103">
        <f t="shared" si="2"/>
        <v>0</v>
      </c>
      <c r="E19" s="103">
        <f t="shared" si="2"/>
        <v>40</v>
      </c>
      <c r="F19" s="103">
        <f t="shared" si="2"/>
        <v>0</v>
      </c>
      <c r="G19" s="103">
        <f t="shared" si="2"/>
        <v>474.5</v>
      </c>
      <c r="H19" s="104">
        <f t="shared" si="2"/>
        <v>0</v>
      </c>
      <c r="I19" s="104">
        <f t="shared" si="2"/>
        <v>0</v>
      </c>
      <c r="J19" s="91"/>
      <c r="K19" s="103">
        <f>SUM(K6:K18)</f>
        <v>30.25</v>
      </c>
    </row>
    <row r="20" spans="1:14" s="91" customFormat="1" x14ac:dyDescent="0.25">
      <c r="A20" s="89"/>
      <c r="B20" s="89"/>
      <c r="C20" s="89"/>
      <c r="D20" s="89"/>
      <c r="E20" s="89"/>
      <c r="F20" s="89"/>
      <c r="J20" s="89"/>
      <c r="K20" s="89"/>
      <c r="L20" s="118"/>
      <c r="M20" s="118"/>
      <c r="N20" s="118"/>
    </row>
    <row r="22" spans="1:14" x14ac:dyDescent="0.25">
      <c r="A22" s="89" t="s">
        <v>26</v>
      </c>
      <c r="C22" s="105">
        <f>B19+C19+D19</f>
        <v>434.5</v>
      </c>
    </row>
    <row r="23" spans="1:14" x14ac:dyDescent="0.25">
      <c r="A23" s="89" t="s">
        <v>27</v>
      </c>
      <c r="C23" s="105">
        <f>K19</f>
        <v>30.25</v>
      </c>
    </row>
    <row r="24" spans="1:14" x14ac:dyDescent="0.25">
      <c r="A24" s="89" t="s">
        <v>31</v>
      </c>
      <c r="C24" s="106">
        <f>C23/C22</f>
        <v>6.9620253164556958E-2</v>
      </c>
    </row>
    <row r="25" spans="1:14" x14ac:dyDescent="0.25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E12" sqref="E12:F12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25.02.2024</v>
      </c>
      <c r="D2" s="107"/>
      <c r="E2" s="129" t="s">
        <v>11</v>
      </c>
      <c r="F2" s="129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11">
        <v>8</v>
      </c>
      <c r="F3" s="112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110</v>
      </c>
      <c r="C4" s="6">
        <v>22</v>
      </c>
      <c r="D4" s="20" t="s">
        <v>88</v>
      </c>
      <c r="E4" s="124"/>
      <c r="F4" s="124"/>
      <c r="G4" s="121">
        <v>0.75</v>
      </c>
      <c r="H4" s="122"/>
      <c r="I4" s="126">
        <v>2.5</v>
      </c>
      <c r="J4" s="126"/>
      <c r="K4" s="126">
        <v>8</v>
      </c>
      <c r="L4" s="126"/>
      <c r="M4" s="126">
        <v>8</v>
      </c>
      <c r="N4" s="126"/>
      <c r="O4" s="121"/>
      <c r="P4" s="122"/>
      <c r="Q4" s="121"/>
      <c r="R4" s="122"/>
      <c r="S4" s="56">
        <f t="shared" ref="S4:S24" si="0">E4+G4+I4+K4+M4+O4+Q4</f>
        <v>19.25</v>
      </c>
      <c r="T4" s="56">
        <f t="shared" ref="T4:T11" si="1">SUM(S4-U4-V4)</f>
        <v>19.25</v>
      </c>
      <c r="U4" s="58"/>
      <c r="V4" s="58"/>
    </row>
    <row r="5" spans="1:22" x14ac:dyDescent="0.25">
      <c r="A5" s="6">
        <v>7112</v>
      </c>
      <c r="B5" s="6" t="s">
        <v>111</v>
      </c>
      <c r="C5" s="6">
        <v>47</v>
      </c>
      <c r="D5" s="10" t="s">
        <v>95</v>
      </c>
      <c r="E5" s="123"/>
      <c r="F5" s="124"/>
      <c r="G5" s="121">
        <v>0.25</v>
      </c>
      <c r="H5" s="122"/>
      <c r="I5" s="125"/>
      <c r="J5" s="126"/>
      <c r="K5" s="125"/>
      <c r="L5" s="126"/>
      <c r="M5" s="125"/>
      <c r="N5" s="126"/>
      <c r="O5" s="121"/>
      <c r="P5" s="122"/>
      <c r="Q5" s="121"/>
      <c r="R5" s="122"/>
      <c r="S5" s="56">
        <f t="shared" si="0"/>
        <v>0.25</v>
      </c>
      <c r="T5" s="56">
        <f t="shared" si="1"/>
        <v>0.25</v>
      </c>
      <c r="U5" s="58"/>
      <c r="V5" s="58"/>
    </row>
    <row r="6" spans="1:22" x14ac:dyDescent="0.25">
      <c r="A6" s="6">
        <v>7138</v>
      </c>
      <c r="B6" s="6" t="s">
        <v>112</v>
      </c>
      <c r="C6" s="6">
        <v>4</v>
      </c>
      <c r="D6" s="20" t="s">
        <v>96</v>
      </c>
      <c r="E6" s="124"/>
      <c r="F6" s="124"/>
      <c r="G6" s="121">
        <v>7</v>
      </c>
      <c r="H6" s="122"/>
      <c r="I6" s="126">
        <v>4.5</v>
      </c>
      <c r="J6" s="126"/>
      <c r="K6" s="126"/>
      <c r="L6" s="126"/>
      <c r="M6" s="126"/>
      <c r="N6" s="126"/>
      <c r="O6" s="121"/>
      <c r="P6" s="122"/>
      <c r="Q6" s="121"/>
      <c r="R6" s="122"/>
      <c r="S6" s="56">
        <f t="shared" si="0"/>
        <v>11.5</v>
      </c>
      <c r="T6" s="56">
        <f t="shared" si="1"/>
        <v>11.5</v>
      </c>
      <c r="U6" s="58"/>
      <c r="V6" s="58"/>
    </row>
    <row r="7" spans="1:22" x14ac:dyDescent="0.25">
      <c r="A7" s="6"/>
      <c r="B7" s="6"/>
      <c r="C7" s="6"/>
      <c r="D7" s="20"/>
      <c r="E7" s="132"/>
      <c r="F7" s="133"/>
      <c r="G7" s="121"/>
      <c r="H7" s="122"/>
      <c r="I7" s="121"/>
      <c r="J7" s="122"/>
      <c r="K7" s="121"/>
      <c r="L7" s="122"/>
      <c r="M7" s="127"/>
      <c r="N7" s="122"/>
      <c r="O7" s="121"/>
      <c r="P7" s="122"/>
      <c r="Q7" s="121"/>
      <c r="R7" s="122"/>
      <c r="S7" s="56">
        <f>E7+G7+I7+K7+M7+O7+Q7</f>
        <v>0</v>
      </c>
      <c r="T7" s="56">
        <f t="shared" si="1"/>
        <v>0</v>
      </c>
      <c r="U7" s="58"/>
      <c r="V7" s="58"/>
    </row>
    <row r="8" spans="1:22" x14ac:dyDescent="0.25">
      <c r="A8" s="6"/>
      <c r="B8" s="6"/>
      <c r="C8" s="6"/>
      <c r="D8" s="20"/>
      <c r="E8" s="132"/>
      <c r="F8" s="133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25">
      <c r="A9" s="6"/>
      <c r="B9" s="6"/>
      <c r="C9" s="6"/>
      <c r="D9" s="20"/>
      <c r="E9" s="132"/>
      <c r="F9" s="133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32"/>
      <c r="F10" s="133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32"/>
      <c r="F11" s="133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 t="s">
        <v>99</v>
      </c>
      <c r="E12" s="132"/>
      <c r="F12" s="133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32"/>
      <c r="F13" s="133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32"/>
      <c r="F14" s="133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>
        <v>3600</v>
      </c>
      <c r="B19" s="6" t="s">
        <v>113</v>
      </c>
      <c r="C19" s="6"/>
      <c r="D19" s="20" t="s">
        <v>91</v>
      </c>
      <c r="E19" s="121"/>
      <c r="F19" s="122"/>
      <c r="G19" s="121"/>
      <c r="H19" s="122"/>
      <c r="I19" s="121"/>
      <c r="J19" s="122"/>
      <c r="K19" s="127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113</v>
      </c>
      <c r="C20" s="6"/>
      <c r="D20" s="20" t="s">
        <v>78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113</v>
      </c>
      <c r="C21" s="6"/>
      <c r="D21" s="20" t="s">
        <v>61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113</v>
      </c>
      <c r="C22" s="6"/>
      <c r="D22" s="20" t="s">
        <v>60</v>
      </c>
      <c r="E22" s="125"/>
      <c r="F22" s="125"/>
      <c r="G22" s="125"/>
      <c r="H22" s="125"/>
      <c r="I22" s="125">
        <v>1</v>
      </c>
      <c r="J22" s="125"/>
      <c r="K22" s="125"/>
      <c r="L22" s="125"/>
      <c r="M22" s="125"/>
      <c r="N22" s="125"/>
      <c r="O22" s="121"/>
      <c r="P22" s="122"/>
      <c r="Q22" s="121"/>
      <c r="R22" s="122"/>
      <c r="S22" s="56">
        <f t="shared" si="0"/>
        <v>1</v>
      </c>
      <c r="T22" s="56">
        <f>SUM(S22-U22-V22)</f>
        <v>1</v>
      </c>
      <c r="U22" s="58"/>
      <c r="V22" s="58"/>
    </row>
    <row r="23" spans="1:22" x14ac:dyDescent="0.25">
      <c r="A23" s="79"/>
      <c r="B23" s="79"/>
      <c r="C23" s="79"/>
      <c r="D23" s="20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30">
        <f>SUM(E4:E25)</f>
        <v>0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8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6">
        <f t="shared" si="10"/>
        <v>32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32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-8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32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1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E23" sqref="F23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25.02.2024</v>
      </c>
      <c r="D2" s="107"/>
      <c r="E2" s="134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110</v>
      </c>
      <c r="C4" s="6">
        <v>34</v>
      </c>
      <c r="D4" s="20" t="s">
        <v>89</v>
      </c>
      <c r="E4" s="121">
        <v>4</v>
      </c>
      <c r="F4" s="122"/>
      <c r="G4" s="121">
        <v>8</v>
      </c>
      <c r="H4" s="122"/>
      <c r="I4" s="121"/>
      <c r="J4" s="122"/>
      <c r="K4" s="121"/>
      <c r="L4" s="122"/>
      <c r="M4" s="121"/>
      <c r="N4" s="122"/>
      <c r="O4" s="121"/>
      <c r="P4" s="122"/>
      <c r="Q4" s="121"/>
      <c r="R4" s="122"/>
      <c r="S4" s="56">
        <f>E4+G4+I4+K4+M4+O4+Q4</f>
        <v>12</v>
      </c>
      <c r="T4" s="56">
        <f t="shared" ref="T4:T12" si="0">SUM(S4-U4-V4)</f>
        <v>12</v>
      </c>
      <c r="U4" s="58"/>
      <c r="V4" s="58"/>
    </row>
    <row r="5" spans="1:22" x14ac:dyDescent="0.25">
      <c r="A5" s="6">
        <v>6964</v>
      </c>
      <c r="B5" s="6" t="s">
        <v>110</v>
      </c>
      <c r="C5" s="6">
        <v>37</v>
      </c>
      <c r="D5" s="20" t="s">
        <v>89</v>
      </c>
      <c r="E5" s="121">
        <v>4</v>
      </c>
      <c r="F5" s="122"/>
      <c r="G5" s="121"/>
      <c r="H5" s="122"/>
      <c r="I5" s="121"/>
      <c r="J5" s="122"/>
      <c r="K5" s="121"/>
      <c r="L5" s="122"/>
      <c r="M5" s="121"/>
      <c r="N5" s="122"/>
      <c r="O5" s="121"/>
      <c r="P5" s="122"/>
      <c r="Q5" s="121"/>
      <c r="R5" s="122"/>
      <c r="S5" s="56">
        <f t="shared" ref="S5:S21" si="1">E5+G5+I5+K5+M5+O5+Q5</f>
        <v>4</v>
      </c>
      <c r="T5" s="56">
        <f t="shared" si="0"/>
        <v>4</v>
      </c>
      <c r="U5" s="58"/>
      <c r="V5" s="58"/>
    </row>
    <row r="6" spans="1:22" x14ac:dyDescent="0.25">
      <c r="A6" s="6">
        <v>7112</v>
      </c>
      <c r="B6" s="6" t="s">
        <v>111</v>
      </c>
      <c r="C6" s="6">
        <v>47</v>
      </c>
      <c r="D6" s="10" t="s">
        <v>95</v>
      </c>
      <c r="E6" s="121"/>
      <c r="F6" s="122"/>
      <c r="G6" s="121"/>
      <c r="H6" s="122"/>
      <c r="I6" s="121">
        <v>8</v>
      </c>
      <c r="J6" s="122"/>
      <c r="K6" s="121">
        <v>8</v>
      </c>
      <c r="L6" s="122"/>
      <c r="M6" s="121">
        <v>7</v>
      </c>
      <c r="N6" s="122"/>
      <c r="O6" s="135"/>
      <c r="P6" s="136"/>
      <c r="Q6" s="121"/>
      <c r="R6" s="122"/>
      <c r="S6" s="56">
        <f t="shared" si="1"/>
        <v>23</v>
      </c>
      <c r="T6" s="56">
        <f t="shared" si="0"/>
        <v>23</v>
      </c>
      <c r="U6" s="58"/>
      <c r="V6" s="58"/>
    </row>
    <row r="7" spans="1:22" x14ac:dyDescent="0.25">
      <c r="A7" s="6"/>
      <c r="B7" s="6"/>
      <c r="C7" s="6"/>
      <c r="D7" s="20"/>
      <c r="E7" s="121"/>
      <c r="F7" s="122"/>
      <c r="G7" s="121"/>
      <c r="H7" s="122"/>
      <c r="I7" s="121"/>
      <c r="J7" s="122"/>
      <c r="K7" s="127"/>
      <c r="L7" s="122"/>
      <c r="M7" s="121"/>
      <c r="N7" s="122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113</v>
      </c>
      <c r="C17" s="6"/>
      <c r="D17" s="20" t="s">
        <v>59</v>
      </c>
      <c r="E17" s="121"/>
      <c r="F17" s="122"/>
      <c r="G17" s="121"/>
      <c r="H17" s="122"/>
      <c r="I17" s="121"/>
      <c r="J17" s="122"/>
      <c r="K17" s="121"/>
      <c r="L17" s="122"/>
      <c r="M17" s="121">
        <v>1</v>
      </c>
      <c r="N17" s="122"/>
      <c r="O17" s="121"/>
      <c r="P17" s="122"/>
      <c r="Q17" s="121"/>
      <c r="R17" s="122"/>
      <c r="S17" s="56">
        <f>E17+G17+I17+K17+M17+O17+Q17</f>
        <v>1</v>
      </c>
      <c r="T17" s="56">
        <f>SUM(S17-U17-V17)</f>
        <v>1</v>
      </c>
      <c r="U17" s="58"/>
      <c r="V17" s="58"/>
    </row>
    <row r="18" spans="1:22" x14ac:dyDescent="0.25">
      <c r="A18" s="6"/>
      <c r="B18" s="23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30">
        <f>SUM(E4:E20)</f>
        <v>8</v>
      </c>
      <c r="F21" s="131"/>
      <c r="G21" s="130">
        <f>SUM(G4:G20)</f>
        <v>8</v>
      </c>
      <c r="H21" s="131"/>
      <c r="I21" s="130">
        <f>SUM(I4:I20)</f>
        <v>8</v>
      </c>
      <c r="J21" s="131"/>
      <c r="K21" s="130">
        <f>SUM(K4:K20)</f>
        <v>8</v>
      </c>
      <c r="L21" s="131"/>
      <c r="M21" s="130">
        <f>SUM(M4:M20)</f>
        <v>8</v>
      </c>
      <c r="N21" s="131"/>
      <c r="O21" s="130">
        <f>SUM(O4:O20)</f>
        <v>0</v>
      </c>
      <c r="P21" s="131"/>
      <c r="Q21" s="130">
        <f>SUM(Q4:Q20)</f>
        <v>0</v>
      </c>
      <c r="R21" s="131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1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E23" sqref="E23:F23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25.02.2024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7138</v>
      </c>
      <c r="B4" s="6" t="s">
        <v>112</v>
      </c>
      <c r="C4" s="6">
        <v>4</v>
      </c>
      <c r="D4" s="20" t="s">
        <v>96</v>
      </c>
      <c r="E4" s="125">
        <v>4.5</v>
      </c>
      <c r="F4" s="125"/>
      <c r="G4" s="125">
        <v>0.5</v>
      </c>
      <c r="H4" s="125"/>
      <c r="I4" s="125">
        <v>5</v>
      </c>
      <c r="J4" s="125"/>
      <c r="K4" s="125"/>
      <c r="L4" s="125"/>
      <c r="M4" s="125"/>
      <c r="N4" s="125"/>
      <c r="O4" s="127"/>
      <c r="P4" s="137"/>
      <c r="Q4" s="127"/>
      <c r="R4" s="137"/>
      <c r="S4" s="12">
        <f>E4+G4+I4+K4+M4+O4+Q4</f>
        <v>10</v>
      </c>
      <c r="T4" s="12">
        <f t="shared" ref="T4:T18" si="0">SUM(S4-U4-V4)</f>
        <v>10</v>
      </c>
      <c r="U4" s="14"/>
      <c r="V4" s="14"/>
    </row>
    <row r="5" spans="1:22" x14ac:dyDescent="0.25">
      <c r="A5" s="6">
        <v>7112</v>
      </c>
      <c r="B5" s="6" t="s">
        <v>111</v>
      </c>
      <c r="C5" s="6">
        <v>47</v>
      </c>
      <c r="D5" s="10" t="s">
        <v>95</v>
      </c>
      <c r="E5" s="127">
        <v>3.5</v>
      </c>
      <c r="F5" s="137"/>
      <c r="G5" s="127">
        <v>7.5</v>
      </c>
      <c r="H5" s="137"/>
      <c r="I5" s="127"/>
      <c r="J5" s="137"/>
      <c r="K5" s="127"/>
      <c r="L5" s="137"/>
      <c r="M5" s="125"/>
      <c r="N5" s="125"/>
      <c r="O5" s="127"/>
      <c r="P5" s="137"/>
      <c r="Q5" s="127"/>
      <c r="R5" s="137"/>
      <c r="S5" s="12">
        <f t="shared" ref="S5:S25" si="1">E5+G5+I5+K5+M5+O5+Q5</f>
        <v>11</v>
      </c>
      <c r="T5" s="12">
        <f t="shared" si="0"/>
        <v>11</v>
      </c>
      <c r="U5" s="14"/>
      <c r="V5" s="14"/>
    </row>
    <row r="6" spans="1:22" x14ac:dyDescent="0.25">
      <c r="A6" s="6">
        <v>7112</v>
      </c>
      <c r="B6" s="6" t="s">
        <v>111</v>
      </c>
      <c r="C6" s="6">
        <v>46</v>
      </c>
      <c r="D6" s="10" t="s">
        <v>100</v>
      </c>
      <c r="E6" s="127"/>
      <c r="F6" s="137"/>
      <c r="G6" s="127"/>
      <c r="H6" s="137"/>
      <c r="I6" s="127">
        <v>3</v>
      </c>
      <c r="J6" s="137"/>
      <c r="K6" s="127"/>
      <c r="L6" s="137"/>
      <c r="M6" s="125"/>
      <c r="N6" s="125"/>
      <c r="O6" s="127"/>
      <c r="P6" s="137"/>
      <c r="Q6" s="127"/>
      <c r="R6" s="137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6964</v>
      </c>
      <c r="B7" s="6" t="s">
        <v>110</v>
      </c>
      <c r="C7" s="6">
        <v>22</v>
      </c>
      <c r="D7" s="20" t="s">
        <v>96</v>
      </c>
      <c r="E7" s="127"/>
      <c r="F7" s="137"/>
      <c r="G7" s="127"/>
      <c r="H7" s="137"/>
      <c r="I7" s="127"/>
      <c r="J7" s="137"/>
      <c r="K7" s="127">
        <v>5</v>
      </c>
      <c r="L7" s="137"/>
      <c r="M7" s="125">
        <v>8</v>
      </c>
      <c r="N7" s="125"/>
      <c r="O7" s="127"/>
      <c r="P7" s="137"/>
      <c r="Q7" s="127"/>
      <c r="R7" s="137"/>
      <c r="S7" s="12">
        <f t="shared" si="1"/>
        <v>13</v>
      </c>
      <c r="T7" s="12">
        <f t="shared" si="0"/>
        <v>13</v>
      </c>
      <c r="U7" s="14"/>
      <c r="V7" s="14"/>
    </row>
    <row r="8" spans="1:22" x14ac:dyDescent="0.25">
      <c r="A8" s="6"/>
      <c r="B8" s="6"/>
      <c r="C8" s="6"/>
      <c r="D8" s="20"/>
      <c r="E8" s="127"/>
      <c r="F8" s="137"/>
      <c r="G8" s="127"/>
      <c r="H8" s="137"/>
      <c r="I8" s="127"/>
      <c r="J8" s="137"/>
      <c r="K8" s="127"/>
      <c r="L8" s="137"/>
      <c r="M8" s="125"/>
      <c r="N8" s="125"/>
      <c r="O8" s="127"/>
      <c r="P8" s="137"/>
      <c r="Q8" s="127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7"/>
      <c r="F9" s="137"/>
      <c r="G9" s="127"/>
      <c r="H9" s="137"/>
      <c r="I9" s="127"/>
      <c r="J9" s="137"/>
      <c r="K9" s="127"/>
      <c r="L9" s="137"/>
      <c r="M9" s="125"/>
      <c r="N9" s="125"/>
      <c r="O9" s="127"/>
      <c r="P9" s="137"/>
      <c r="Q9" s="127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7"/>
      <c r="P10" s="137"/>
      <c r="Q10" s="127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7"/>
      <c r="P11" s="137"/>
      <c r="Q11" s="127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7"/>
      <c r="P12" s="137"/>
      <c r="Q12" s="127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7"/>
      <c r="P13" s="137"/>
      <c r="Q13" s="127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7"/>
      <c r="P14" s="137"/>
      <c r="Q14" s="127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7"/>
      <c r="P15" s="137"/>
      <c r="Q15" s="127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7"/>
      <c r="P16" s="137"/>
      <c r="Q16" s="127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7"/>
      <c r="P17" s="137"/>
      <c r="Q17" s="127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7"/>
      <c r="P18" s="137"/>
      <c r="Q18" s="127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7"/>
      <c r="P19" s="137"/>
      <c r="Q19" s="127"/>
      <c r="R19" s="137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113</v>
      </c>
      <c r="C20" s="6"/>
      <c r="D20" s="20" t="s">
        <v>59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7"/>
      <c r="P20" s="137"/>
      <c r="Q20" s="127"/>
      <c r="R20" s="137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113</v>
      </c>
      <c r="C21" s="6"/>
      <c r="D21" s="20" t="s">
        <v>60</v>
      </c>
      <c r="E21" s="125"/>
      <c r="F21" s="125"/>
      <c r="G21" s="125"/>
      <c r="H21" s="125"/>
      <c r="I21" s="125"/>
      <c r="J21" s="125"/>
      <c r="K21" s="125">
        <v>3</v>
      </c>
      <c r="L21" s="125"/>
      <c r="M21" s="125"/>
      <c r="N21" s="125"/>
      <c r="O21" s="127"/>
      <c r="P21" s="137"/>
      <c r="Q21" s="127"/>
      <c r="R21" s="137"/>
      <c r="S21" s="12">
        <f>E21+G21+I21+K21+M21+O21+Q21</f>
        <v>3</v>
      </c>
      <c r="T21" s="12">
        <f>SUM(S21-U21-V21)</f>
        <v>3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7"/>
      <c r="P22" s="137"/>
      <c r="Q22" s="127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27"/>
      <c r="F23" s="137"/>
      <c r="G23" s="127"/>
      <c r="H23" s="137"/>
      <c r="I23" s="127"/>
      <c r="J23" s="137"/>
      <c r="K23" s="127"/>
      <c r="L23" s="137"/>
      <c r="M23" s="127"/>
      <c r="N23" s="137"/>
      <c r="O23" s="127"/>
      <c r="P23" s="137"/>
      <c r="Q23" s="127"/>
      <c r="R23" s="137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7"/>
      <c r="F24" s="137"/>
      <c r="G24" s="127"/>
      <c r="H24" s="137"/>
      <c r="I24" s="127"/>
      <c r="J24" s="137"/>
      <c r="K24" s="127"/>
      <c r="L24" s="137"/>
      <c r="M24" s="127"/>
      <c r="N24" s="137"/>
      <c r="O24" s="127"/>
      <c r="P24" s="137"/>
      <c r="Q24" s="127"/>
      <c r="R24" s="137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8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3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E23" sqref="E23:F23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74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25.02.2024</v>
      </c>
      <c r="D2" s="107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44" t="s">
        <v>15</v>
      </c>
      <c r="N2" s="144"/>
      <c r="O2" s="128" t="s">
        <v>16</v>
      </c>
      <c r="P2" s="128"/>
      <c r="Q2" s="128" t="s">
        <v>17</v>
      </c>
      <c r="R2" s="128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20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110</v>
      </c>
      <c r="C4" s="6">
        <v>22</v>
      </c>
      <c r="D4" s="20" t="s">
        <v>88</v>
      </c>
      <c r="E4" s="126">
        <v>8</v>
      </c>
      <c r="F4" s="126"/>
      <c r="G4" s="126">
        <v>7.5</v>
      </c>
      <c r="H4" s="126"/>
      <c r="I4" s="126">
        <v>8</v>
      </c>
      <c r="J4" s="126"/>
      <c r="K4" s="126">
        <v>1</v>
      </c>
      <c r="L4" s="126"/>
      <c r="M4" s="143"/>
      <c r="N4" s="142"/>
      <c r="O4" s="121"/>
      <c r="P4" s="122"/>
      <c r="Q4" s="121"/>
      <c r="R4" s="122"/>
      <c r="S4" s="56">
        <f>E4+G4+I4+K4+M4+O4+Q4</f>
        <v>24.5</v>
      </c>
      <c r="T4" s="56">
        <f t="shared" ref="T4:T14" si="0">SUM(S4-U4-V4)</f>
        <v>24.5</v>
      </c>
      <c r="U4" s="58"/>
      <c r="V4" s="58"/>
    </row>
    <row r="5" spans="1:22" x14ac:dyDescent="0.25">
      <c r="A5" s="6">
        <v>6964</v>
      </c>
      <c r="B5" s="6" t="s">
        <v>110</v>
      </c>
      <c r="C5" s="6">
        <v>8</v>
      </c>
      <c r="D5" s="20" t="s">
        <v>97</v>
      </c>
      <c r="E5" s="126"/>
      <c r="F5" s="126"/>
      <c r="G5" s="126">
        <v>0.5</v>
      </c>
      <c r="H5" s="126"/>
      <c r="I5" s="126"/>
      <c r="J5" s="126"/>
      <c r="K5" s="126"/>
      <c r="L5" s="126"/>
      <c r="M5" s="142"/>
      <c r="N5" s="142"/>
      <c r="O5" s="121"/>
      <c r="P5" s="122"/>
      <c r="Q5" s="121"/>
      <c r="R5" s="122"/>
      <c r="S5" s="56">
        <f t="shared" ref="S5:S25" si="1">E5+G5+I5+K5+M5+O5+Q5</f>
        <v>0.5</v>
      </c>
      <c r="T5" s="56">
        <f t="shared" si="0"/>
        <v>0.5</v>
      </c>
      <c r="U5" s="58"/>
      <c r="V5" s="58"/>
    </row>
    <row r="6" spans="1:22" x14ac:dyDescent="0.25">
      <c r="A6" s="6">
        <v>6964</v>
      </c>
      <c r="B6" s="6" t="s">
        <v>110</v>
      </c>
      <c r="C6" s="6">
        <v>34</v>
      </c>
      <c r="D6" s="20" t="s">
        <v>89</v>
      </c>
      <c r="E6" s="126"/>
      <c r="F6" s="126"/>
      <c r="G6" s="126"/>
      <c r="H6" s="126"/>
      <c r="I6" s="126"/>
      <c r="J6" s="126"/>
      <c r="K6" s="126">
        <v>7</v>
      </c>
      <c r="L6" s="126"/>
      <c r="M6" s="142"/>
      <c r="N6" s="142"/>
      <c r="O6" s="121"/>
      <c r="P6" s="122"/>
      <c r="Q6" s="121"/>
      <c r="R6" s="122"/>
      <c r="S6" s="56">
        <f t="shared" si="1"/>
        <v>7</v>
      </c>
      <c r="T6" s="56">
        <f t="shared" si="0"/>
        <v>7</v>
      </c>
      <c r="U6" s="58"/>
      <c r="V6" s="58"/>
    </row>
    <row r="7" spans="1:22" x14ac:dyDescent="0.25">
      <c r="A7" s="6"/>
      <c r="B7" s="6"/>
      <c r="C7" s="6"/>
      <c r="D7" s="20"/>
      <c r="E7" s="126"/>
      <c r="F7" s="126"/>
      <c r="G7" s="126"/>
      <c r="H7" s="126"/>
      <c r="I7" s="126"/>
      <c r="J7" s="126"/>
      <c r="K7" s="126"/>
      <c r="L7" s="126"/>
      <c r="M7" s="142"/>
      <c r="N7" s="142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40"/>
      <c r="N8" s="141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1"/>
      <c r="J9" s="122"/>
      <c r="K9" s="121"/>
      <c r="L9" s="122"/>
      <c r="M9" s="140"/>
      <c r="N9" s="141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40"/>
      <c r="N10" s="141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40"/>
      <c r="N11" s="141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40"/>
      <c r="N12" s="141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40"/>
      <c r="N13" s="141"/>
      <c r="O13" s="121"/>
      <c r="P13" s="122"/>
      <c r="Q13" s="121"/>
      <c r="R13" s="122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40"/>
      <c r="N14" s="141"/>
      <c r="O14" s="121"/>
      <c r="P14" s="122"/>
      <c r="Q14" s="121"/>
      <c r="R14" s="122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40"/>
      <c r="N15" s="141"/>
      <c r="O15" s="121"/>
      <c r="P15" s="122"/>
      <c r="Q15" s="121"/>
      <c r="R15" s="122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40"/>
      <c r="N16" s="141"/>
      <c r="O16" s="121"/>
      <c r="P16" s="122"/>
      <c r="Q16" s="121"/>
      <c r="R16" s="122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79"/>
      <c r="B17" s="79"/>
      <c r="C17" s="79"/>
      <c r="D17" s="20"/>
      <c r="E17" s="121"/>
      <c r="F17" s="122"/>
      <c r="G17" s="121"/>
      <c r="H17" s="122"/>
      <c r="I17" s="121"/>
      <c r="J17" s="122"/>
      <c r="K17" s="121"/>
      <c r="L17" s="122"/>
      <c r="M17" s="140"/>
      <c r="N17" s="141"/>
      <c r="O17" s="121"/>
      <c r="P17" s="122"/>
      <c r="Q17" s="121"/>
      <c r="R17" s="122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79"/>
      <c r="B18" s="79"/>
      <c r="C18" s="79"/>
      <c r="D18" s="20"/>
      <c r="E18" s="121"/>
      <c r="F18" s="122"/>
      <c r="G18" s="121"/>
      <c r="H18" s="122"/>
      <c r="I18" s="121"/>
      <c r="J18" s="122"/>
      <c r="K18" s="121"/>
      <c r="L18" s="122"/>
      <c r="M18" s="140"/>
      <c r="N18" s="141"/>
      <c r="O18" s="121"/>
      <c r="P18" s="122"/>
      <c r="Q18" s="121"/>
      <c r="R18" s="122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>
        <v>3600</v>
      </c>
      <c r="B19" s="23" t="s">
        <v>113</v>
      </c>
      <c r="C19" s="6"/>
      <c r="D19" s="20" t="s">
        <v>60</v>
      </c>
      <c r="E19" s="121"/>
      <c r="F19" s="122"/>
      <c r="G19" s="121"/>
      <c r="H19" s="122"/>
      <c r="I19" s="121"/>
      <c r="J19" s="122"/>
      <c r="K19" s="121"/>
      <c r="L19" s="122"/>
      <c r="M19" s="140"/>
      <c r="N19" s="141"/>
      <c r="O19" s="121"/>
      <c r="P19" s="122"/>
      <c r="Q19" s="121"/>
      <c r="R19" s="122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113</v>
      </c>
      <c r="C20" s="6"/>
      <c r="D20" s="20" t="s">
        <v>77</v>
      </c>
      <c r="E20" s="121"/>
      <c r="F20" s="122"/>
      <c r="G20" s="121"/>
      <c r="H20" s="122"/>
      <c r="I20" s="121"/>
      <c r="J20" s="122"/>
      <c r="K20" s="121"/>
      <c r="L20" s="122"/>
      <c r="M20" s="140"/>
      <c r="N20" s="141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113</v>
      </c>
      <c r="C21" s="6"/>
      <c r="D21" s="20" t="s">
        <v>59</v>
      </c>
      <c r="E21" s="121"/>
      <c r="F21" s="122"/>
      <c r="G21" s="121"/>
      <c r="H21" s="122"/>
      <c r="I21" s="121"/>
      <c r="J21" s="122"/>
      <c r="K21" s="121"/>
      <c r="L21" s="122"/>
      <c r="M21" s="140"/>
      <c r="N21" s="141"/>
      <c r="O21" s="121"/>
      <c r="P21" s="122"/>
      <c r="Q21" s="121"/>
      <c r="R21" s="122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21"/>
      <c r="F22" s="122"/>
      <c r="G22" s="121"/>
      <c r="H22" s="122"/>
      <c r="I22" s="121"/>
      <c r="J22" s="122"/>
      <c r="K22" s="121"/>
      <c r="L22" s="122"/>
      <c r="M22" s="140"/>
      <c r="N22" s="141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1"/>
      <c r="F23" s="122"/>
      <c r="G23" s="127"/>
      <c r="H23" s="122"/>
      <c r="I23" s="121"/>
      <c r="J23" s="122"/>
      <c r="K23" s="121"/>
      <c r="L23" s="122"/>
      <c r="M23" s="140">
        <v>8</v>
      </c>
      <c r="N23" s="141"/>
      <c r="O23" s="121"/>
      <c r="P23" s="122"/>
      <c r="Q23" s="121"/>
      <c r="R23" s="122"/>
      <c r="S23" s="56">
        <f t="shared" si="1"/>
        <v>8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0</v>
      </c>
      <c r="P25" s="131"/>
      <c r="Q25" s="130">
        <f>SUM(Q4:Q24)</f>
        <v>0</v>
      </c>
      <c r="R25" s="131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32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32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/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8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E23" sqref="F23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25.02.2024</v>
      </c>
      <c r="D2" s="107"/>
      <c r="E2" s="128" t="s">
        <v>11</v>
      </c>
      <c r="F2" s="128"/>
      <c r="G2" s="128" t="s">
        <v>12</v>
      </c>
      <c r="H2" s="128"/>
      <c r="I2" s="128" t="s">
        <v>13</v>
      </c>
      <c r="J2" s="128"/>
      <c r="K2" s="128" t="s">
        <v>14</v>
      </c>
      <c r="L2" s="128"/>
      <c r="M2" s="128" t="s">
        <v>15</v>
      </c>
      <c r="N2" s="128"/>
      <c r="O2" s="128" t="s">
        <v>16</v>
      </c>
      <c r="P2" s="128"/>
      <c r="Q2" s="128" t="s">
        <v>17</v>
      </c>
      <c r="R2" s="128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110</v>
      </c>
      <c r="C4" s="6">
        <v>22</v>
      </c>
      <c r="D4" s="20" t="s">
        <v>88</v>
      </c>
      <c r="E4" s="126">
        <v>6</v>
      </c>
      <c r="F4" s="126"/>
      <c r="G4" s="126">
        <v>7</v>
      </c>
      <c r="H4" s="126"/>
      <c r="I4" s="121">
        <v>8</v>
      </c>
      <c r="J4" s="122"/>
      <c r="K4" s="121">
        <v>0.5</v>
      </c>
      <c r="L4" s="122"/>
      <c r="M4" s="126"/>
      <c r="N4" s="126"/>
      <c r="O4" s="121"/>
      <c r="P4" s="122"/>
      <c r="Q4" s="121"/>
      <c r="R4" s="122"/>
      <c r="S4" s="56">
        <f>E4+G4+I4+K4+M4+O4+Q4</f>
        <v>21.5</v>
      </c>
      <c r="T4" s="56">
        <f t="shared" ref="T4:T12" si="0">SUM(S4-U4-V4)</f>
        <v>21.5</v>
      </c>
      <c r="U4" s="58"/>
      <c r="V4" s="58"/>
    </row>
    <row r="5" spans="1:22" x14ac:dyDescent="0.25">
      <c r="A5" s="6">
        <v>6964</v>
      </c>
      <c r="B5" s="6" t="s">
        <v>110</v>
      </c>
      <c r="C5" s="6">
        <v>29</v>
      </c>
      <c r="D5" s="20" t="s">
        <v>88</v>
      </c>
      <c r="E5" s="126">
        <v>1.5</v>
      </c>
      <c r="F5" s="126"/>
      <c r="G5" s="126"/>
      <c r="H5" s="126"/>
      <c r="I5" s="121"/>
      <c r="J5" s="122"/>
      <c r="K5" s="121"/>
      <c r="L5" s="122"/>
      <c r="M5" s="126"/>
      <c r="N5" s="126"/>
      <c r="O5" s="121"/>
      <c r="P5" s="122"/>
      <c r="Q5" s="121"/>
      <c r="R5" s="122"/>
      <c r="S5" s="56">
        <f t="shared" ref="S5:S22" si="1">E5+G5+I5+K5+M5+O5+Q5</f>
        <v>1.5</v>
      </c>
      <c r="T5" s="56">
        <f t="shared" si="0"/>
        <v>1.5</v>
      </c>
      <c r="U5" s="58"/>
      <c r="V5" s="58"/>
    </row>
    <row r="6" spans="1:22" x14ac:dyDescent="0.25">
      <c r="A6" s="6">
        <v>6964</v>
      </c>
      <c r="B6" s="6" t="s">
        <v>110</v>
      </c>
      <c r="C6" s="6">
        <v>32</v>
      </c>
      <c r="D6" s="20" t="s">
        <v>97</v>
      </c>
      <c r="E6" s="126">
        <v>0.5</v>
      </c>
      <c r="F6" s="126"/>
      <c r="G6" s="126"/>
      <c r="H6" s="126"/>
      <c r="I6" s="126"/>
      <c r="J6" s="126"/>
      <c r="K6" s="126"/>
      <c r="L6" s="126"/>
      <c r="M6" s="126"/>
      <c r="N6" s="126"/>
      <c r="O6" s="121"/>
      <c r="P6" s="122"/>
      <c r="Q6" s="121"/>
      <c r="R6" s="122"/>
      <c r="S6" s="56">
        <f t="shared" ref="S6" si="2">E6+G6+I6+K6+M6+O6+Q6</f>
        <v>0.5</v>
      </c>
      <c r="T6" s="56">
        <f t="shared" ref="T6" si="3">SUM(S6-U6-V6)</f>
        <v>0.5</v>
      </c>
      <c r="U6" s="58"/>
      <c r="V6" s="58"/>
    </row>
    <row r="7" spans="1:22" ht="15.75" customHeight="1" x14ac:dyDescent="0.25">
      <c r="A7" s="6">
        <v>6964</v>
      </c>
      <c r="B7" s="6" t="s">
        <v>110</v>
      </c>
      <c r="C7" s="6">
        <v>8</v>
      </c>
      <c r="D7" s="20" t="s">
        <v>97</v>
      </c>
      <c r="E7" s="126"/>
      <c r="F7" s="126"/>
      <c r="G7" s="126">
        <v>1</v>
      </c>
      <c r="H7" s="126"/>
      <c r="I7" s="126"/>
      <c r="J7" s="126"/>
      <c r="K7" s="126"/>
      <c r="L7" s="126"/>
      <c r="M7" s="126"/>
      <c r="N7" s="126"/>
      <c r="O7" s="121"/>
      <c r="P7" s="122"/>
      <c r="Q7" s="121"/>
      <c r="R7" s="122"/>
      <c r="S7" s="56">
        <f t="shared" si="1"/>
        <v>1</v>
      </c>
      <c r="T7" s="56">
        <f t="shared" si="0"/>
        <v>1</v>
      </c>
      <c r="U7" s="58"/>
      <c r="V7" s="58"/>
    </row>
    <row r="8" spans="1:22" x14ac:dyDescent="0.25">
      <c r="A8" s="6">
        <v>7112</v>
      </c>
      <c r="B8" s="6" t="s">
        <v>111</v>
      </c>
      <c r="C8" s="6">
        <v>46</v>
      </c>
      <c r="D8" s="20" t="s">
        <v>100</v>
      </c>
      <c r="E8" s="121"/>
      <c r="F8" s="122"/>
      <c r="G8" s="121"/>
      <c r="H8" s="122"/>
      <c r="I8" s="126"/>
      <c r="J8" s="126"/>
      <c r="K8" s="126">
        <v>4</v>
      </c>
      <c r="L8" s="126"/>
      <c r="M8" s="121"/>
      <c r="N8" s="122"/>
      <c r="O8" s="121"/>
      <c r="P8" s="122"/>
      <c r="Q8" s="121"/>
      <c r="R8" s="122"/>
      <c r="S8" s="56">
        <f t="shared" ref="S8" si="4">E8+G8+I8+K8+M8+O8+Q8</f>
        <v>4</v>
      </c>
      <c r="T8" s="56">
        <f t="shared" ref="T8" si="5">SUM(S8-U8-V8)</f>
        <v>4</v>
      </c>
      <c r="U8" s="58"/>
      <c r="V8" s="58"/>
    </row>
    <row r="9" spans="1:22" x14ac:dyDescent="0.25">
      <c r="A9" s="6">
        <v>6964</v>
      </c>
      <c r="B9" s="6" t="s">
        <v>110</v>
      </c>
      <c r="C9" s="6">
        <v>37</v>
      </c>
      <c r="D9" s="20" t="s">
        <v>89</v>
      </c>
      <c r="E9" s="121"/>
      <c r="F9" s="122"/>
      <c r="G9" s="121"/>
      <c r="H9" s="122"/>
      <c r="I9" s="126"/>
      <c r="J9" s="126"/>
      <c r="K9" s="126">
        <v>3</v>
      </c>
      <c r="L9" s="126"/>
      <c r="M9" s="121">
        <v>4</v>
      </c>
      <c r="N9" s="122"/>
      <c r="O9" s="121"/>
      <c r="P9" s="122"/>
      <c r="Q9" s="121"/>
      <c r="R9" s="122"/>
      <c r="S9" s="56">
        <f t="shared" si="1"/>
        <v>7</v>
      </c>
      <c r="T9" s="56">
        <f t="shared" si="0"/>
        <v>7</v>
      </c>
      <c r="U9" s="58"/>
      <c r="V9" s="58"/>
    </row>
    <row r="10" spans="1:22" x14ac:dyDescent="0.25">
      <c r="A10" s="6">
        <v>6964</v>
      </c>
      <c r="B10" s="6" t="s">
        <v>110</v>
      </c>
      <c r="C10" s="6">
        <v>34</v>
      </c>
      <c r="D10" s="20" t="s">
        <v>89</v>
      </c>
      <c r="E10" s="121"/>
      <c r="F10" s="122"/>
      <c r="G10" s="121"/>
      <c r="H10" s="122"/>
      <c r="I10" s="121"/>
      <c r="J10" s="122"/>
      <c r="K10" s="121"/>
      <c r="L10" s="122"/>
      <c r="M10" s="121">
        <v>4</v>
      </c>
      <c r="N10" s="122"/>
      <c r="O10" s="121"/>
      <c r="P10" s="122"/>
      <c r="Q10" s="121"/>
      <c r="R10" s="122"/>
      <c r="S10" s="56">
        <f t="shared" si="1"/>
        <v>4</v>
      </c>
      <c r="T10" s="56">
        <f t="shared" si="0"/>
        <v>4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1"/>
      <c r="F16" s="122"/>
      <c r="G16" s="121"/>
      <c r="H16" s="122"/>
      <c r="I16" s="126"/>
      <c r="J16" s="126"/>
      <c r="K16" s="126"/>
      <c r="L16" s="126"/>
      <c r="M16" s="126"/>
      <c r="N16" s="126"/>
      <c r="O16" s="121"/>
      <c r="P16" s="122"/>
      <c r="Q16" s="121"/>
      <c r="R16" s="122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113</v>
      </c>
      <c r="C18" s="6"/>
      <c r="D18" s="20" t="s">
        <v>59</v>
      </c>
      <c r="E18" s="121"/>
      <c r="F18" s="122"/>
      <c r="G18" s="121"/>
      <c r="H18" s="122"/>
      <c r="I18" s="121"/>
      <c r="J18" s="122"/>
      <c r="K18" s="121">
        <v>0.5</v>
      </c>
      <c r="L18" s="122"/>
      <c r="M18" s="121"/>
      <c r="N18" s="122"/>
      <c r="O18" s="121"/>
      <c r="P18" s="122"/>
      <c r="Q18" s="121"/>
      <c r="R18" s="122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8</v>
      </c>
      <c r="N22" s="131"/>
      <c r="O22" s="130">
        <f>SUM(O4:O21)</f>
        <v>0</v>
      </c>
      <c r="P22" s="131"/>
      <c r="Q22" s="130">
        <f>SUM(Q4:Q21)</f>
        <v>0</v>
      </c>
      <c r="R22" s="131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0.5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E23" sqref="E23:F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25.02.2024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110</v>
      </c>
      <c r="C4" s="6">
        <v>34</v>
      </c>
      <c r="D4" s="20" t="s">
        <v>89</v>
      </c>
      <c r="E4" s="127">
        <v>5</v>
      </c>
      <c r="F4" s="137"/>
      <c r="G4" s="127">
        <v>2</v>
      </c>
      <c r="H4" s="137"/>
      <c r="I4" s="127"/>
      <c r="J4" s="137"/>
      <c r="K4" s="127">
        <v>2</v>
      </c>
      <c r="L4" s="137"/>
      <c r="M4" s="127">
        <v>5.5</v>
      </c>
      <c r="N4" s="137"/>
      <c r="O4" s="127"/>
      <c r="P4" s="137"/>
      <c r="Q4" s="127"/>
      <c r="R4" s="137"/>
      <c r="S4" s="12">
        <f>E4+G4+I4+K4+M4+O4+Q4</f>
        <v>14.5</v>
      </c>
      <c r="T4" s="12">
        <f t="shared" ref="T4:T20" si="0">SUM(S4-U4-V4)</f>
        <v>14.5</v>
      </c>
      <c r="U4" s="14"/>
      <c r="V4" s="14"/>
    </row>
    <row r="5" spans="1:22" x14ac:dyDescent="0.25">
      <c r="A5" s="6">
        <v>6964</v>
      </c>
      <c r="B5" s="6" t="s">
        <v>110</v>
      </c>
      <c r="C5" s="6">
        <v>22</v>
      </c>
      <c r="D5" s="20" t="s">
        <v>88</v>
      </c>
      <c r="E5" s="127">
        <v>3</v>
      </c>
      <c r="F5" s="137"/>
      <c r="G5" s="127">
        <v>6</v>
      </c>
      <c r="H5" s="137"/>
      <c r="I5" s="127">
        <v>8</v>
      </c>
      <c r="J5" s="137"/>
      <c r="K5" s="127"/>
      <c r="L5" s="137"/>
      <c r="M5" s="127"/>
      <c r="N5" s="137"/>
      <c r="O5" s="127"/>
      <c r="P5" s="137"/>
      <c r="Q5" s="127"/>
      <c r="R5" s="137"/>
      <c r="S5" s="12">
        <f t="shared" ref="S5:S23" si="1">E5+G5+I5+K5+M5+O5+Q5</f>
        <v>17</v>
      </c>
      <c r="T5" s="12">
        <f t="shared" si="0"/>
        <v>17</v>
      </c>
      <c r="U5" s="14"/>
      <c r="V5" s="14"/>
    </row>
    <row r="6" spans="1:22" x14ac:dyDescent="0.25">
      <c r="A6" s="6">
        <v>7138</v>
      </c>
      <c r="B6" s="6" t="s">
        <v>112</v>
      </c>
      <c r="C6" s="6">
        <v>4</v>
      </c>
      <c r="D6" s="20" t="s">
        <v>96</v>
      </c>
      <c r="E6" s="127"/>
      <c r="F6" s="137"/>
      <c r="G6" s="127"/>
      <c r="H6" s="137"/>
      <c r="I6" s="127"/>
      <c r="J6" s="137"/>
      <c r="K6" s="127">
        <v>6</v>
      </c>
      <c r="L6" s="137"/>
      <c r="M6" s="127">
        <v>2</v>
      </c>
      <c r="N6" s="137"/>
      <c r="O6" s="127"/>
      <c r="P6" s="137"/>
      <c r="Q6" s="127"/>
      <c r="R6" s="137"/>
      <c r="S6" s="12">
        <f t="shared" si="1"/>
        <v>8</v>
      </c>
      <c r="T6" s="12">
        <f t="shared" si="0"/>
        <v>8</v>
      </c>
      <c r="U6" s="14"/>
      <c r="V6" s="14"/>
    </row>
    <row r="7" spans="1:22" x14ac:dyDescent="0.25">
      <c r="A7" s="6"/>
      <c r="B7" s="6"/>
      <c r="C7" s="6"/>
      <c r="D7" s="20"/>
      <c r="E7" s="127"/>
      <c r="F7" s="137"/>
      <c r="G7" s="127"/>
      <c r="H7" s="137"/>
      <c r="I7" s="127"/>
      <c r="J7" s="137"/>
      <c r="K7" s="127"/>
      <c r="L7" s="137"/>
      <c r="M7" s="127"/>
      <c r="N7" s="137"/>
      <c r="O7" s="127"/>
      <c r="P7" s="137"/>
      <c r="Q7" s="127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7"/>
      <c r="F8" s="137"/>
      <c r="G8" s="127"/>
      <c r="H8" s="137"/>
      <c r="I8" s="127"/>
      <c r="J8" s="137"/>
      <c r="K8" s="127"/>
      <c r="L8" s="137"/>
      <c r="M8" s="127"/>
      <c r="N8" s="137"/>
      <c r="O8" s="127"/>
      <c r="P8" s="137"/>
      <c r="Q8" s="127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7"/>
      <c r="F9" s="137"/>
      <c r="G9" s="127"/>
      <c r="H9" s="137"/>
      <c r="I9" s="127"/>
      <c r="J9" s="137"/>
      <c r="K9" s="127"/>
      <c r="L9" s="137"/>
      <c r="M9" s="127"/>
      <c r="N9" s="137"/>
      <c r="O9" s="127"/>
      <c r="P9" s="137"/>
      <c r="Q9" s="127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7"/>
      <c r="F10" s="137"/>
      <c r="G10" s="127"/>
      <c r="H10" s="137"/>
      <c r="I10" s="127"/>
      <c r="J10" s="137"/>
      <c r="K10" s="127"/>
      <c r="L10" s="137"/>
      <c r="M10" s="127"/>
      <c r="N10" s="137"/>
      <c r="O10" s="127"/>
      <c r="P10" s="137"/>
      <c r="Q10" s="127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7"/>
      <c r="F11" s="137"/>
      <c r="G11" s="127"/>
      <c r="H11" s="137"/>
      <c r="I11" s="127"/>
      <c r="J11" s="137"/>
      <c r="K11" s="127"/>
      <c r="L11" s="137"/>
      <c r="M11" s="127"/>
      <c r="N11" s="137"/>
      <c r="O11" s="127"/>
      <c r="P11" s="137"/>
      <c r="Q11" s="127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7"/>
      <c r="F12" s="137"/>
      <c r="G12" s="127"/>
      <c r="H12" s="137"/>
      <c r="I12" s="127"/>
      <c r="J12" s="137"/>
      <c r="K12" s="127"/>
      <c r="L12" s="137"/>
      <c r="M12" s="127"/>
      <c r="N12" s="137"/>
      <c r="O12" s="127"/>
      <c r="P12" s="137"/>
      <c r="Q12" s="127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7"/>
      <c r="F13" s="137"/>
      <c r="G13" s="127"/>
      <c r="H13" s="137"/>
      <c r="I13" s="127"/>
      <c r="J13" s="137"/>
      <c r="K13" s="127"/>
      <c r="L13" s="137"/>
      <c r="M13" s="127"/>
      <c r="N13" s="137"/>
      <c r="O13" s="127"/>
      <c r="P13" s="137"/>
      <c r="Q13" s="127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7"/>
      <c r="F14" s="137"/>
      <c r="G14" s="127"/>
      <c r="H14" s="137"/>
      <c r="I14" s="127"/>
      <c r="J14" s="137"/>
      <c r="K14" s="127"/>
      <c r="L14" s="137"/>
      <c r="M14" s="127"/>
      <c r="N14" s="137"/>
      <c r="O14" s="127"/>
      <c r="P14" s="137"/>
      <c r="Q14" s="127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7"/>
      <c r="F15" s="137"/>
      <c r="G15" s="127"/>
      <c r="H15" s="137"/>
      <c r="I15" s="127"/>
      <c r="J15" s="137"/>
      <c r="K15" s="127"/>
      <c r="L15" s="137"/>
      <c r="M15" s="127"/>
      <c r="N15" s="137"/>
      <c r="O15" s="127"/>
      <c r="P15" s="137"/>
      <c r="Q15" s="127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7"/>
      <c r="F16" s="137"/>
      <c r="G16" s="127"/>
      <c r="H16" s="137"/>
      <c r="I16" s="127"/>
      <c r="J16" s="137"/>
      <c r="K16" s="127"/>
      <c r="L16" s="137"/>
      <c r="M16" s="127"/>
      <c r="N16" s="137"/>
      <c r="O16" s="127"/>
      <c r="P16" s="137"/>
      <c r="Q16" s="127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7"/>
      <c r="F17" s="137"/>
      <c r="G17" s="127"/>
      <c r="H17" s="137"/>
      <c r="I17" s="127"/>
      <c r="J17" s="137"/>
      <c r="K17" s="127"/>
      <c r="L17" s="137"/>
      <c r="M17" s="127"/>
      <c r="N17" s="137"/>
      <c r="O17" s="127"/>
      <c r="P17" s="137"/>
      <c r="Q17" s="127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113</v>
      </c>
      <c r="C18" s="6"/>
      <c r="D18" s="20" t="s">
        <v>59</v>
      </c>
      <c r="E18" s="127"/>
      <c r="F18" s="137"/>
      <c r="G18" s="127"/>
      <c r="H18" s="137"/>
      <c r="I18" s="127"/>
      <c r="J18" s="137"/>
      <c r="K18" s="127"/>
      <c r="L18" s="137"/>
      <c r="M18" s="127">
        <v>0.5</v>
      </c>
      <c r="N18" s="137"/>
      <c r="O18" s="127"/>
      <c r="P18" s="137"/>
      <c r="Q18" s="127"/>
      <c r="R18" s="137"/>
      <c r="S18" s="12">
        <f>E18+G18+I18+K18+M18+O18+Q18</f>
        <v>0.5</v>
      </c>
      <c r="T18" s="12">
        <f>SUM(S18-U18-V18)</f>
        <v>0.5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20" t="s">
        <v>62</v>
      </c>
      <c r="E19" s="127"/>
      <c r="F19" s="137"/>
      <c r="G19" s="127"/>
      <c r="H19" s="137"/>
      <c r="I19" s="127"/>
      <c r="J19" s="137"/>
      <c r="K19" s="127"/>
      <c r="L19" s="137"/>
      <c r="M19" s="127"/>
      <c r="N19" s="137"/>
      <c r="O19" s="127"/>
      <c r="P19" s="137"/>
      <c r="Q19" s="127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37"/>
      <c r="G20" s="127"/>
      <c r="H20" s="137"/>
      <c r="I20" s="127"/>
      <c r="J20" s="137"/>
      <c r="K20" s="127"/>
      <c r="L20" s="137"/>
      <c r="M20" s="127"/>
      <c r="N20" s="137"/>
      <c r="O20" s="127"/>
      <c r="P20" s="137"/>
      <c r="Q20" s="127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7"/>
      <c r="F21" s="137"/>
      <c r="G21" s="127"/>
      <c r="H21" s="137"/>
      <c r="I21" s="127"/>
      <c r="J21" s="137"/>
      <c r="K21" s="127"/>
      <c r="L21" s="137"/>
      <c r="M21" s="127"/>
      <c r="N21" s="137"/>
      <c r="O21" s="127"/>
      <c r="P21" s="137"/>
      <c r="Q21" s="127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7"/>
      <c r="F22" s="137"/>
      <c r="G22" s="127"/>
      <c r="H22" s="137"/>
      <c r="I22" s="127"/>
      <c r="J22" s="137"/>
      <c r="K22" s="127"/>
      <c r="L22" s="137"/>
      <c r="M22" s="127"/>
      <c r="N22" s="137"/>
      <c r="O22" s="127"/>
      <c r="P22" s="137"/>
      <c r="Q22" s="127"/>
      <c r="R22" s="13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8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0.5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E21" sqref="E21:N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25.02.2024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111</v>
      </c>
      <c r="C4" s="6">
        <v>47</v>
      </c>
      <c r="D4" s="10" t="s">
        <v>95</v>
      </c>
      <c r="E4" s="127">
        <v>1</v>
      </c>
      <c r="F4" s="137"/>
      <c r="G4" s="127"/>
      <c r="H4" s="137"/>
      <c r="I4" s="127"/>
      <c r="J4" s="137"/>
      <c r="K4" s="127"/>
      <c r="L4" s="137"/>
      <c r="M4" s="127"/>
      <c r="N4" s="137"/>
      <c r="O4" s="127"/>
      <c r="P4" s="137"/>
      <c r="Q4" s="127"/>
      <c r="R4" s="137"/>
      <c r="S4" s="12">
        <f>E4+G4+I4+K4+M4+O4+Q4</f>
        <v>1</v>
      </c>
      <c r="T4" s="12">
        <f t="shared" ref="T4:T24" si="0">SUM(S4-U4-V4)</f>
        <v>1</v>
      </c>
      <c r="U4" s="14"/>
      <c r="V4" s="14"/>
    </row>
    <row r="5" spans="1:22" x14ac:dyDescent="0.25">
      <c r="A5" s="6">
        <v>7138</v>
      </c>
      <c r="B5" s="6" t="s">
        <v>112</v>
      </c>
      <c r="C5" s="6">
        <v>4</v>
      </c>
      <c r="D5" s="20" t="s">
        <v>96</v>
      </c>
      <c r="E5" s="127">
        <v>2.5</v>
      </c>
      <c r="F5" s="137"/>
      <c r="G5" s="127"/>
      <c r="H5" s="137"/>
      <c r="I5" s="127"/>
      <c r="J5" s="137"/>
      <c r="K5" s="127"/>
      <c r="L5" s="137"/>
      <c r="M5" s="127"/>
      <c r="N5" s="137"/>
      <c r="O5" s="127"/>
      <c r="P5" s="137"/>
      <c r="Q5" s="127"/>
      <c r="R5" s="137"/>
      <c r="S5" s="12">
        <f t="shared" ref="S5:S27" si="1">E5+G5+I5+K5+M5+O5+Q5</f>
        <v>2.5</v>
      </c>
      <c r="T5" s="12">
        <f t="shared" si="0"/>
        <v>2.5</v>
      </c>
      <c r="U5" s="14"/>
      <c r="V5" s="14"/>
    </row>
    <row r="6" spans="1:22" ht="14.25" customHeight="1" x14ac:dyDescent="0.25">
      <c r="A6" s="6">
        <v>6964</v>
      </c>
      <c r="B6" s="6" t="s">
        <v>110</v>
      </c>
      <c r="C6" s="6">
        <v>22</v>
      </c>
      <c r="D6" s="20" t="s">
        <v>88</v>
      </c>
      <c r="E6" s="127">
        <v>3.5</v>
      </c>
      <c r="F6" s="137"/>
      <c r="G6" s="127">
        <v>6.5</v>
      </c>
      <c r="H6" s="137"/>
      <c r="I6" s="127"/>
      <c r="J6" s="137"/>
      <c r="K6" s="127">
        <v>6</v>
      </c>
      <c r="L6" s="137"/>
      <c r="M6" s="127"/>
      <c r="N6" s="137"/>
      <c r="O6" s="127"/>
      <c r="P6" s="137"/>
      <c r="Q6" s="127"/>
      <c r="R6" s="137"/>
      <c r="S6" s="12">
        <f t="shared" si="1"/>
        <v>16</v>
      </c>
      <c r="T6" s="12">
        <f t="shared" si="0"/>
        <v>16</v>
      </c>
      <c r="U6" s="14"/>
      <c r="V6" s="14"/>
    </row>
    <row r="7" spans="1:22" x14ac:dyDescent="0.25">
      <c r="A7" s="6">
        <v>7112</v>
      </c>
      <c r="B7" s="6" t="s">
        <v>111</v>
      </c>
      <c r="C7" s="6">
        <v>46</v>
      </c>
      <c r="D7" s="20" t="s">
        <v>100</v>
      </c>
      <c r="E7" s="127"/>
      <c r="F7" s="137"/>
      <c r="G7" s="127"/>
      <c r="H7" s="137"/>
      <c r="I7" s="127"/>
      <c r="J7" s="137"/>
      <c r="K7" s="127">
        <v>1</v>
      </c>
      <c r="L7" s="137"/>
      <c r="M7" s="127"/>
      <c r="N7" s="137"/>
      <c r="O7" s="127"/>
      <c r="P7" s="137"/>
      <c r="Q7" s="127"/>
      <c r="R7" s="137"/>
      <c r="S7" s="12">
        <f>E8+G7+I7+K7+M7+O7+Q7</f>
        <v>1</v>
      </c>
      <c r="T7" s="12">
        <f t="shared" si="0"/>
        <v>1</v>
      </c>
      <c r="U7" s="14"/>
      <c r="V7" s="14"/>
    </row>
    <row r="8" spans="1:22" x14ac:dyDescent="0.25">
      <c r="A8" s="6">
        <v>6964</v>
      </c>
      <c r="B8" s="6" t="s">
        <v>110</v>
      </c>
      <c r="C8" s="6">
        <v>38</v>
      </c>
      <c r="D8" s="20" t="s">
        <v>87</v>
      </c>
      <c r="E8" s="127"/>
      <c r="F8" s="137"/>
      <c r="G8" s="127"/>
      <c r="H8" s="137"/>
      <c r="I8" s="127"/>
      <c r="J8" s="137"/>
      <c r="K8" s="127"/>
      <c r="L8" s="137"/>
      <c r="M8" s="127">
        <v>1</v>
      </c>
      <c r="N8" s="137"/>
      <c r="O8" s="127"/>
      <c r="P8" s="137"/>
      <c r="Q8" s="127"/>
      <c r="R8" s="137"/>
      <c r="S8" s="12">
        <f t="shared" ref="S8" si="2">E8+G8+I8+K8+M8+O8+Q8</f>
        <v>1</v>
      </c>
      <c r="T8" s="12">
        <f t="shared" ref="T8" si="3">SUM(S8-U8-V8)</f>
        <v>1</v>
      </c>
      <c r="U8" s="14"/>
      <c r="V8" s="14"/>
    </row>
    <row r="9" spans="1:22" x14ac:dyDescent="0.25">
      <c r="A9" s="6">
        <v>6964</v>
      </c>
      <c r="B9" s="6" t="s">
        <v>110</v>
      </c>
      <c r="C9" s="6">
        <v>39</v>
      </c>
      <c r="D9" s="20" t="s">
        <v>109</v>
      </c>
      <c r="E9" s="127"/>
      <c r="F9" s="137"/>
      <c r="G9" s="127"/>
      <c r="H9" s="137"/>
      <c r="I9" s="127"/>
      <c r="J9" s="137"/>
      <c r="K9" s="127"/>
      <c r="L9" s="137"/>
      <c r="M9" s="127">
        <v>5</v>
      </c>
      <c r="N9" s="137"/>
      <c r="O9" s="127"/>
      <c r="P9" s="137"/>
      <c r="Q9" s="127"/>
      <c r="R9" s="137"/>
      <c r="S9" s="12">
        <f t="shared" si="1"/>
        <v>5</v>
      </c>
      <c r="T9" s="12">
        <f t="shared" si="0"/>
        <v>5</v>
      </c>
      <c r="U9" s="14"/>
      <c r="V9" s="14"/>
    </row>
    <row r="10" spans="1:22" x14ac:dyDescent="0.25">
      <c r="A10" s="6"/>
      <c r="B10" s="6"/>
      <c r="C10" s="6"/>
      <c r="D10" s="20"/>
      <c r="E10" s="127"/>
      <c r="F10" s="137"/>
      <c r="G10" s="127"/>
      <c r="H10" s="137"/>
      <c r="I10" s="127"/>
      <c r="J10" s="137"/>
      <c r="K10" s="127"/>
      <c r="L10" s="137"/>
      <c r="M10" s="127"/>
      <c r="N10" s="137"/>
      <c r="O10" s="127"/>
      <c r="P10" s="137"/>
      <c r="Q10" s="127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7"/>
      <c r="F11" s="137"/>
      <c r="G11" s="127"/>
      <c r="H11" s="137"/>
      <c r="I11" s="127"/>
      <c r="J11" s="137"/>
      <c r="K11" s="127"/>
      <c r="L11" s="137"/>
      <c r="M11" s="127"/>
      <c r="N11" s="137"/>
      <c r="O11" s="127"/>
      <c r="P11" s="137"/>
      <c r="Q11" s="127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7"/>
      <c r="F12" s="137"/>
      <c r="G12" s="127"/>
      <c r="H12" s="137"/>
      <c r="I12" s="127"/>
      <c r="J12" s="137"/>
      <c r="K12" s="127"/>
      <c r="L12" s="137"/>
      <c r="M12" s="127"/>
      <c r="N12" s="137"/>
      <c r="O12" s="127"/>
      <c r="P12" s="137"/>
      <c r="Q12" s="127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7"/>
      <c r="F13" s="137"/>
      <c r="G13" s="127"/>
      <c r="H13" s="137"/>
      <c r="I13" s="127"/>
      <c r="J13" s="137"/>
      <c r="K13" s="127"/>
      <c r="L13" s="137"/>
      <c r="M13" s="127"/>
      <c r="N13" s="137"/>
      <c r="O13" s="127"/>
      <c r="P13" s="137"/>
      <c r="Q13" s="127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7"/>
      <c r="F14" s="137"/>
      <c r="G14" s="127"/>
      <c r="H14" s="137"/>
      <c r="I14" s="127"/>
      <c r="J14" s="137"/>
      <c r="K14" s="127"/>
      <c r="L14" s="137"/>
      <c r="M14" s="127"/>
      <c r="N14" s="137"/>
      <c r="O14" s="127"/>
      <c r="P14" s="137"/>
      <c r="Q14" s="127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7"/>
      <c r="F15" s="137"/>
      <c r="G15" s="127"/>
      <c r="H15" s="137"/>
      <c r="I15" s="127"/>
      <c r="J15" s="137"/>
      <c r="K15" s="127"/>
      <c r="L15" s="137"/>
      <c r="M15" s="127"/>
      <c r="N15" s="137"/>
      <c r="O15" s="127"/>
      <c r="P15" s="137"/>
      <c r="Q15" s="127"/>
      <c r="R15" s="137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7"/>
      <c r="F16" s="137"/>
      <c r="G16" s="127"/>
      <c r="H16" s="137"/>
      <c r="I16" s="127"/>
      <c r="J16" s="137"/>
      <c r="K16" s="127"/>
      <c r="L16" s="137"/>
      <c r="M16" s="127"/>
      <c r="N16" s="137"/>
      <c r="O16" s="127"/>
      <c r="P16" s="137"/>
      <c r="Q16" s="127"/>
      <c r="R16" s="137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27"/>
      <c r="F17" s="137"/>
      <c r="G17" s="127"/>
      <c r="H17" s="137"/>
      <c r="I17" s="127"/>
      <c r="J17" s="137"/>
      <c r="K17" s="127"/>
      <c r="L17" s="137"/>
      <c r="M17" s="127"/>
      <c r="N17" s="137"/>
      <c r="O17" s="127"/>
      <c r="P17" s="137"/>
      <c r="Q17" s="127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7"/>
      <c r="F18" s="137"/>
      <c r="G18" s="127"/>
      <c r="H18" s="137"/>
      <c r="I18" s="127"/>
      <c r="J18" s="137"/>
      <c r="K18" s="127"/>
      <c r="L18" s="137"/>
      <c r="M18" s="127"/>
      <c r="N18" s="137"/>
      <c r="O18" s="127"/>
      <c r="P18" s="137"/>
      <c r="Q18" s="127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27"/>
      <c r="F19" s="137"/>
      <c r="G19" s="127"/>
      <c r="H19" s="137"/>
      <c r="I19" s="127"/>
      <c r="J19" s="137"/>
      <c r="K19" s="127"/>
      <c r="L19" s="137"/>
      <c r="M19" s="127"/>
      <c r="N19" s="137"/>
      <c r="O19" s="127"/>
      <c r="P19" s="137"/>
      <c r="Q19" s="127"/>
      <c r="R19" s="137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113</v>
      </c>
      <c r="C20" s="6"/>
      <c r="D20" s="20" t="s">
        <v>59</v>
      </c>
      <c r="E20" s="127"/>
      <c r="F20" s="137"/>
      <c r="G20" s="127"/>
      <c r="H20" s="137"/>
      <c r="I20" s="127"/>
      <c r="J20" s="137"/>
      <c r="K20" s="127"/>
      <c r="L20" s="137"/>
      <c r="M20" s="127"/>
      <c r="N20" s="137"/>
      <c r="O20" s="127"/>
      <c r="P20" s="137"/>
      <c r="Q20" s="127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113</v>
      </c>
      <c r="C21" s="6"/>
      <c r="D21" s="20" t="s">
        <v>60</v>
      </c>
      <c r="E21" s="127"/>
      <c r="F21" s="137"/>
      <c r="G21" s="127">
        <v>0.5</v>
      </c>
      <c r="H21" s="137"/>
      <c r="I21" s="127"/>
      <c r="J21" s="137"/>
      <c r="K21" s="127"/>
      <c r="L21" s="137"/>
      <c r="M21" s="127"/>
      <c r="N21" s="137"/>
      <c r="O21" s="127"/>
      <c r="P21" s="137"/>
      <c r="Q21" s="127"/>
      <c r="R21" s="137"/>
      <c r="S21" s="12">
        <f t="shared" ref="S21" si="8">E21+G21+I21+K21+M21+O21+Q21</f>
        <v>0.5</v>
      </c>
      <c r="T21" s="12">
        <f t="shared" ref="T21" si="9">SUM(S21-U21-V21)</f>
        <v>0.5</v>
      </c>
      <c r="U21" s="14"/>
      <c r="V21" s="14"/>
    </row>
    <row r="22" spans="1:22" x14ac:dyDescent="0.25">
      <c r="A22" s="6">
        <v>3600</v>
      </c>
      <c r="B22" s="6" t="s">
        <v>113</v>
      </c>
      <c r="C22" s="6"/>
      <c r="D22" s="20" t="s">
        <v>62</v>
      </c>
      <c r="E22" s="127">
        <v>1</v>
      </c>
      <c r="F22" s="137"/>
      <c r="G22" s="127">
        <v>1</v>
      </c>
      <c r="H22" s="137"/>
      <c r="I22" s="127">
        <v>1</v>
      </c>
      <c r="J22" s="137"/>
      <c r="K22" s="127">
        <v>1</v>
      </c>
      <c r="L22" s="137"/>
      <c r="M22" s="127">
        <v>2</v>
      </c>
      <c r="N22" s="137"/>
      <c r="O22" s="127"/>
      <c r="P22" s="137"/>
      <c r="Q22" s="127"/>
      <c r="R22" s="137"/>
      <c r="S22" s="12">
        <f>E22+G22+I22+K22+M22+O22+Q22</f>
        <v>6</v>
      </c>
      <c r="T22" s="12">
        <f>SUM(S22-U22-V22)</f>
        <v>6</v>
      </c>
      <c r="U22" s="14"/>
      <c r="V22" s="14"/>
    </row>
    <row r="23" spans="1:22" x14ac:dyDescent="0.25">
      <c r="A23" s="6">
        <v>3600</v>
      </c>
      <c r="B23" s="6" t="s">
        <v>113</v>
      </c>
      <c r="C23" s="6"/>
      <c r="D23" s="20" t="s">
        <v>66</v>
      </c>
      <c r="E23" s="127"/>
      <c r="F23" s="137"/>
      <c r="G23" s="127"/>
      <c r="H23" s="137"/>
      <c r="I23" s="127">
        <v>7</v>
      </c>
      <c r="J23" s="137"/>
      <c r="K23" s="127"/>
      <c r="L23" s="137"/>
      <c r="M23" s="127"/>
      <c r="N23" s="137"/>
      <c r="O23" s="127"/>
      <c r="P23" s="137"/>
      <c r="Q23" s="127"/>
      <c r="R23" s="137"/>
      <c r="S23" s="12">
        <f t="shared" si="1"/>
        <v>7</v>
      </c>
      <c r="T23" s="12">
        <f t="shared" si="0"/>
        <v>7</v>
      </c>
      <c r="U23" s="14"/>
      <c r="V23" s="14"/>
    </row>
    <row r="24" spans="1:22" x14ac:dyDescent="0.25">
      <c r="A24" s="6"/>
      <c r="B24" s="6"/>
      <c r="C24" s="6"/>
      <c r="D24" s="10"/>
      <c r="E24" s="127"/>
      <c r="F24" s="137"/>
      <c r="G24" s="127"/>
      <c r="H24" s="137"/>
      <c r="I24" s="127"/>
      <c r="J24" s="137"/>
      <c r="K24" s="127"/>
      <c r="L24" s="137"/>
      <c r="M24" s="127"/>
      <c r="N24" s="137"/>
      <c r="O24" s="127"/>
      <c r="P24" s="137"/>
      <c r="Q24" s="127"/>
      <c r="R24" s="13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27"/>
      <c r="F25" s="137"/>
      <c r="G25" s="127"/>
      <c r="H25" s="137"/>
      <c r="I25" s="127"/>
      <c r="J25" s="137"/>
      <c r="K25" s="127"/>
      <c r="L25" s="137"/>
      <c r="M25" s="127"/>
      <c r="N25" s="137"/>
      <c r="O25" s="127"/>
      <c r="P25" s="137"/>
      <c r="Q25" s="127"/>
      <c r="R25" s="137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27"/>
      <c r="F26" s="137"/>
      <c r="G26" s="127"/>
      <c r="H26" s="137"/>
      <c r="I26" s="127"/>
      <c r="J26" s="137"/>
      <c r="K26" s="127"/>
      <c r="L26" s="137"/>
      <c r="M26" s="127"/>
      <c r="N26" s="137"/>
      <c r="O26" s="127"/>
      <c r="P26" s="137"/>
      <c r="Q26" s="127"/>
      <c r="R26" s="137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8">
        <f>SUM(E4:E26)</f>
        <v>8</v>
      </c>
      <c r="F27" s="139"/>
      <c r="G27" s="138">
        <f>SUM(G4:G26)</f>
        <v>8</v>
      </c>
      <c r="H27" s="139"/>
      <c r="I27" s="138">
        <f>SUM(I4:I26)</f>
        <v>8</v>
      </c>
      <c r="J27" s="139"/>
      <c r="K27" s="138">
        <f>SUM(K4:K26)</f>
        <v>8</v>
      </c>
      <c r="L27" s="139"/>
      <c r="M27" s="138">
        <f>SUM(M4:M26)</f>
        <v>8</v>
      </c>
      <c r="N27" s="139"/>
      <c r="O27" s="138">
        <f>SUM(O4:O26)</f>
        <v>0</v>
      </c>
      <c r="P27" s="139"/>
      <c r="Q27" s="138">
        <f>SUM(Q4:Q26)</f>
        <v>0</v>
      </c>
      <c r="R27" s="139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13.5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E23" sqref="F23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25.02.2024</v>
      </c>
      <c r="D2" s="107"/>
      <c r="E2" s="147" t="s">
        <v>11</v>
      </c>
      <c r="F2" s="147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20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110</v>
      </c>
      <c r="C4" s="6">
        <v>29</v>
      </c>
      <c r="D4" s="20" t="s">
        <v>87</v>
      </c>
      <c r="E4" s="145"/>
      <c r="F4" s="146"/>
      <c r="G4" s="127">
        <v>2</v>
      </c>
      <c r="H4" s="137"/>
      <c r="I4" s="127">
        <v>2</v>
      </c>
      <c r="J4" s="137"/>
      <c r="K4" s="127"/>
      <c r="L4" s="137"/>
      <c r="M4" s="127"/>
      <c r="N4" s="137"/>
      <c r="O4" s="127"/>
      <c r="P4" s="137"/>
      <c r="Q4" s="127"/>
      <c r="R4" s="137"/>
      <c r="S4" s="12">
        <f>E4+G4+I4+K4+M4+O4+Q4</f>
        <v>4</v>
      </c>
      <c r="T4" s="12">
        <f t="shared" ref="T4:T18" si="0">SUM(S4-U4-V4)</f>
        <v>4</v>
      </c>
      <c r="U4" s="14"/>
      <c r="V4" s="14"/>
    </row>
    <row r="5" spans="1:22" x14ac:dyDescent="0.25">
      <c r="A5" s="6">
        <v>6964</v>
      </c>
      <c r="B5" s="6" t="s">
        <v>110</v>
      </c>
      <c r="C5" s="6">
        <v>36</v>
      </c>
      <c r="D5" s="20" t="s">
        <v>105</v>
      </c>
      <c r="E5" s="145"/>
      <c r="F5" s="146"/>
      <c r="G5" s="127">
        <v>6</v>
      </c>
      <c r="H5" s="137"/>
      <c r="I5" s="127">
        <v>6</v>
      </c>
      <c r="J5" s="137"/>
      <c r="K5" s="127">
        <v>4</v>
      </c>
      <c r="L5" s="137"/>
      <c r="M5" s="127">
        <v>4</v>
      </c>
      <c r="N5" s="137"/>
      <c r="O5" s="127"/>
      <c r="P5" s="137"/>
      <c r="Q5" s="127"/>
      <c r="R5" s="137"/>
      <c r="S5" s="12">
        <f t="shared" ref="S5:S21" si="1">E5+G5+I5+K5+M5+O5+Q5</f>
        <v>20</v>
      </c>
      <c r="T5" s="12">
        <f t="shared" si="0"/>
        <v>20</v>
      </c>
      <c r="U5" s="14"/>
      <c r="V5" s="14"/>
    </row>
    <row r="6" spans="1:22" x14ac:dyDescent="0.25">
      <c r="A6" s="6">
        <v>6964</v>
      </c>
      <c r="B6" s="6" t="s">
        <v>110</v>
      </c>
      <c r="C6" s="6">
        <v>37</v>
      </c>
      <c r="D6" s="20" t="s">
        <v>106</v>
      </c>
      <c r="E6" s="145"/>
      <c r="F6" s="146"/>
      <c r="G6" s="127"/>
      <c r="H6" s="137"/>
      <c r="I6" s="127"/>
      <c r="J6" s="137"/>
      <c r="K6" s="127">
        <v>4</v>
      </c>
      <c r="L6" s="137"/>
      <c r="M6" s="127">
        <v>4</v>
      </c>
      <c r="N6" s="137"/>
      <c r="O6" s="127"/>
      <c r="P6" s="137"/>
      <c r="Q6" s="127"/>
      <c r="R6" s="137"/>
      <c r="S6" s="12">
        <f>E6+G6+I6+K6+M6+O6+Q6</f>
        <v>8</v>
      </c>
      <c r="T6" s="12">
        <f t="shared" si="0"/>
        <v>8</v>
      </c>
      <c r="U6" s="14"/>
      <c r="V6" s="14"/>
    </row>
    <row r="7" spans="1:22" x14ac:dyDescent="0.25">
      <c r="A7" s="6"/>
      <c r="B7" s="6"/>
      <c r="C7" s="6"/>
      <c r="D7" s="20"/>
      <c r="E7" s="145"/>
      <c r="F7" s="146"/>
      <c r="G7" s="127"/>
      <c r="H7" s="137"/>
      <c r="I7" s="127"/>
      <c r="J7" s="137"/>
      <c r="K7" s="127"/>
      <c r="L7" s="137"/>
      <c r="M7" s="127"/>
      <c r="N7" s="137"/>
      <c r="O7" s="127"/>
      <c r="P7" s="137"/>
      <c r="Q7" s="127"/>
      <c r="R7" s="13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45"/>
      <c r="F8" s="146"/>
      <c r="G8" s="127"/>
      <c r="H8" s="137"/>
      <c r="I8" s="127"/>
      <c r="J8" s="137"/>
      <c r="K8" s="127"/>
      <c r="L8" s="137"/>
      <c r="M8" s="127"/>
      <c r="N8" s="137"/>
      <c r="O8" s="127"/>
      <c r="P8" s="137"/>
      <c r="Q8" s="127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45"/>
      <c r="F9" s="146"/>
      <c r="G9" s="127"/>
      <c r="H9" s="137"/>
      <c r="I9" s="127"/>
      <c r="J9" s="137"/>
      <c r="K9" s="127"/>
      <c r="L9" s="137"/>
      <c r="M9" s="127"/>
      <c r="N9" s="137"/>
      <c r="O9" s="127"/>
      <c r="P9" s="137"/>
      <c r="Q9" s="127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45"/>
      <c r="F10" s="146"/>
      <c r="G10" s="127"/>
      <c r="H10" s="137"/>
      <c r="I10" s="127"/>
      <c r="J10" s="137"/>
      <c r="K10" s="127"/>
      <c r="L10" s="137"/>
      <c r="M10" s="127"/>
      <c r="N10" s="137"/>
      <c r="O10" s="127"/>
      <c r="P10" s="137"/>
      <c r="Q10" s="127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45"/>
      <c r="F11" s="146"/>
      <c r="G11" s="127"/>
      <c r="H11" s="137"/>
      <c r="I11" s="127"/>
      <c r="J11" s="137"/>
      <c r="K11" s="127"/>
      <c r="L11" s="137"/>
      <c r="M11" s="127"/>
      <c r="N11" s="137"/>
      <c r="O11" s="127"/>
      <c r="P11" s="137"/>
      <c r="Q11" s="127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45"/>
      <c r="F12" s="146"/>
      <c r="G12" s="127"/>
      <c r="H12" s="137"/>
      <c r="I12" s="127"/>
      <c r="J12" s="137"/>
      <c r="K12" s="127"/>
      <c r="L12" s="137"/>
      <c r="M12" s="127"/>
      <c r="N12" s="137"/>
      <c r="O12" s="127"/>
      <c r="P12" s="137"/>
      <c r="Q12" s="127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45"/>
      <c r="F13" s="146"/>
      <c r="G13" s="127"/>
      <c r="H13" s="137"/>
      <c r="I13" s="127"/>
      <c r="J13" s="137"/>
      <c r="K13" s="127"/>
      <c r="L13" s="137"/>
      <c r="M13" s="127"/>
      <c r="N13" s="137"/>
      <c r="O13" s="127"/>
      <c r="P13" s="137"/>
      <c r="Q13" s="127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45"/>
      <c r="F14" s="146"/>
      <c r="G14" s="127"/>
      <c r="H14" s="137"/>
      <c r="I14" s="127"/>
      <c r="J14" s="137"/>
      <c r="K14" s="127"/>
      <c r="L14" s="137"/>
      <c r="M14" s="127"/>
      <c r="N14" s="137"/>
      <c r="O14" s="127"/>
      <c r="P14" s="137"/>
      <c r="Q14" s="127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40"/>
      <c r="F15" s="141"/>
      <c r="G15" s="121"/>
      <c r="H15" s="122"/>
      <c r="I15" s="121"/>
      <c r="J15" s="122"/>
      <c r="K15" s="121"/>
      <c r="L15" s="122"/>
      <c r="M15" s="121"/>
      <c r="N15" s="122"/>
      <c r="O15" s="127"/>
      <c r="P15" s="137"/>
      <c r="Q15" s="127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113</v>
      </c>
      <c r="C16" s="6"/>
      <c r="D16" s="20" t="s">
        <v>59</v>
      </c>
      <c r="E16" s="145"/>
      <c r="F16" s="146"/>
      <c r="G16" s="127"/>
      <c r="H16" s="137"/>
      <c r="I16" s="127"/>
      <c r="J16" s="137"/>
      <c r="K16" s="127"/>
      <c r="L16" s="137"/>
      <c r="M16" s="127"/>
      <c r="N16" s="137"/>
      <c r="O16" s="127"/>
      <c r="P16" s="137"/>
      <c r="Q16" s="127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113</v>
      </c>
      <c r="C17" s="6"/>
      <c r="D17" s="10" t="s">
        <v>54</v>
      </c>
      <c r="E17" s="145"/>
      <c r="F17" s="146"/>
      <c r="G17" s="127"/>
      <c r="H17" s="137"/>
      <c r="I17" s="127"/>
      <c r="J17" s="137"/>
      <c r="K17" s="127"/>
      <c r="L17" s="137"/>
      <c r="M17" s="127"/>
      <c r="N17" s="137"/>
      <c r="O17" s="127"/>
      <c r="P17" s="137"/>
      <c r="Q17" s="127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45"/>
      <c r="F18" s="146"/>
      <c r="G18" s="127"/>
      <c r="H18" s="137"/>
      <c r="I18" s="127"/>
      <c r="J18" s="137"/>
      <c r="K18" s="127"/>
      <c r="L18" s="137"/>
      <c r="M18" s="127"/>
      <c r="N18" s="137"/>
      <c r="O18" s="127"/>
      <c r="P18" s="137"/>
      <c r="Q18" s="127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45">
        <v>8</v>
      </c>
      <c r="F19" s="146"/>
      <c r="G19" s="127"/>
      <c r="H19" s="137"/>
      <c r="I19" s="127"/>
      <c r="J19" s="137"/>
      <c r="K19" s="127"/>
      <c r="L19" s="137"/>
      <c r="M19" s="127"/>
      <c r="N19" s="137"/>
      <c r="O19" s="127"/>
      <c r="P19" s="137"/>
      <c r="Q19" s="127"/>
      <c r="R19" s="137"/>
      <c r="S19" s="12">
        <f t="shared" si="1"/>
        <v>8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7"/>
      <c r="F20" s="137"/>
      <c r="G20" s="127"/>
      <c r="H20" s="137"/>
      <c r="I20" s="127"/>
      <c r="J20" s="137"/>
      <c r="K20" s="127"/>
      <c r="L20" s="137"/>
      <c r="M20" s="127"/>
      <c r="N20" s="137"/>
      <c r="O20" s="127"/>
      <c r="P20" s="137"/>
      <c r="Q20" s="127"/>
      <c r="R20" s="137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8">
        <f>SUM(E4:E20)</f>
        <v>8</v>
      </c>
      <c r="F21" s="139"/>
      <c r="G21" s="138">
        <f>SUM(G4:G20)</f>
        <v>8</v>
      </c>
      <c r="H21" s="139"/>
      <c r="I21" s="138">
        <f>SUM(I4:I20)</f>
        <v>8</v>
      </c>
      <c r="J21" s="139"/>
      <c r="K21" s="138">
        <f>SUM(K4:K20)</f>
        <v>8</v>
      </c>
      <c r="L21" s="139"/>
      <c r="M21" s="138">
        <f>SUM(M4:M20)</f>
        <v>8</v>
      </c>
      <c r="N21" s="139"/>
      <c r="O21" s="138">
        <f>SUM(O4:O20)</f>
        <v>0</v>
      </c>
      <c r="P21" s="139"/>
      <c r="Q21" s="138">
        <f>SUM(Q4:Q20)</f>
        <v>0</v>
      </c>
      <c r="R21" s="139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32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32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8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23" sqref="E23:F23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25.02.2024</v>
      </c>
      <c r="D2" s="30"/>
      <c r="E2" s="134" t="s">
        <v>11</v>
      </c>
      <c r="F2" s="134"/>
      <c r="G2" s="153" t="s">
        <v>12</v>
      </c>
      <c r="H2" s="153"/>
      <c r="I2" s="153" t="s">
        <v>13</v>
      </c>
      <c r="J2" s="153"/>
      <c r="K2" s="153" t="s">
        <v>14</v>
      </c>
      <c r="L2" s="153"/>
      <c r="M2" s="153" t="s">
        <v>15</v>
      </c>
      <c r="N2" s="153"/>
      <c r="O2" s="153" t="s">
        <v>16</v>
      </c>
      <c r="P2" s="153"/>
      <c r="Q2" s="153" t="s">
        <v>17</v>
      </c>
      <c r="R2" s="153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6964</v>
      </c>
      <c r="B4" s="6" t="s">
        <v>110</v>
      </c>
      <c r="C4" s="6">
        <v>22</v>
      </c>
      <c r="D4" s="20" t="s">
        <v>88</v>
      </c>
      <c r="E4" s="127">
        <v>8</v>
      </c>
      <c r="F4" s="137"/>
      <c r="G4" s="148">
        <v>4</v>
      </c>
      <c r="H4" s="149"/>
      <c r="I4" s="148">
        <v>8</v>
      </c>
      <c r="J4" s="149"/>
      <c r="K4" s="148"/>
      <c r="L4" s="149"/>
      <c r="M4" s="148"/>
      <c r="N4" s="149"/>
      <c r="O4" s="150"/>
      <c r="P4" s="150"/>
      <c r="Q4" s="148"/>
      <c r="R4" s="149"/>
      <c r="S4" s="36">
        <f>E4+G4+I4+K4+M4+O4+Q4</f>
        <v>20</v>
      </c>
      <c r="T4" s="36">
        <f>SUM(S4-U4-V4)</f>
        <v>20</v>
      </c>
      <c r="U4" s="38"/>
      <c r="V4" s="38"/>
    </row>
    <row r="5" spans="1:22" x14ac:dyDescent="0.25">
      <c r="A5" s="6">
        <v>6964</v>
      </c>
      <c r="B5" s="6" t="s">
        <v>110</v>
      </c>
      <c r="C5" s="6">
        <v>37</v>
      </c>
      <c r="D5" s="20" t="s">
        <v>89</v>
      </c>
      <c r="E5" s="127"/>
      <c r="F5" s="137"/>
      <c r="G5" s="127">
        <v>4</v>
      </c>
      <c r="H5" s="122"/>
      <c r="I5" s="121"/>
      <c r="J5" s="122"/>
      <c r="K5" s="121">
        <v>4</v>
      </c>
      <c r="L5" s="122"/>
      <c r="M5" s="121"/>
      <c r="N5" s="122"/>
      <c r="O5" s="150"/>
      <c r="P5" s="150"/>
      <c r="Q5" s="148"/>
      <c r="R5" s="149"/>
      <c r="S5" s="36">
        <f t="shared" ref="S5:S22" si="0">E5+G5+I5+K5+M5+O5+Q5</f>
        <v>8</v>
      </c>
      <c r="T5" s="36">
        <f t="shared" ref="T5:T20" si="1">SUM(S5-U5-V5)</f>
        <v>8</v>
      </c>
      <c r="U5" s="38"/>
      <c r="V5" s="38"/>
    </row>
    <row r="6" spans="1:22" x14ac:dyDescent="0.25">
      <c r="A6" s="6">
        <v>6964</v>
      </c>
      <c r="B6" s="6" t="s">
        <v>110</v>
      </c>
      <c r="C6" s="6">
        <v>34</v>
      </c>
      <c r="D6" s="20" t="s">
        <v>89</v>
      </c>
      <c r="E6" s="127"/>
      <c r="F6" s="137"/>
      <c r="G6" s="121"/>
      <c r="H6" s="122"/>
      <c r="I6" s="121"/>
      <c r="J6" s="122"/>
      <c r="K6" s="121">
        <v>4</v>
      </c>
      <c r="L6" s="122"/>
      <c r="M6" s="121">
        <v>8</v>
      </c>
      <c r="N6" s="122"/>
      <c r="O6" s="150"/>
      <c r="P6" s="150"/>
      <c r="Q6" s="148"/>
      <c r="R6" s="149"/>
      <c r="S6" s="36">
        <f t="shared" si="0"/>
        <v>12</v>
      </c>
      <c r="T6" s="36">
        <f t="shared" si="1"/>
        <v>12</v>
      </c>
      <c r="U6" s="38"/>
      <c r="V6" s="38"/>
    </row>
    <row r="7" spans="1:22" x14ac:dyDescent="0.25">
      <c r="A7" s="6"/>
      <c r="B7" s="6"/>
      <c r="C7" s="6"/>
      <c r="D7" s="20"/>
      <c r="E7" s="127"/>
      <c r="F7" s="137"/>
      <c r="G7" s="148"/>
      <c r="H7" s="149"/>
      <c r="I7" s="148"/>
      <c r="J7" s="149"/>
      <c r="K7" s="148"/>
      <c r="L7" s="149"/>
      <c r="M7" s="148"/>
      <c r="N7" s="149"/>
      <c r="O7" s="150"/>
      <c r="P7" s="150"/>
      <c r="Q7" s="148"/>
      <c r="R7" s="149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27"/>
      <c r="F8" s="137"/>
      <c r="G8" s="148"/>
      <c r="H8" s="149"/>
      <c r="I8" s="148"/>
      <c r="J8" s="149"/>
      <c r="K8" s="148"/>
      <c r="L8" s="149"/>
      <c r="M8" s="148"/>
      <c r="N8" s="149"/>
      <c r="O8" s="150"/>
      <c r="P8" s="150"/>
      <c r="Q8" s="148"/>
      <c r="R8" s="149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27"/>
      <c r="F9" s="137"/>
      <c r="G9" s="148"/>
      <c r="H9" s="149"/>
      <c r="I9" s="148"/>
      <c r="J9" s="149"/>
      <c r="K9" s="148"/>
      <c r="L9" s="149"/>
      <c r="M9" s="148"/>
      <c r="N9" s="149"/>
      <c r="O9" s="150"/>
      <c r="P9" s="150"/>
      <c r="Q9" s="148"/>
      <c r="R9" s="149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20"/>
      <c r="E10" s="127"/>
      <c r="F10" s="137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48"/>
      <c r="R10" s="149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27"/>
      <c r="F11" s="137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48"/>
      <c r="R11" s="149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27"/>
      <c r="F12" s="137"/>
      <c r="G12" s="121"/>
      <c r="H12" s="122"/>
      <c r="I12" s="121"/>
      <c r="J12" s="122"/>
      <c r="K12" s="121"/>
      <c r="L12" s="122"/>
      <c r="M12" s="121"/>
      <c r="N12" s="122"/>
      <c r="O12" s="148"/>
      <c r="P12" s="149"/>
      <c r="Q12" s="148"/>
      <c r="R12" s="149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7"/>
      <c r="F13" s="137"/>
      <c r="G13" s="121"/>
      <c r="H13" s="122"/>
      <c r="I13" s="121"/>
      <c r="J13" s="122"/>
      <c r="K13" s="121"/>
      <c r="L13" s="122"/>
      <c r="M13" s="121"/>
      <c r="N13" s="122"/>
      <c r="O13" s="148"/>
      <c r="P13" s="149"/>
      <c r="Q13" s="148"/>
      <c r="R13" s="149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7"/>
      <c r="F14" s="137"/>
      <c r="G14" s="121"/>
      <c r="H14" s="122"/>
      <c r="I14" s="121"/>
      <c r="J14" s="122"/>
      <c r="K14" s="121"/>
      <c r="L14" s="122"/>
      <c r="M14" s="121"/>
      <c r="N14" s="122"/>
      <c r="O14" s="148"/>
      <c r="P14" s="149"/>
      <c r="Q14" s="148"/>
      <c r="R14" s="149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27"/>
      <c r="F15" s="137"/>
      <c r="G15" s="127"/>
      <c r="H15" s="122"/>
      <c r="I15" s="127"/>
      <c r="J15" s="122"/>
      <c r="K15" s="127"/>
      <c r="L15" s="122"/>
      <c r="M15" s="127"/>
      <c r="N15" s="122"/>
      <c r="O15" s="148"/>
      <c r="P15" s="149"/>
      <c r="Q15" s="148"/>
      <c r="R15" s="149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27"/>
      <c r="F16" s="137"/>
      <c r="G16" s="121"/>
      <c r="H16" s="122"/>
      <c r="I16" s="121"/>
      <c r="J16" s="122"/>
      <c r="K16" s="121"/>
      <c r="L16" s="122"/>
      <c r="M16" s="121"/>
      <c r="N16" s="122"/>
      <c r="O16" s="148"/>
      <c r="P16" s="149"/>
      <c r="Q16" s="148"/>
      <c r="R16" s="149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27"/>
      <c r="F17" s="137"/>
      <c r="G17" s="121"/>
      <c r="H17" s="122"/>
      <c r="I17" s="121"/>
      <c r="J17" s="122"/>
      <c r="K17" s="121"/>
      <c r="L17" s="122"/>
      <c r="M17" s="121"/>
      <c r="N17" s="122"/>
      <c r="O17" s="148"/>
      <c r="P17" s="149"/>
      <c r="Q17" s="148"/>
      <c r="R17" s="149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113</v>
      </c>
      <c r="C18" s="6"/>
      <c r="D18" s="20" t="s">
        <v>75</v>
      </c>
      <c r="E18" s="127"/>
      <c r="F18" s="137"/>
      <c r="G18" s="127"/>
      <c r="H18" s="149"/>
      <c r="I18" s="148"/>
      <c r="J18" s="149"/>
      <c r="K18" s="148"/>
      <c r="L18" s="149"/>
      <c r="M18" s="148"/>
      <c r="N18" s="149"/>
      <c r="O18" s="150"/>
      <c r="P18" s="150"/>
      <c r="Q18" s="148"/>
      <c r="R18" s="149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113</v>
      </c>
      <c r="C19" s="6"/>
      <c r="D19" s="20" t="s">
        <v>59</v>
      </c>
      <c r="E19" s="127"/>
      <c r="F19" s="137"/>
      <c r="G19" s="148"/>
      <c r="H19" s="149"/>
      <c r="I19" s="148"/>
      <c r="J19" s="149"/>
      <c r="K19" s="148"/>
      <c r="L19" s="149"/>
      <c r="M19" s="148"/>
      <c r="N19" s="149"/>
      <c r="O19" s="150"/>
      <c r="P19" s="150"/>
      <c r="Q19" s="148"/>
      <c r="R19" s="149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25">
      <c r="A20" s="6">
        <v>3600</v>
      </c>
      <c r="B20" s="6" t="s">
        <v>113</v>
      </c>
      <c r="C20" s="6"/>
      <c r="D20" s="20" t="s">
        <v>66</v>
      </c>
      <c r="E20" s="127"/>
      <c r="F20" s="137"/>
      <c r="G20" s="148"/>
      <c r="H20" s="149"/>
      <c r="I20" s="148"/>
      <c r="J20" s="149"/>
      <c r="K20" s="148"/>
      <c r="L20" s="149"/>
      <c r="M20" s="148"/>
      <c r="N20" s="149"/>
      <c r="O20" s="150"/>
      <c r="P20" s="150"/>
      <c r="Q20" s="148"/>
      <c r="R20" s="149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7"/>
      <c r="F21" s="137"/>
      <c r="G21" s="148"/>
      <c r="H21" s="149"/>
      <c r="I21" s="148"/>
      <c r="J21" s="149"/>
      <c r="K21" s="148"/>
      <c r="L21" s="149"/>
      <c r="M21" s="148"/>
      <c r="N21" s="149"/>
      <c r="O21" s="150"/>
      <c r="P21" s="150"/>
      <c r="Q21" s="148"/>
      <c r="R21" s="149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5"/>
      <c r="F22" s="125"/>
      <c r="G22" s="150"/>
      <c r="H22" s="150"/>
      <c r="I22" s="150"/>
      <c r="J22" s="150"/>
      <c r="K22" s="150"/>
      <c r="L22" s="150"/>
      <c r="M22" s="148"/>
      <c r="N22" s="149"/>
      <c r="O22" s="150"/>
      <c r="P22" s="150"/>
      <c r="Q22" s="148"/>
      <c r="R22" s="149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51">
        <f>SUM(E4:E22)</f>
        <v>8</v>
      </c>
      <c r="F23" s="152"/>
      <c r="G23" s="151">
        <f>SUM(G4:G22)</f>
        <v>8</v>
      </c>
      <c r="H23" s="152"/>
      <c r="I23" s="151">
        <f>SUM(I4:I22)</f>
        <v>8</v>
      </c>
      <c r="J23" s="152"/>
      <c r="K23" s="151">
        <f>SUM(K4:K22)</f>
        <v>8</v>
      </c>
      <c r="L23" s="152"/>
      <c r="M23" s="151">
        <f>SUM(M4:M22)</f>
        <v>8</v>
      </c>
      <c r="N23" s="152"/>
      <c r="O23" s="151">
        <f>SUM(O4:O22)</f>
        <v>0</v>
      </c>
      <c r="P23" s="152"/>
      <c r="Q23" s="151">
        <f>SUM(Q4:Q22)</f>
        <v>0</v>
      </c>
      <c r="R23" s="152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/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E23" sqref="E23:F23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25.02.2024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10.3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110</v>
      </c>
      <c r="C4" s="6">
        <v>29</v>
      </c>
      <c r="D4" s="20" t="s">
        <v>88</v>
      </c>
      <c r="E4" s="127">
        <v>8</v>
      </c>
      <c r="F4" s="137"/>
      <c r="G4" s="127">
        <v>8</v>
      </c>
      <c r="H4" s="137"/>
      <c r="I4" s="127">
        <v>6</v>
      </c>
      <c r="J4" s="137"/>
      <c r="K4" s="127"/>
      <c r="L4" s="137"/>
      <c r="M4" s="127"/>
      <c r="N4" s="137"/>
      <c r="O4" s="127"/>
      <c r="P4" s="137"/>
      <c r="Q4" s="127"/>
      <c r="R4" s="137"/>
      <c r="S4" s="12">
        <f t="shared" ref="S4:S10" si="0">E4+G4+I4+K4+M4+O4+Q4</f>
        <v>22</v>
      </c>
      <c r="T4" s="12">
        <f t="shared" ref="T4:T22" si="1">SUM(S4-U4-V4)</f>
        <v>22</v>
      </c>
      <c r="U4" s="14"/>
      <c r="V4" s="14"/>
    </row>
    <row r="5" spans="1:22" x14ac:dyDescent="0.25">
      <c r="A5" s="6">
        <v>6964</v>
      </c>
      <c r="B5" s="6" t="s">
        <v>110</v>
      </c>
      <c r="C5" s="6">
        <v>34</v>
      </c>
      <c r="D5" s="20" t="s">
        <v>89</v>
      </c>
      <c r="E5" s="127"/>
      <c r="F5" s="137"/>
      <c r="G5" s="127"/>
      <c r="H5" s="137"/>
      <c r="I5" s="127">
        <v>2</v>
      </c>
      <c r="J5" s="137"/>
      <c r="K5" s="127">
        <v>8</v>
      </c>
      <c r="L5" s="137"/>
      <c r="M5" s="127">
        <v>8</v>
      </c>
      <c r="N5" s="137"/>
      <c r="O5" s="127"/>
      <c r="P5" s="137"/>
      <c r="Q5" s="127"/>
      <c r="R5" s="137"/>
      <c r="S5" s="12">
        <f t="shared" si="0"/>
        <v>18</v>
      </c>
      <c r="T5" s="12">
        <f t="shared" si="1"/>
        <v>18</v>
      </c>
      <c r="U5" s="14"/>
      <c r="V5" s="14"/>
    </row>
    <row r="6" spans="1:22" x14ac:dyDescent="0.25">
      <c r="A6" s="6"/>
      <c r="B6" s="6"/>
      <c r="C6" s="6"/>
      <c r="D6" s="20"/>
      <c r="E6" s="127"/>
      <c r="F6" s="137"/>
      <c r="G6" s="127"/>
      <c r="H6" s="137"/>
      <c r="I6" s="127"/>
      <c r="J6" s="137"/>
      <c r="K6" s="127"/>
      <c r="L6" s="137"/>
      <c r="M6" s="127"/>
      <c r="N6" s="137"/>
      <c r="O6" s="127"/>
      <c r="P6" s="137"/>
      <c r="Q6" s="127"/>
      <c r="R6" s="137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27"/>
      <c r="F7" s="137"/>
      <c r="G7" s="127"/>
      <c r="H7" s="137"/>
      <c r="I7" s="127"/>
      <c r="J7" s="137"/>
      <c r="K7" s="127"/>
      <c r="L7" s="137"/>
      <c r="M7" s="127"/>
      <c r="N7" s="137"/>
      <c r="O7" s="127"/>
      <c r="P7" s="137"/>
      <c r="Q7" s="127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7"/>
      <c r="F8" s="137"/>
      <c r="G8" s="127"/>
      <c r="H8" s="137"/>
      <c r="I8" s="127"/>
      <c r="J8" s="137"/>
      <c r="K8" s="127"/>
      <c r="L8" s="137"/>
      <c r="M8" s="127"/>
      <c r="N8" s="137"/>
      <c r="O8" s="127"/>
      <c r="P8" s="137"/>
      <c r="Q8" s="127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7"/>
      <c r="F9" s="137"/>
      <c r="G9" s="127"/>
      <c r="H9" s="137"/>
      <c r="I9" s="127"/>
      <c r="J9" s="137"/>
      <c r="K9" s="127"/>
      <c r="L9" s="137"/>
      <c r="M9" s="127"/>
      <c r="N9" s="137"/>
      <c r="O9" s="127"/>
      <c r="P9" s="137"/>
      <c r="Q9" s="127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7"/>
      <c r="F10" s="137"/>
      <c r="G10" s="127"/>
      <c r="H10" s="137"/>
      <c r="I10" s="127"/>
      <c r="J10" s="137"/>
      <c r="K10" s="127"/>
      <c r="L10" s="137"/>
      <c r="M10" s="127"/>
      <c r="N10" s="137"/>
      <c r="O10" s="127"/>
      <c r="P10" s="137"/>
      <c r="Q10" s="127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7"/>
      <c r="F11" s="137"/>
      <c r="G11" s="127"/>
      <c r="H11" s="137"/>
      <c r="I11" s="127"/>
      <c r="J11" s="137"/>
      <c r="K11" s="127"/>
      <c r="L11" s="137"/>
      <c r="M11" s="127"/>
      <c r="N11" s="137"/>
      <c r="O11" s="127"/>
      <c r="P11" s="137"/>
      <c r="Q11" s="127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7"/>
      <c r="F12" s="137"/>
      <c r="G12" s="127"/>
      <c r="H12" s="137"/>
      <c r="I12" s="127"/>
      <c r="J12" s="137"/>
      <c r="K12" s="127"/>
      <c r="L12" s="137"/>
      <c r="M12" s="127"/>
      <c r="N12" s="137"/>
      <c r="O12" s="127"/>
      <c r="P12" s="137"/>
      <c r="Q12" s="127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7"/>
      <c r="F13" s="137"/>
      <c r="G13" s="127"/>
      <c r="H13" s="137"/>
      <c r="I13" s="127"/>
      <c r="J13" s="137"/>
      <c r="K13" s="127"/>
      <c r="L13" s="137"/>
      <c r="M13" s="127"/>
      <c r="N13" s="137"/>
      <c r="O13" s="127"/>
      <c r="P13" s="137"/>
      <c r="Q13" s="127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27"/>
      <c r="F14" s="137"/>
      <c r="G14" s="127"/>
      <c r="H14" s="137"/>
      <c r="I14" s="127"/>
      <c r="J14" s="137"/>
      <c r="K14" s="127"/>
      <c r="L14" s="137"/>
      <c r="M14" s="127"/>
      <c r="N14" s="137"/>
      <c r="O14" s="127"/>
      <c r="P14" s="137"/>
      <c r="Q14" s="127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7"/>
      <c r="F15" s="137"/>
      <c r="G15" s="127"/>
      <c r="H15" s="137"/>
      <c r="I15" s="127"/>
      <c r="J15" s="137"/>
      <c r="K15" s="127"/>
      <c r="L15" s="137"/>
      <c r="M15" s="127"/>
      <c r="N15" s="137"/>
      <c r="O15" s="127"/>
      <c r="P15" s="137"/>
      <c r="Q15" s="127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7"/>
      <c r="P16" s="137"/>
      <c r="Q16" s="127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7"/>
      <c r="P17" s="137"/>
      <c r="Q17" s="127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27"/>
      <c r="F18" s="137"/>
      <c r="G18" s="127"/>
      <c r="H18" s="137"/>
      <c r="I18" s="127"/>
      <c r="J18" s="137"/>
      <c r="K18" s="127"/>
      <c r="L18" s="137"/>
      <c r="M18" s="127"/>
      <c r="N18" s="137"/>
      <c r="O18" s="127"/>
      <c r="P18" s="137"/>
      <c r="Q18" s="127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7"/>
      <c r="F19" s="137"/>
      <c r="G19" s="127"/>
      <c r="H19" s="137"/>
      <c r="I19" s="127"/>
      <c r="J19" s="137"/>
      <c r="K19" s="127"/>
      <c r="L19" s="137"/>
      <c r="M19" s="127"/>
      <c r="N19" s="137"/>
      <c r="O19" s="127"/>
      <c r="P19" s="137"/>
      <c r="Q19" s="127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113</v>
      </c>
      <c r="C20" s="6"/>
      <c r="D20" s="20" t="s">
        <v>76</v>
      </c>
      <c r="E20" s="127"/>
      <c r="F20" s="137"/>
      <c r="G20" s="127"/>
      <c r="H20" s="137"/>
      <c r="I20" s="127"/>
      <c r="J20" s="137"/>
      <c r="K20" s="127"/>
      <c r="L20" s="137"/>
      <c r="M20" s="127"/>
      <c r="N20" s="137"/>
      <c r="O20" s="127"/>
      <c r="P20" s="137"/>
      <c r="Q20" s="127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113</v>
      </c>
      <c r="C21" s="6"/>
      <c r="D21" s="20" t="s">
        <v>61</v>
      </c>
      <c r="E21" s="127"/>
      <c r="F21" s="137"/>
      <c r="G21" s="127"/>
      <c r="H21" s="137"/>
      <c r="I21" s="127"/>
      <c r="J21" s="137"/>
      <c r="K21" s="127"/>
      <c r="L21" s="137"/>
      <c r="M21" s="127"/>
      <c r="N21" s="137"/>
      <c r="O21" s="127"/>
      <c r="P21" s="137"/>
      <c r="Q21" s="127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54"/>
      <c r="F22" s="137"/>
      <c r="G22" s="154"/>
      <c r="H22" s="137"/>
      <c r="I22" s="154"/>
      <c r="J22" s="137"/>
      <c r="K22" s="154"/>
      <c r="L22" s="137"/>
      <c r="M22" s="154"/>
      <c r="N22" s="137"/>
      <c r="O22" s="127"/>
      <c r="P22" s="137"/>
      <c r="Q22" s="127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7"/>
      <c r="F23" s="137"/>
      <c r="G23" s="127"/>
      <c r="H23" s="137"/>
      <c r="I23" s="127"/>
      <c r="J23" s="137"/>
      <c r="K23" s="127"/>
      <c r="L23" s="137"/>
      <c r="M23" s="127"/>
      <c r="N23" s="137"/>
      <c r="O23" s="127"/>
      <c r="P23" s="137"/>
      <c r="Q23" s="127"/>
      <c r="R23" s="137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7"/>
      <c r="F24" s="137"/>
      <c r="G24" s="127"/>
      <c r="H24" s="137"/>
      <c r="I24" s="127"/>
      <c r="J24" s="137"/>
      <c r="K24" s="127"/>
      <c r="L24" s="137"/>
      <c r="M24" s="127"/>
      <c r="N24" s="137"/>
      <c r="O24" s="127"/>
      <c r="P24" s="137"/>
      <c r="Q24" s="127"/>
      <c r="R24" s="13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8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E23" sqref="E23:F23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25.02.2024</v>
      </c>
      <c r="D2" s="6"/>
      <c r="E2" s="147" t="s">
        <v>11</v>
      </c>
      <c r="F2" s="147"/>
      <c r="G2" s="147" t="s">
        <v>12</v>
      </c>
      <c r="H2" s="147"/>
      <c r="I2" s="147" t="s">
        <v>13</v>
      </c>
      <c r="J2" s="147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20">
        <v>16.3</v>
      </c>
      <c r="G3" s="119">
        <v>8</v>
      </c>
      <c r="H3" s="120">
        <v>16.3</v>
      </c>
      <c r="I3" s="119">
        <v>8</v>
      </c>
      <c r="J3" s="120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110</v>
      </c>
      <c r="C4" s="6">
        <v>36</v>
      </c>
      <c r="D4" s="20" t="s">
        <v>105</v>
      </c>
      <c r="E4" s="145"/>
      <c r="F4" s="146"/>
      <c r="G4" s="145"/>
      <c r="H4" s="146"/>
      <c r="I4" s="145"/>
      <c r="J4" s="146"/>
      <c r="K4" s="127">
        <v>4</v>
      </c>
      <c r="L4" s="137"/>
      <c r="M4" s="127">
        <v>4</v>
      </c>
      <c r="N4" s="137"/>
      <c r="O4" s="127"/>
      <c r="P4" s="137"/>
      <c r="Q4" s="127"/>
      <c r="R4" s="137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25">
      <c r="A5" s="6">
        <v>6964</v>
      </c>
      <c r="B5" s="6" t="s">
        <v>110</v>
      </c>
      <c r="C5" s="6">
        <v>37</v>
      </c>
      <c r="D5" s="20" t="s">
        <v>106</v>
      </c>
      <c r="E5" s="145"/>
      <c r="F5" s="146"/>
      <c r="G5" s="145"/>
      <c r="H5" s="146"/>
      <c r="I5" s="145"/>
      <c r="J5" s="146"/>
      <c r="K5" s="127">
        <v>4</v>
      </c>
      <c r="L5" s="137"/>
      <c r="M5" s="127">
        <v>4</v>
      </c>
      <c r="N5" s="137"/>
      <c r="O5" s="127"/>
      <c r="P5" s="137"/>
      <c r="Q5" s="127"/>
      <c r="R5" s="137"/>
      <c r="S5" s="12">
        <f>E5+G5+I5+K5+M5+O5+Q5</f>
        <v>8</v>
      </c>
      <c r="T5" s="12">
        <f>SUM(S5-U5-V5)</f>
        <v>8</v>
      </c>
      <c r="U5" s="14"/>
      <c r="V5" s="14"/>
    </row>
    <row r="6" spans="1:22" x14ac:dyDescent="0.25">
      <c r="A6" s="6"/>
      <c r="B6" s="6"/>
      <c r="C6" s="6"/>
      <c r="D6" s="20"/>
      <c r="E6" s="145"/>
      <c r="F6" s="146"/>
      <c r="G6" s="145"/>
      <c r="H6" s="146"/>
      <c r="I6" s="145"/>
      <c r="J6" s="146"/>
      <c r="K6" s="127"/>
      <c r="L6" s="137"/>
      <c r="M6" s="127"/>
      <c r="N6" s="137"/>
      <c r="O6" s="127"/>
      <c r="P6" s="137"/>
      <c r="Q6" s="127"/>
      <c r="R6" s="137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0"/>
      <c r="E7" s="145"/>
      <c r="F7" s="146"/>
      <c r="G7" s="145"/>
      <c r="H7" s="146"/>
      <c r="I7" s="145"/>
      <c r="J7" s="146"/>
      <c r="K7" s="127"/>
      <c r="L7" s="137"/>
      <c r="M7" s="127"/>
      <c r="N7" s="137"/>
      <c r="O7" s="127"/>
      <c r="P7" s="137"/>
      <c r="Q7" s="127"/>
      <c r="R7" s="13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45"/>
      <c r="F8" s="146"/>
      <c r="G8" s="145"/>
      <c r="H8" s="146"/>
      <c r="I8" s="145"/>
      <c r="J8" s="146"/>
      <c r="K8" s="127"/>
      <c r="L8" s="137"/>
      <c r="M8" s="127"/>
      <c r="N8" s="137"/>
      <c r="O8" s="127"/>
      <c r="P8" s="137"/>
      <c r="Q8" s="127"/>
      <c r="R8" s="13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45"/>
      <c r="F9" s="146"/>
      <c r="G9" s="145"/>
      <c r="H9" s="146"/>
      <c r="I9" s="145"/>
      <c r="J9" s="146"/>
      <c r="K9" s="127"/>
      <c r="L9" s="137"/>
      <c r="M9" s="127"/>
      <c r="N9" s="137"/>
      <c r="O9" s="127"/>
      <c r="P9" s="137"/>
      <c r="Q9" s="127"/>
      <c r="R9" s="13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45"/>
      <c r="F10" s="146"/>
      <c r="G10" s="145"/>
      <c r="H10" s="146"/>
      <c r="I10" s="145"/>
      <c r="J10" s="146"/>
      <c r="K10" s="127"/>
      <c r="L10" s="137"/>
      <c r="M10" s="127"/>
      <c r="N10" s="137"/>
      <c r="O10" s="127"/>
      <c r="P10" s="137"/>
      <c r="Q10" s="127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45"/>
      <c r="F11" s="146"/>
      <c r="G11" s="145"/>
      <c r="H11" s="146"/>
      <c r="I11" s="145"/>
      <c r="J11" s="146"/>
      <c r="K11" s="127"/>
      <c r="L11" s="137"/>
      <c r="M11" s="127"/>
      <c r="N11" s="137"/>
      <c r="O11" s="127"/>
      <c r="P11" s="137"/>
      <c r="Q11" s="127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45"/>
      <c r="F12" s="146"/>
      <c r="G12" s="145"/>
      <c r="H12" s="146"/>
      <c r="I12" s="145"/>
      <c r="J12" s="146"/>
      <c r="K12" s="127"/>
      <c r="L12" s="137"/>
      <c r="M12" s="127"/>
      <c r="N12" s="137"/>
      <c r="O12" s="127"/>
      <c r="P12" s="137"/>
      <c r="Q12" s="127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45"/>
      <c r="F13" s="146"/>
      <c r="G13" s="145"/>
      <c r="H13" s="146"/>
      <c r="I13" s="145"/>
      <c r="J13" s="146"/>
      <c r="K13" s="127"/>
      <c r="L13" s="137"/>
      <c r="M13" s="127"/>
      <c r="N13" s="137"/>
      <c r="O13" s="127"/>
      <c r="P13" s="137"/>
      <c r="Q13" s="127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45"/>
      <c r="F14" s="146"/>
      <c r="G14" s="145"/>
      <c r="H14" s="146"/>
      <c r="I14" s="145"/>
      <c r="J14" s="146"/>
      <c r="K14" s="127"/>
      <c r="L14" s="137"/>
      <c r="M14" s="127"/>
      <c r="N14" s="137"/>
      <c r="O14" s="127"/>
      <c r="P14" s="137"/>
      <c r="Q14" s="127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45"/>
      <c r="F15" s="146"/>
      <c r="G15" s="145"/>
      <c r="H15" s="146"/>
      <c r="I15" s="145"/>
      <c r="J15" s="146"/>
      <c r="K15" s="127"/>
      <c r="L15" s="137"/>
      <c r="M15" s="127"/>
      <c r="N15" s="137"/>
      <c r="O15" s="127"/>
      <c r="P15" s="137"/>
      <c r="Q15" s="127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45"/>
      <c r="F16" s="146"/>
      <c r="G16" s="145"/>
      <c r="H16" s="146"/>
      <c r="I16" s="145"/>
      <c r="J16" s="146"/>
      <c r="K16" s="127"/>
      <c r="L16" s="137"/>
      <c r="M16" s="127"/>
      <c r="N16" s="137"/>
      <c r="O16" s="127"/>
      <c r="P16" s="137"/>
      <c r="Q16" s="127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45"/>
      <c r="F17" s="146"/>
      <c r="G17" s="145"/>
      <c r="H17" s="146"/>
      <c r="I17" s="145"/>
      <c r="J17" s="146"/>
      <c r="K17" s="127"/>
      <c r="L17" s="137"/>
      <c r="M17" s="127"/>
      <c r="N17" s="137"/>
      <c r="O17" s="127"/>
      <c r="P17" s="137"/>
      <c r="Q17" s="127"/>
      <c r="R17" s="1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40"/>
      <c r="F18" s="141"/>
      <c r="G18" s="140"/>
      <c r="H18" s="141"/>
      <c r="I18" s="145"/>
      <c r="J18" s="146"/>
      <c r="K18" s="121"/>
      <c r="L18" s="122"/>
      <c r="M18" s="127"/>
      <c r="N18" s="137"/>
      <c r="O18" s="127"/>
      <c r="P18" s="137"/>
      <c r="Q18" s="127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20" t="s">
        <v>59</v>
      </c>
      <c r="E19" s="140"/>
      <c r="F19" s="141"/>
      <c r="G19" s="140"/>
      <c r="H19" s="141"/>
      <c r="I19" s="140"/>
      <c r="J19" s="141"/>
      <c r="K19" s="121"/>
      <c r="L19" s="122"/>
      <c r="M19" s="121"/>
      <c r="N19" s="122"/>
      <c r="O19" s="127"/>
      <c r="P19" s="137"/>
      <c r="Q19" s="127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113</v>
      </c>
      <c r="C20" s="6"/>
      <c r="D20" s="10" t="s">
        <v>54</v>
      </c>
      <c r="E20" s="145"/>
      <c r="F20" s="146"/>
      <c r="G20" s="145"/>
      <c r="H20" s="146"/>
      <c r="I20" s="145"/>
      <c r="J20" s="146"/>
      <c r="K20" s="127"/>
      <c r="L20" s="137"/>
      <c r="M20" s="127"/>
      <c r="N20" s="137"/>
      <c r="O20" s="127"/>
      <c r="P20" s="137"/>
      <c r="Q20" s="127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45"/>
      <c r="F21" s="146"/>
      <c r="G21" s="145"/>
      <c r="H21" s="146"/>
      <c r="I21" s="145"/>
      <c r="J21" s="146"/>
      <c r="K21" s="127"/>
      <c r="L21" s="137"/>
      <c r="M21" s="127"/>
      <c r="N21" s="137"/>
      <c r="O21" s="127"/>
      <c r="P21" s="137"/>
      <c r="Q21" s="127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45">
        <v>8</v>
      </c>
      <c r="F22" s="146"/>
      <c r="G22" s="145">
        <v>8</v>
      </c>
      <c r="H22" s="146"/>
      <c r="I22" s="145">
        <v>8</v>
      </c>
      <c r="J22" s="146"/>
      <c r="K22" s="127"/>
      <c r="L22" s="137"/>
      <c r="M22" s="127"/>
      <c r="N22" s="137"/>
      <c r="O22" s="127"/>
      <c r="P22" s="137"/>
      <c r="Q22" s="127"/>
      <c r="R22" s="137"/>
      <c r="S22" s="12">
        <f t="shared" si="0"/>
        <v>24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7"/>
      <c r="F23" s="137"/>
      <c r="G23" s="127"/>
      <c r="H23" s="137"/>
      <c r="I23" s="127"/>
      <c r="J23" s="137"/>
      <c r="K23" s="127"/>
      <c r="L23" s="137"/>
      <c r="M23" s="127"/>
      <c r="N23" s="137"/>
      <c r="O23" s="127"/>
      <c r="P23" s="137"/>
      <c r="Q23" s="127"/>
      <c r="R23" s="13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8">
        <f>SUM(E4:E23)</f>
        <v>8</v>
      </c>
      <c r="F24" s="139"/>
      <c r="G24" s="138">
        <f>SUM(G4:G23)</f>
        <v>8</v>
      </c>
      <c r="H24" s="139"/>
      <c r="I24" s="138">
        <f>SUM(I4:I23)</f>
        <v>8</v>
      </c>
      <c r="J24" s="139"/>
      <c r="K24" s="138">
        <f>SUM(K4:K23)</f>
        <v>8</v>
      </c>
      <c r="L24" s="139"/>
      <c r="M24" s="138">
        <f>SUM(M4:M23)</f>
        <v>8</v>
      </c>
      <c r="N24" s="139"/>
      <c r="O24" s="138">
        <f>SUM(O4:O23)</f>
        <v>0</v>
      </c>
      <c r="P24" s="139"/>
      <c r="Q24" s="138">
        <f>SUM(Q4:Q23)</f>
        <v>0</v>
      </c>
      <c r="R24" s="139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16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16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24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E23" sqref="F23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25.02.2024</v>
      </c>
      <c r="D2" s="6"/>
      <c r="E2" s="155" t="s">
        <v>11</v>
      </c>
      <c r="F2" s="155"/>
      <c r="G2" s="155" t="s">
        <v>12</v>
      </c>
      <c r="H2" s="155"/>
      <c r="I2" s="155" t="s">
        <v>13</v>
      </c>
      <c r="J2" s="155"/>
      <c r="K2" s="155" t="s">
        <v>14</v>
      </c>
      <c r="L2" s="155"/>
      <c r="M2" s="155" t="s">
        <v>15</v>
      </c>
      <c r="N2" s="155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56"/>
      <c r="F4" s="157"/>
      <c r="G4" s="156"/>
      <c r="H4" s="157"/>
      <c r="I4" s="156"/>
      <c r="J4" s="157"/>
      <c r="K4" s="156"/>
      <c r="L4" s="157"/>
      <c r="M4" s="156"/>
      <c r="N4" s="157"/>
      <c r="O4" s="125"/>
      <c r="P4" s="125"/>
      <c r="Q4" s="125"/>
      <c r="R4" s="125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56"/>
      <c r="F5" s="157"/>
      <c r="G5" s="156"/>
      <c r="H5" s="157"/>
      <c r="I5" s="156"/>
      <c r="J5" s="157"/>
      <c r="K5" s="156"/>
      <c r="L5" s="157"/>
      <c r="M5" s="156"/>
      <c r="N5" s="157"/>
      <c r="O5" s="125"/>
      <c r="P5" s="125"/>
      <c r="Q5" s="125"/>
      <c r="R5" s="12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56"/>
      <c r="F6" s="157"/>
      <c r="G6" s="156"/>
      <c r="H6" s="157"/>
      <c r="I6" s="156"/>
      <c r="J6" s="157"/>
      <c r="K6" s="156"/>
      <c r="L6" s="157"/>
      <c r="M6" s="156"/>
      <c r="N6" s="157"/>
      <c r="O6" s="125"/>
      <c r="P6" s="125"/>
      <c r="Q6" s="125"/>
      <c r="R6" s="12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56"/>
      <c r="F7" s="157"/>
      <c r="G7" s="156"/>
      <c r="H7" s="157"/>
      <c r="I7" s="156"/>
      <c r="J7" s="157"/>
      <c r="K7" s="156"/>
      <c r="L7" s="157"/>
      <c r="M7" s="156"/>
      <c r="N7" s="157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56"/>
      <c r="F8" s="157"/>
      <c r="G8" s="156"/>
      <c r="H8" s="157"/>
      <c r="I8" s="156"/>
      <c r="J8" s="157"/>
      <c r="K8" s="156"/>
      <c r="L8" s="157"/>
      <c r="M8" s="156"/>
      <c r="N8" s="157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56"/>
      <c r="F9" s="157"/>
      <c r="G9" s="156"/>
      <c r="H9" s="157"/>
      <c r="I9" s="156"/>
      <c r="J9" s="157"/>
      <c r="K9" s="156"/>
      <c r="L9" s="157"/>
      <c r="M9" s="156"/>
      <c r="N9" s="157"/>
      <c r="O9" s="127"/>
      <c r="P9" s="137"/>
      <c r="Q9" s="127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56"/>
      <c r="F10" s="157"/>
      <c r="G10" s="156"/>
      <c r="H10" s="157"/>
      <c r="I10" s="156"/>
      <c r="J10" s="157"/>
      <c r="K10" s="156"/>
      <c r="L10" s="157"/>
      <c r="M10" s="156"/>
      <c r="N10" s="157"/>
      <c r="O10" s="127"/>
      <c r="P10" s="137"/>
      <c r="Q10" s="127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56"/>
      <c r="F11" s="157"/>
      <c r="G11" s="156"/>
      <c r="H11" s="157"/>
      <c r="I11" s="156"/>
      <c r="J11" s="157"/>
      <c r="K11" s="156"/>
      <c r="L11" s="157"/>
      <c r="M11" s="156"/>
      <c r="N11" s="157"/>
      <c r="O11" s="127"/>
      <c r="P11" s="137"/>
      <c r="Q11" s="127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56"/>
      <c r="F12" s="157"/>
      <c r="G12" s="156"/>
      <c r="H12" s="157"/>
      <c r="I12" s="156"/>
      <c r="J12" s="157"/>
      <c r="K12" s="156"/>
      <c r="L12" s="157"/>
      <c r="M12" s="156"/>
      <c r="N12" s="157"/>
      <c r="O12" s="127"/>
      <c r="P12" s="137"/>
      <c r="Q12" s="127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56"/>
      <c r="F13" s="157"/>
      <c r="G13" s="156"/>
      <c r="H13" s="157"/>
      <c r="I13" s="156"/>
      <c r="J13" s="157"/>
      <c r="K13" s="156"/>
      <c r="L13" s="157"/>
      <c r="M13" s="156"/>
      <c r="N13" s="157"/>
      <c r="O13" s="127"/>
      <c r="P13" s="137"/>
      <c r="Q13" s="127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7"/>
      <c r="F14" s="137"/>
      <c r="G14" s="127"/>
      <c r="H14" s="137"/>
      <c r="I14" s="127"/>
      <c r="J14" s="137"/>
      <c r="K14" s="127"/>
      <c r="L14" s="137"/>
      <c r="M14" s="127"/>
      <c r="N14" s="137"/>
      <c r="O14" s="127"/>
      <c r="P14" s="137"/>
      <c r="Q14" s="127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7"/>
      <c r="F15" s="137"/>
      <c r="G15" s="127"/>
      <c r="H15" s="137"/>
      <c r="I15" s="127"/>
      <c r="J15" s="137"/>
      <c r="K15" s="127"/>
      <c r="L15" s="137"/>
      <c r="M15" s="127"/>
      <c r="N15" s="137"/>
      <c r="O15" s="127"/>
      <c r="P15" s="137"/>
      <c r="Q15" s="127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7"/>
      <c r="F16" s="137"/>
      <c r="G16" s="127"/>
      <c r="H16" s="137"/>
      <c r="I16" s="127"/>
      <c r="J16" s="137"/>
      <c r="K16" s="127"/>
      <c r="L16" s="137"/>
      <c r="M16" s="127"/>
      <c r="N16" s="137"/>
      <c r="O16" s="127"/>
      <c r="P16" s="137"/>
      <c r="Q16" s="127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7"/>
      <c r="F17" s="137"/>
      <c r="G17" s="127"/>
      <c r="H17" s="137"/>
      <c r="I17" s="127"/>
      <c r="J17" s="137"/>
      <c r="K17" s="127"/>
      <c r="L17" s="137"/>
      <c r="M17" s="127"/>
      <c r="N17" s="137"/>
      <c r="O17" s="127"/>
      <c r="P17" s="137"/>
      <c r="Q17" s="127"/>
      <c r="R17" s="1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7"/>
      <c r="P18" s="137"/>
      <c r="Q18" s="127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7"/>
      <c r="P19" s="137"/>
      <c r="Q19" s="127"/>
      <c r="R19" s="137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37"/>
      <c r="G20" s="127"/>
      <c r="H20" s="137"/>
      <c r="I20" s="127"/>
      <c r="J20" s="137"/>
      <c r="K20" s="127"/>
      <c r="L20" s="137"/>
      <c r="M20" s="127"/>
      <c r="N20" s="137"/>
      <c r="O20" s="127"/>
      <c r="P20" s="137"/>
      <c r="Q20" s="127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7"/>
      <c r="F21" s="137"/>
      <c r="G21" s="127"/>
      <c r="H21" s="137"/>
      <c r="I21" s="127"/>
      <c r="J21" s="137"/>
      <c r="K21" s="127"/>
      <c r="L21" s="137"/>
      <c r="M21" s="127"/>
      <c r="N21" s="137"/>
      <c r="O21" s="127"/>
      <c r="P21" s="137"/>
      <c r="Q21" s="127"/>
      <c r="R21" s="137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7"/>
      <c r="F22" s="137"/>
      <c r="G22" s="127"/>
      <c r="H22" s="137"/>
      <c r="I22" s="127"/>
      <c r="J22" s="137"/>
      <c r="K22" s="127"/>
      <c r="L22" s="137"/>
      <c r="M22" s="127"/>
      <c r="N22" s="137"/>
      <c r="O22" s="127"/>
      <c r="P22" s="137"/>
      <c r="Q22" s="127"/>
      <c r="R22" s="13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0</v>
      </c>
      <c r="F23" s="139"/>
      <c r="G23" s="138">
        <f>SUM(G4:G22)</f>
        <v>0</v>
      </c>
      <c r="H23" s="139"/>
      <c r="I23" s="138">
        <f>SUM(I4:I22)</f>
        <v>0</v>
      </c>
      <c r="J23" s="139"/>
      <c r="K23" s="138">
        <f>SUM(K4:K22)</f>
        <v>0</v>
      </c>
      <c r="L23" s="139"/>
      <c r="M23" s="138">
        <f>SUM(M4:M22)</f>
        <v>0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7" zoomScale="87" zoomScaleNormal="87" workbookViewId="0">
      <selection activeCell="E24" sqref="E24:N33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25.02.2024</v>
      </c>
      <c r="D2" s="107"/>
      <c r="E2" s="160" t="s">
        <v>11</v>
      </c>
      <c r="F2" s="160"/>
      <c r="G2" s="160" t="s">
        <v>12</v>
      </c>
      <c r="H2" s="160"/>
      <c r="I2" s="160" t="s">
        <v>13</v>
      </c>
      <c r="J2" s="160"/>
      <c r="K2" s="160" t="s">
        <v>14</v>
      </c>
      <c r="L2" s="160"/>
      <c r="M2" s="134" t="s">
        <v>15</v>
      </c>
      <c r="N2" s="160"/>
      <c r="O2" s="160" t="s">
        <v>16</v>
      </c>
      <c r="P2" s="160"/>
      <c r="Q2" s="160" t="s">
        <v>17</v>
      </c>
      <c r="R2" s="160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6964</v>
      </c>
      <c r="B4" s="6" t="s">
        <v>110</v>
      </c>
      <c r="C4" s="6">
        <v>32</v>
      </c>
      <c r="D4" s="20" t="s">
        <v>101</v>
      </c>
      <c r="E4" s="127">
        <v>1</v>
      </c>
      <c r="F4" s="137"/>
      <c r="G4" s="127"/>
      <c r="H4" s="137"/>
      <c r="I4" s="127"/>
      <c r="J4" s="137"/>
      <c r="K4" s="127"/>
      <c r="L4" s="137"/>
      <c r="M4" s="127">
        <v>0.25</v>
      </c>
      <c r="N4" s="137"/>
      <c r="O4" s="158"/>
      <c r="P4" s="159"/>
      <c r="Q4" s="158"/>
      <c r="R4" s="159"/>
      <c r="S4" s="77">
        <f t="shared" ref="S4:S6" si="0">E4+G4+I4+K4+M4+O4+Q4</f>
        <v>1.25</v>
      </c>
      <c r="T4" s="77">
        <f t="shared" ref="T4:T6" si="1">SUM(S4-U4-V4)</f>
        <v>1.25</v>
      </c>
      <c r="U4" s="80"/>
      <c r="V4" s="80"/>
    </row>
    <row r="5" spans="1:22" x14ac:dyDescent="0.25">
      <c r="A5" s="6">
        <v>6964</v>
      </c>
      <c r="B5" s="6" t="s">
        <v>110</v>
      </c>
      <c r="C5" s="6">
        <v>29</v>
      </c>
      <c r="D5" s="20" t="s">
        <v>88</v>
      </c>
      <c r="E5" s="127">
        <v>1</v>
      </c>
      <c r="F5" s="137"/>
      <c r="G5" s="127"/>
      <c r="H5" s="137"/>
      <c r="I5" s="127"/>
      <c r="J5" s="137"/>
      <c r="K5" s="127">
        <v>1</v>
      </c>
      <c r="L5" s="137"/>
      <c r="M5" s="127"/>
      <c r="N5" s="137"/>
      <c r="O5" s="158"/>
      <c r="P5" s="159"/>
      <c r="Q5" s="158"/>
      <c r="R5" s="159"/>
      <c r="S5" s="77">
        <f t="shared" si="0"/>
        <v>2</v>
      </c>
      <c r="T5" s="77">
        <f t="shared" si="1"/>
        <v>2</v>
      </c>
      <c r="U5" s="80"/>
      <c r="V5" s="80"/>
    </row>
    <row r="6" spans="1:22" x14ac:dyDescent="0.25">
      <c r="A6" s="6">
        <v>6964</v>
      </c>
      <c r="B6" s="6" t="s">
        <v>110</v>
      </c>
      <c r="C6" s="6">
        <v>22</v>
      </c>
      <c r="D6" s="20" t="s">
        <v>88</v>
      </c>
      <c r="E6" s="127">
        <v>2</v>
      </c>
      <c r="F6" s="137"/>
      <c r="G6" s="127"/>
      <c r="H6" s="137"/>
      <c r="I6" s="127">
        <v>1</v>
      </c>
      <c r="J6" s="137"/>
      <c r="K6" s="127">
        <v>0.5</v>
      </c>
      <c r="L6" s="137"/>
      <c r="M6" s="127"/>
      <c r="N6" s="137"/>
      <c r="O6" s="158"/>
      <c r="P6" s="159"/>
      <c r="Q6" s="158"/>
      <c r="R6" s="159"/>
      <c r="S6" s="77">
        <f t="shared" si="0"/>
        <v>3.5</v>
      </c>
      <c r="T6" s="77">
        <f t="shared" si="1"/>
        <v>3.5</v>
      </c>
      <c r="U6" s="80"/>
      <c r="V6" s="80"/>
    </row>
    <row r="7" spans="1:22" ht="15" customHeight="1" x14ac:dyDescent="0.25">
      <c r="A7" s="6">
        <v>6964</v>
      </c>
      <c r="B7" s="6" t="s">
        <v>110</v>
      </c>
      <c r="C7" s="6">
        <v>8</v>
      </c>
      <c r="D7" s="20" t="s">
        <v>98</v>
      </c>
      <c r="E7" s="127"/>
      <c r="F7" s="137"/>
      <c r="G7" s="127">
        <v>1.5</v>
      </c>
      <c r="H7" s="137"/>
      <c r="I7" s="127"/>
      <c r="J7" s="137"/>
      <c r="K7" s="127"/>
      <c r="L7" s="137"/>
      <c r="M7" s="127"/>
      <c r="N7" s="137"/>
      <c r="O7" s="158"/>
      <c r="P7" s="159"/>
      <c r="Q7" s="158"/>
      <c r="R7" s="159"/>
      <c r="S7" s="77">
        <f t="shared" ref="S7:S33" si="2">E7+G7+I7+K7+M7+O7+Q7</f>
        <v>1.5</v>
      </c>
      <c r="T7" s="77">
        <f t="shared" ref="T7:T33" si="3">SUM(S7-U7-V7)</f>
        <v>1.5</v>
      </c>
      <c r="U7" s="80"/>
      <c r="V7" s="80"/>
    </row>
    <row r="8" spans="1:22" ht="15" customHeight="1" x14ac:dyDescent="0.25">
      <c r="A8" s="6">
        <v>6964</v>
      </c>
      <c r="B8" s="6" t="s">
        <v>110</v>
      </c>
      <c r="C8" s="6">
        <v>17</v>
      </c>
      <c r="D8" s="20" t="s">
        <v>93</v>
      </c>
      <c r="E8" s="127">
        <v>0.25</v>
      </c>
      <c r="F8" s="137"/>
      <c r="G8" s="127">
        <v>0.5</v>
      </c>
      <c r="H8" s="137"/>
      <c r="I8" s="127"/>
      <c r="J8" s="137"/>
      <c r="K8" s="127"/>
      <c r="L8" s="137"/>
      <c r="M8" s="127"/>
      <c r="N8" s="137"/>
      <c r="O8" s="158"/>
      <c r="P8" s="159"/>
      <c r="Q8" s="158"/>
      <c r="R8" s="159"/>
      <c r="S8" s="77">
        <f t="shared" ref="S8" si="4">E8+G8+I8+K8+M8+O8+Q8</f>
        <v>0.75</v>
      </c>
      <c r="T8" s="77">
        <f t="shared" ref="T8" si="5">SUM(S8-U8-V8)</f>
        <v>0.75</v>
      </c>
      <c r="U8" s="80"/>
      <c r="V8" s="80"/>
    </row>
    <row r="9" spans="1:22" x14ac:dyDescent="0.25">
      <c r="A9" s="6">
        <v>6964</v>
      </c>
      <c r="B9" s="6" t="s">
        <v>110</v>
      </c>
      <c r="C9" s="6">
        <v>33</v>
      </c>
      <c r="D9" s="20" t="s">
        <v>102</v>
      </c>
      <c r="E9" s="127"/>
      <c r="F9" s="137"/>
      <c r="G9" s="127">
        <v>2</v>
      </c>
      <c r="H9" s="137"/>
      <c r="I9" s="127">
        <v>2</v>
      </c>
      <c r="J9" s="137"/>
      <c r="K9" s="127">
        <v>0.5</v>
      </c>
      <c r="L9" s="137"/>
      <c r="M9" s="127"/>
      <c r="N9" s="137"/>
      <c r="O9" s="158"/>
      <c r="P9" s="159"/>
      <c r="Q9" s="158"/>
      <c r="R9" s="159"/>
      <c r="S9" s="77">
        <f t="shared" si="2"/>
        <v>4.5</v>
      </c>
      <c r="T9" s="77">
        <f t="shared" si="3"/>
        <v>4.5</v>
      </c>
      <c r="U9" s="80"/>
      <c r="V9" s="80"/>
    </row>
    <row r="10" spans="1:22" x14ac:dyDescent="0.25">
      <c r="A10" s="6">
        <v>6964</v>
      </c>
      <c r="B10" s="6" t="s">
        <v>110</v>
      </c>
      <c r="C10" s="6">
        <v>35</v>
      </c>
      <c r="D10" s="20" t="s">
        <v>103</v>
      </c>
      <c r="E10" s="127"/>
      <c r="F10" s="137"/>
      <c r="G10" s="127">
        <v>2</v>
      </c>
      <c r="H10" s="137"/>
      <c r="I10" s="127">
        <v>2.5</v>
      </c>
      <c r="J10" s="137"/>
      <c r="K10" s="127">
        <v>0.5</v>
      </c>
      <c r="L10" s="137"/>
      <c r="M10" s="127"/>
      <c r="N10" s="137"/>
      <c r="O10" s="158"/>
      <c r="P10" s="159"/>
      <c r="Q10" s="158"/>
      <c r="R10" s="159"/>
      <c r="S10" s="77">
        <f t="shared" ref="S10" si="6">E10+G10+I10+K10+M10+O10+Q10</f>
        <v>5</v>
      </c>
      <c r="T10" s="77">
        <f t="shared" ref="T10" si="7">SUM(S10-U10-V10)</f>
        <v>5</v>
      </c>
      <c r="U10" s="80"/>
      <c r="V10" s="80"/>
    </row>
    <row r="11" spans="1:22" x14ac:dyDescent="0.25">
      <c r="A11" s="6">
        <v>6964</v>
      </c>
      <c r="B11" s="6" t="s">
        <v>110</v>
      </c>
      <c r="C11" s="6">
        <v>34</v>
      </c>
      <c r="D11" s="20" t="s">
        <v>104</v>
      </c>
      <c r="E11" s="127"/>
      <c r="F11" s="137"/>
      <c r="G11" s="127"/>
      <c r="H11" s="137"/>
      <c r="I11" s="127">
        <v>0.5</v>
      </c>
      <c r="J11" s="137"/>
      <c r="K11" s="127"/>
      <c r="L11" s="137"/>
      <c r="M11" s="127">
        <v>1</v>
      </c>
      <c r="N11" s="137"/>
      <c r="O11" s="158"/>
      <c r="P11" s="159"/>
      <c r="Q11" s="158"/>
      <c r="R11" s="159"/>
      <c r="S11" s="77">
        <f t="shared" ref="S11" si="8">E11+G11+I11+K11+M11+O11+Q11</f>
        <v>1.5</v>
      </c>
      <c r="T11" s="77">
        <f t="shared" ref="T11" si="9">SUM(S11-U11-V11)</f>
        <v>1.5</v>
      </c>
      <c r="U11" s="80"/>
      <c r="V11" s="80"/>
    </row>
    <row r="12" spans="1:22" x14ac:dyDescent="0.25">
      <c r="A12" s="6">
        <v>6964</v>
      </c>
      <c r="B12" s="6" t="s">
        <v>110</v>
      </c>
      <c r="C12" s="6">
        <v>36</v>
      </c>
      <c r="D12" s="20" t="s">
        <v>105</v>
      </c>
      <c r="E12" s="127"/>
      <c r="F12" s="137"/>
      <c r="G12" s="127"/>
      <c r="H12" s="137"/>
      <c r="I12" s="127">
        <v>1</v>
      </c>
      <c r="J12" s="137"/>
      <c r="K12" s="127"/>
      <c r="L12" s="137"/>
      <c r="M12" s="127">
        <v>0.25</v>
      </c>
      <c r="N12" s="137"/>
      <c r="O12" s="158"/>
      <c r="P12" s="159"/>
      <c r="Q12" s="158"/>
      <c r="R12" s="159"/>
      <c r="S12" s="77">
        <f t="shared" si="2"/>
        <v>1.25</v>
      </c>
      <c r="T12" s="77">
        <f t="shared" si="3"/>
        <v>1.25</v>
      </c>
      <c r="U12" s="80"/>
      <c r="V12" s="80"/>
    </row>
    <row r="13" spans="1:22" x14ac:dyDescent="0.25">
      <c r="A13" s="6">
        <v>6964</v>
      </c>
      <c r="B13" s="6" t="s">
        <v>110</v>
      </c>
      <c r="C13" s="6">
        <v>37</v>
      </c>
      <c r="D13" s="20" t="s">
        <v>106</v>
      </c>
      <c r="E13" s="127"/>
      <c r="F13" s="137"/>
      <c r="G13" s="127"/>
      <c r="H13" s="137"/>
      <c r="I13" s="127">
        <v>0.5</v>
      </c>
      <c r="J13" s="137"/>
      <c r="K13" s="127">
        <v>1.5</v>
      </c>
      <c r="L13" s="137"/>
      <c r="M13" s="127">
        <v>2</v>
      </c>
      <c r="N13" s="137"/>
      <c r="O13" s="158"/>
      <c r="P13" s="159"/>
      <c r="Q13" s="158"/>
      <c r="R13" s="159"/>
      <c r="S13" s="77">
        <f t="shared" ref="S13:S15" si="10">E13+G13+I13+K13+M13+O13+Q13</f>
        <v>4</v>
      </c>
      <c r="T13" s="77">
        <f t="shared" ref="T13:T15" si="11">SUM(S13-U13-V13)</f>
        <v>4</v>
      </c>
      <c r="U13" s="80"/>
      <c r="V13" s="80"/>
    </row>
    <row r="14" spans="1:22" x14ac:dyDescent="0.25">
      <c r="A14" s="6"/>
      <c r="B14" s="6"/>
      <c r="C14" s="6"/>
      <c r="D14" s="20"/>
      <c r="E14" s="127"/>
      <c r="F14" s="137"/>
      <c r="G14" s="127"/>
      <c r="H14" s="137"/>
      <c r="I14" s="127"/>
      <c r="J14" s="137"/>
      <c r="K14" s="127"/>
      <c r="L14" s="137"/>
      <c r="M14" s="127"/>
      <c r="N14" s="137"/>
      <c r="O14" s="158"/>
      <c r="P14" s="159"/>
      <c r="Q14" s="158"/>
      <c r="R14" s="159"/>
      <c r="S14" s="77">
        <f t="shared" si="10"/>
        <v>0</v>
      </c>
      <c r="T14" s="77">
        <f t="shared" si="11"/>
        <v>0</v>
      </c>
      <c r="U14" s="80"/>
      <c r="V14" s="80"/>
    </row>
    <row r="15" spans="1:22" x14ac:dyDescent="0.25">
      <c r="A15" s="6"/>
      <c r="B15" s="6"/>
      <c r="C15" s="6"/>
      <c r="D15" s="20"/>
      <c r="E15" s="127"/>
      <c r="F15" s="137"/>
      <c r="G15" s="127"/>
      <c r="H15" s="137"/>
      <c r="I15" s="127"/>
      <c r="J15" s="137"/>
      <c r="K15" s="127"/>
      <c r="L15" s="137"/>
      <c r="M15" s="127"/>
      <c r="N15" s="137"/>
      <c r="O15" s="158"/>
      <c r="P15" s="159"/>
      <c r="Q15" s="158"/>
      <c r="R15" s="159"/>
      <c r="S15" s="77">
        <f t="shared" si="10"/>
        <v>0</v>
      </c>
      <c r="T15" s="77">
        <f t="shared" si="11"/>
        <v>0</v>
      </c>
      <c r="U15" s="80"/>
      <c r="V15" s="80"/>
    </row>
    <row r="16" spans="1:22" x14ac:dyDescent="0.25">
      <c r="A16" s="6">
        <v>3602</v>
      </c>
      <c r="B16" s="6" t="s">
        <v>114</v>
      </c>
      <c r="C16" s="6"/>
      <c r="D16" s="20" t="s">
        <v>107</v>
      </c>
      <c r="E16" s="127"/>
      <c r="F16" s="137"/>
      <c r="G16" s="127"/>
      <c r="H16" s="137"/>
      <c r="I16" s="127"/>
      <c r="J16" s="137"/>
      <c r="K16" s="127">
        <v>1.5</v>
      </c>
      <c r="L16" s="137"/>
      <c r="M16" s="127"/>
      <c r="N16" s="137"/>
      <c r="O16" s="158"/>
      <c r="P16" s="159"/>
      <c r="Q16" s="158"/>
      <c r="R16" s="159"/>
      <c r="S16" s="77">
        <f t="shared" si="2"/>
        <v>1.5</v>
      </c>
      <c r="T16" s="77">
        <f t="shared" si="3"/>
        <v>1.5</v>
      </c>
      <c r="U16" s="80"/>
      <c r="V16" s="80"/>
    </row>
    <row r="17" spans="1:22" x14ac:dyDescent="0.25">
      <c r="A17" s="6">
        <v>3602</v>
      </c>
      <c r="B17" s="6" t="s">
        <v>114</v>
      </c>
      <c r="C17" s="6"/>
      <c r="D17" s="20" t="s">
        <v>92</v>
      </c>
      <c r="E17" s="127">
        <v>0.5</v>
      </c>
      <c r="F17" s="137"/>
      <c r="G17" s="127"/>
      <c r="H17" s="137"/>
      <c r="I17" s="127"/>
      <c r="J17" s="137"/>
      <c r="K17" s="127">
        <v>1</v>
      </c>
      <c r="L17" s="137"/>
      <c r="M17" s="127"/>
      <c r="N17" s="137"/>
      <c r="O17" s="158"/>
      <c r="P17" s="159"/>
      <c r="Q17" s="158"/>
      <c r="R17" s="159"/>
      <c r="S17" s="77">
        <f>E17+G17+I17+K17+M17+O17+Q17</f>
        <v>1.5</v>
      </c>
      <c r="T17" s="77">
        <f>SUM(S17-U17-V17)</f>
        <v>1.5</v>
      </c>
      <c r="U17" s="80"/>
      <c r="V17" s="80"/>
    </row>
    <row r="18" spans="1:22" x14ac:dyDescent="0.25">
      <c r="A18" s="79">
        <v>3602</v>
      </c>
      <c r="B18" s="6" t="s">
        <v>114</v>
      </c>
      <c r="C18" s="6"/>
      <c r="D18" s="20" t="s">
        <v>71</v>
      </c>
      <c r="E18" s="127"/>
      <c r="F18" s="137"/>
      <c r="G18" s="127"/>
      <c r="H18" s="137"/>
      <c r="I18" s="127"/>
      <c r="J18" s="137"/>
      <c r="K18" s="127"/>
      <c r="L18" s="137"/>
      <c r="M18" s="127"/>
      <c r="N18" s="137"/>
      <c r="O18" s="158"/>
      <c r="P18" s="159"/>
      <c r="Q18" s="158"/>
      <c r="R18" s="159"/>
      <c r="S18" s="77">
        <f t="shared" ref="S18:S19" si="12">E18+G18+I18+K18+M18+O18+Q18</f>
        <v>0</v>
      </c>
      <c r="T18" s="77">
        <f t="shared" ref="T18:T19" si="13">SUM(S18-U18-V18)</f>
        <v>0</v>
      </c>
      <c r="U18" s="80"/>
      <c r="V18" s="80"/>
    </row>
    <row r="19" spans="1:22" x14ac:dyDescent="0.25">
      <c r="A19" s="79">
        <v>3602</v>
      </c>
      <c r="B19" s="6" t="s">
        <v>114</v>
      </c>
      <c r="C19" s="6"/>
      <c r="D19" s="20" t="s">
        <v>70</v>
      </c>
      <c r="E19" s="127">
        <v>0.75</v>
      </c>
      <c r="F19" s="137"/>
      <c r="G19" s="127"/>
      <c r="H19" s="137"/>
      <c r="I19" s="127"/>
      <c r="J19" s="137"/>
      <c r="K19" s="127"/>
      <c r="L19" s="137"/>
      <c r="M19" s="127"/>
      <c r="N19" s="137"/>
      <c r="O19" s="158"/>
      <c r="P19" s="159"/>
      <c r="Q19" s="158"/>
      <c r="R19" s="159"/>
      <c r="S19" s="77">
        <f t="shared" si="12"/>
        <v>0.75</v>
      </c>
      <c r="T19" s="77">
        <f t="shared" si="13"/>
        <v>0.75</v>
      </c>
      <c r="U19" s="80"/>
      <c r="V19" s="80"/>
    </row>
    <row r="20" spans="1:22" x14ac:dyDescent="0.25">
      <c r="A20" s="79">
        <v>3602</v>
      </c>
      <c r="B20" s="23" t="s">
        <v>114</v>
      </c>
      <c r="C20" s="79"/>
      <c r="D20" s="20" t="s">
        <v>68</v>
      </c>
      <c r="E20" s="127"/>
      <c r="F20" s="137"/>
      <c r="G20" s="127"/>
      <c r="H20" s="137"/>
      <c r="I20" s="127"/>
      <c r="J20" s="137"/>
      <c r="K20" s="127"/>
      <c r="L20" s="137"/>
      <c r="M20" s="127"/>
      <c r="N20" s="137"/>
      <c r="O20" s="158"/>
      <c r="P20" s="159"/>
      <c r="Q20" s="158"/>
      <c r="R20" s="159"/>
      <c r="S20" s="77">
        <f t="shared" si="2"/>
        <v>0</v>
      </c>
      <c r="T20" s="77">
        <f t="shared" si="3"/>
        <v>0</v>
      </c>
      <c r="U20" s="80"/>
      <c r="V20" s="80"/>
    </row>
    <row r="21" spans="1:22" x14ac:dyDescent="0.25">
      <c r="A21" s="79">
        <v>3602</v>
      </c>
      <c r="B21" s="6" t="s">
        <v>114</v>
      </c>
      <c r="C21" s="6"/>
      <c r="D21" s="20" t="s">
        <v>55</v>
      </c>
      <c r="E21" s="127"/>
      <c r="F21" s="137"/>
      <c r="G21" s="127"/>
      <c r="H21" s="137"/>
      <c r="I21" s="127"/>
      <c r="J21" s="137"/>
      <c r="K21" s="127"/>
      <c r="L21" s="137"/>
      <c r="M21" s="127"/>
      <c r="N21" s="137"/>
      <c r="O21" s="158"/>
      <c r="P21" s="159"/>
      <c r="Q21" s="158"/>
      <c r="R21" s="159"/>
      <c r="S21" s="77">
        <f>E21+G21+I21+K21+M21+O21+Q21</f>
        <v>0</v>
      </c>
      <c r="T21" s="77">
        <f t="shared" si="3"/>
        <v>0</v>
      </c>
      <c r="U21" s="80"/>
      <c r="V21" s="80"/>
    </row>
    <row r="22" spans="1:22" x14ac:dyDescent="0.25">
      <c r="A22" s="79">
        <v>3602</v>
      </c>
      <c r="B22" s="6" t="s">
        <v>114</v>
      </c>
      <c r="C22" s="79"/>
      <c r="D22" s="20" t="s">
        <v>56</v>
      </c>
      <c r="E22" s="127">
        <v>0.75</v>
      </c>
      <c r="F22" s="137"/>
      <c r="G22" s="127">
        <v>0.75</v>
      </c>
      <c r="H22" s="137"/>
      <c r="I22" s="127">
        <v>0.25</v>
      </c>
      <c r="J22" s="137"/>
      <c r="K22" s="127">
        <v>0.75</v>
      </c>
      <c r="L22" s="137"/>
      <c r="M22" s="127">
        <v>0.25</v>
      </c>
      <c r="N22" s="137"/>
      <c r="O22" s="158"/>
      <c r="P22" s="159"/>
      <c r="Q22" s="158"/>
      <c r="R22" s="159"/>
      <c r="S22" s="77">
        <f>E22+G22+I22+K22+M22+O22+Q22</f>
        <v>2.75</v>
      </c>
      <c r="T22" s="77">
        <f t="shared" ref="T22:T24" si="14">SUM(S22-U22-V22)</f>
        <v>0.25</v>
      </c>
      <c r="U22" s="80">
        <v>2.5</v>
      </c>
      <c r="V22" s="80"/>
    </row>
    <row r="23" spans="1:22" x14ac:dyDescent="0.25">
      <c r="A23" s="79"/>
      <c r="B23" s="6"/>
      <c r="C23" s="6"/>
      <c r="D23" s="20"/>
      <c r="E23" s="127"/>
      <c r="F23" s="137"/>
      <c r="G23" s="127"/>
      <c r="H23" s="137"/>
      <c r="I23" s="127"/>
      <c r="J23" s="137"/>
      <c r="K23" s="127"/>
      <c r="L23" s="137"/>
      <c r="M23" s="127"/>
      <c r="N23" s="137"/>
      <c r="O23" s="158"/>
      <c r="P23" s="159"/>
      <c r="Q23" s="158"/>
      <c r="R23" s="159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6">
        <v>3600</v>
      </c>
      <c r="B24" s="23" t="s">
        <v>113</v>
      </c>
      <c r="C24" s="6"/>
      <c r="D24" s="20" t="s">
        <v>60</v>
      </c>
      <c r="E24" s="127"/>
      <c r="F24" s="137"/>
      <c r="G24" s="127"/>
      <c r="H24" s="137"/>
      <c r="I24" s="127"/>
      <c r="J24" s="137"/>
      <c r="K24" s="127"/>
      <c r="L24" s="137"/>
      <c r="M24" s="127"/>
      <c r="N24" s="137"/>
      <c r="O24" s="158"/>
      <c r="P24" s="159"/>
      <c r="Q24" s="158"/>
      <c r="R24" s="159"/>
      <c r="S24" s="77">
        <f>E24+G24+I24+K24+M24+O24+Q24</f>
        <v>0</v>
      </c>
      <c r="T24" s="77">
        <f t="shared" si="14"/>
        <v>0</v>
      </c>
      <c r="U24" s="80"/>
      <c r="V24" s="80"/>
    </row>
    <row r="25" spans="1:22" x14ac:dyDescent="0.25">
      <c r="A25" s="79">
        <v>3600</v>
      </c>
      <c r="B25" s="6" t="s">
        <v>113</v>
      </c>
      <c r="C25" s="79"/>
      <c r="D25" s="116" t="s">
        <v>83</v>
      </c>
      <c r="E25" s="127"/>
      <c r="F25" s="137"/>
      <c r="G25" s="127"/>
      <c r="H25" s="137"/>
      <c r="I25" s="127"/>
      <c r="J25" s="137"/>
      <c r="K25" s="127"/>
      <c r="L25" s="137"/>
      <c r="M25" s="127"/>
      <c r="N25" s="137"/>
      <c r="O25" s="158"/>
      <c r="P25" s="159"/>
      <c r="Q25" s="158"/>
      <c r="R25" s="159"/>
      <c r="S25" s="77">
        <f t="shared" ref="S25:S28" si="16">E25+G25+I25+K25+M25+O25+Q25</f>
        <v>0</v>
      </c>
      <c r="T25" s="77">
        <f t="shared" si="3"/>
        <v>0</v>
      </c>
      <c r="U25" s="80"/>
      <c r="V25" s="80"/>
    </row>
    <row r="26" spans="1:22" x14ac:dyDescent="0.25">
      <c r="A26" s="6">
        <v>3600</v>
      </c>
      <c r="B26" s="23" t="s">
        <v>113</v>
      </c>
      <c r="C26" s="6"/>
      <c r="D26" s="20" t="s">
        <v>77</v>
      </c>
      <c r="E26" s="127"/>
      <c r="F26" s="137"/>
      <c r="G26" s="127"/>
      <c r="H26" s="137"/>
      <c r="I26" s="127"/>
      <c r="J26" s="137"/>
      <c r="K26" s="127"/>
      <c r="L26" s="137"/>
      <c r="M26" s="127"/>
      <c r="N26" s="137"/>
      <c r="O26" s="158"/>
      <c r="P26" s="159"/>
      <c r="Q26" s="158"/>
      <c r="R26" s="159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25">
      <c r="A27" s="6">
        <v>3600</v>
      </c>
      <c r="B27" s="6" t="s">
        <v>113</v>
      </c>
      <c r="C27" s="6"/>
      <c r="D27" s="20" t="s">
        <v>69</v>
      </c>
      <c r="E27" s="127">
        <v>0.5</v>
      </c>
      <c r="F27" s="137"/>
      <c r="G27" s="127">
        <v>0.5</v>
      </c>
      <c r="H27" s="137"/>
      <c r="I27" s="127">
        <v>0.5</v>
      </c>
      <c r="J27" s="137"/>
      <c r="K27" s="127">
        <v>0.5</v>
      </c>
      <c r="L27" s="137"/>
      <c r="M27" s="127">
        <v>0.5</v>
      </c>
      <c r="N27" s="137"/>
      <c r="O27" s="158"/>
      <c r="P27" s="159"/>
      <c r="Q27" s="158"/>
      <c r="R27" s="159"/>
      <c r="S27" s="77">
        <f t="shared" si="16"/>
        <v>2.5</v>
      </c>
      <c r="T27" s="77">
        <f t="shared" si="3"/>
        <v>2.5</v>
      </c>
      <c r="U27" s="80"/>
      <c r="V27" s="80"/>
    </row>
    <row r="28" spans="1:22" x14ac:dyDescent="0.25">
      <c r="A28" s="6">
        <v>3600</v>
      </c>
      <c r="B28" s="6" t="s">
        <v>113</v>
      </c>
      <c r="C28" s="6"/>
      <c r="D28" s="20" t="s">
        <v>90</v>
      </c>
      <c r="E28" s="127">
        <v>0.5</v>
      </c>
      <c r="F28" s="137"/>
      <c r="G28" s="127"/>
      <c r="H28" s="137"/>
      <c r="I28" s="127"/>
      <c r="J28" s="137"/>
      <c r="K28" s="127"/>
      <c r="L28" s="137"/>
      <c r="M28" s="127"/>
      <c r="N28" s="137"/>
      <c r="O28" s="158"/>
      <c r="P28" s="159"/>
      <c r="Q28" s="158"/>
      <c r="R28" s="159"/>
      <c r="S28" s="77">
        <f t="shared" si="16"/>
        <v>0.5</v>
      </c>
      <c r="T28" s="77">
        <f t="shared" si="3"/>
        <v>0.5</v>
      </c>
      <c r="U28" s="80"/>
      <c r="V28" s="80"/>
    </row>
    <row r="29" spans="1:22" x14ac:dyDescent="0.25">
      <c r="A29" s="6">
        <v>3600</v>
      </c>
      <c r="B29" s="6" t="s">
        <v>113</v>
      </c>
      <c r="C29" s="6"/>
      <c r="D29" s="20" t="s">
        <v>65</v>
      </c>
      <c r="E29" s="127">
        <v>0.5</v>
      </c>
      <c r="F29" s="137"/>
      <c r="G29" s="127"/>
      <c r="H29" s="137"/>
      <c r="I29" s="127"/>
      <c r="J29" s="137"/>
      <c r="K29" s="127"/>
      <c r="L29" s="137"/>
      <c r="M29" s="127"/>
      <c r="N29" s="137"/>
      <c r="O29" s="158"/>
      <c r="P29" s="159"/>
      <c r="Q29" s="158"/>
      <c r="R29" s="159"/>
      <c r="S29" s="77">
        <f>E29+G29+I29+K29+M29+O29+Q29</f>
        <v>0.5</v>
      </c>
      <c r="T29" s="77">
        <f t="shared" si="3"/>
        <v>0.5</v>
      </c>
      <c r="U29" s="80"/>
      <c r="V29" s="80"/>
    </row>
    <row r="30" spans="1:22" x14ac:dyDescent="0.25">
      <c r="A30" s="6">
        <v>3600</v>
      </c>
      <c r="B30" s="6" t="s">
        <v>113</v>
      </c>
      <c r="C30" s="6"/>
      <c r="D30" s="20" t="s">
        <v>108</v>
      </c>
      <c r="E30" s="127">
        <v>0.5</v>
      </c>
      <c r="F30" s="137"/>
      <c r="G30" s="127">
        <v>0.5</v>
      </c>
      <c r="H30" s="137"/>
      <c r="I30" s="127"/>
      <c r="J30" s="137"/>
      <c r="K30" s="127">
        <v>0.5</v>
      </c>
      <c r="L30" s="137"/>
      <c r="M30" s="127">
        <v>4</v>
      </c>
      <c r="N30" s="137"/>
      <c r="O30" s="158"/>
      <c r="P30" s="159"/>
      <c r="Q30" s="158"/>
      <c r="R30" s="159"/>
      <c r="S30" s="77">
        <f>E30+G30+I30+K30+M30+O30+Q30</f>
        <v>5.5</v>
      </c>
      <c r="T30" s="77">
        <f t="shared" si="3"/>
        <v>5.5</v>
      </c>
      <c r="U30" s="80"/>
      <c r="V30" s="80"/>
    </row>
    <row r="31" spans="1:22" ht="15.75" customHeight="1" x14ac:dyDescent="0.25">
      <c r="A31" s="6">
        <v>3600</v>
      </c>
      <c r="B31" s="6" t="s">
        <v>113</v>
      </c>
      <c r="C31" s="6"/>
      <c r="D31" s="20" t="s">
        <v>62</v>
      </c>
      <c r="E31" s="127"/>
      <c r="F31" s="137"/>
      <c r="G31" s="127">
        <v>0.5</v>
      </c>
      <c r="H31" s="137"/>
      <c r="I31" s="127"/>
      <c r="J31" s="137"/>
      <c r="K31" s="127"/>
      <c r="L31" s="137"/>
      <c r="M31" s="127"/>
      <c r="N31" s="137"/>
      <c r="O31" s="158"/>
      <c r="P31" s="159"/>
      <c r="Q31" s="158"/>
      <c r="R31" s="159"/>
      <c r="S31" s="77">
        <f t="shared" si="2"/>
        <v>0.5</v>
      </c>
      <c r="T31" s="77">
        <f t="shared" si="3"/>
        <v>0.5</v>
      </c>
      <c r="U31" s="80"/>
      <c r="V31" s="80"/>
    </row>
    <row r="32" spans="1:22" x14ac:dyDescent="0.25">
      <c r="A32" s="79">
        <v>3600</v>
      </c>
      <c r="B32" s="6" t="s">
        <v>113</v>
      </c>
      <c r="C32" s="79"/>
      <c r="D32" s="20" t="s">
        <v>82</v>
      </c>
      <c r="E32" s="127">
        <v>0.25</v>
      </c>
      <c r="F32" s="137"/>
      <c r="G32" s="127">
        <v>0.25</v>
      </c>
      <c r="H32" s="137"/>
      <c r="I32" s="127">
        <v>0.25</v>
      </c>
      <c r="J32" s="137"/>
      <c r="K32" s="127">
        <v>0.25</v>
      </c>
      <c r="L32" s="137"/>
      <c r="M32" s="127">
        <v>0.25</v>
      </c>
      <c r="N32" s="137"/>
      <c r="O32" s="158"/>
      <c r="P32" s="159"/>
      <c r="Q32" s="158"/>
      <c r="R32" s="159"/>
      <c r="S32" s="77">
        <f t="shared" si="2"/>
        <v>1.25</v>
      </c>
      <c r="T32" s="77">
        <f t="shared" si="3"/>
        <v>1.25</v>
      </c>
      <c r="U32" s="80"/>
      <c r="V32" s="80"/>
    </row>
    <row r="33" spans="1:22" x14ac:dyDescent="0.25">
      <c r="A33" s="6"/>
      <c r="B33" s="6"/>
      <c r="C33" s="6"/>
      <c r="D33" s="10"/>
      <c r="E33" s="127"/>
      <c r="F33" s="137"/>
      <c r="G33" s="127"/>
      <c r="H33" s="137"/>
      <c r="I33" s="127"/>
      <c r="J33" s="137"/>
      <c r="K33" s="127"/>
      <c r="L33" s="137"/>
      <c r="M33" s="127"/>
      <c r="N33" s="137"/>
      <c r="O33" s="158"/>
      <c r="P33" s="159"/>
      <c r="Q33" s="158"/>
      <c r="R33" s="159"/>
      <c r="S33" s="77">
        <f t="shared" si="2"/>
        <v>0</v>
      </c>
      <c r="T33" s="77">
        <f t="shared" si="3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27"/>
      <c r="F34" s="137"/>
      <c r="G34" s="127"/>
      <c r="H34" s="137"/>
      <c r="I34" s="127"/>
      <c r="J34" s="137"/>
      <c r="K34" s="127"/>
      <c r="L34" s="137"/>
      <c r="M34" s="127"/>
      <c r="N34" s="137"/>
      <c r="O34" s="158"/>
      <c r="P34" s="159"/>
      <c r="Q34" s="158"/>
      <c r="R34" s="159"/>
      <c r="S34" s="77">
        <f>E34+G34+I34+K34+M34+O34+Q34</f>
        <v>0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27"/>
      <c r="F35" s="137"/>
      <c r="G35" s="127"/>
      <c r="H35" s="137"/>
      <c r="I35" s="127"/>
      <c r="J35" s="137"/>
      <c r="K35" s="127"/>
      <c r="L35" s="137"/>
      <c r="M35" s="127"/>
      <c r="N35" s="137"/>
      <c r="O35" s="158"/>
      <c r="P35" s="159"/>
      <c r="Q35" s="158"/>
      <c r="R35" s="159"/>
      <c r="S35" s="77">
        <f>E35+G35+I35+K35+M35+O35+Q35</f>
        <v>0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61">
        <f>SUM(E4:E35)</f>
        <v>8.5</v>
      </c>
      <c r="F36" s="162"/>
      <c r="G36" s="161">
        <f>SUM(G4:G35)</f>
        <v>8.5</v>
      </c>
      <c r="H36" s="162"/>
      <c r="I36" s="161">
        <f>SUM(I4:I35)</f>
        <v>8.5</v>
      </c>
      <c r="J36" s="162"/>
      <c r="K36" s="161">
        <f>SUM(K4:K35)</f>
        <v>8.5</v>
      </c>
      <c r="L36" s="162"/>
      <c r="M36" s="161">
        <f>SUM(M4:M35)</f>
        <v>8.5</v>
      </c>
      <c r="N36" s="162"/>
      <c r="O36" s="161">
        <f>SUM(O4:O35)</f>
        <v>0</v>
      </c>
      <c r="P36" s="162"/>
      <c r="Q36" s="161">
        <f>SUM(Q4:Q35)</f>
        <v>0</v>
      </c>
      <c r="R36" s="162"/>
      <c r="S36" s="77">
        <f>SUM(S4:S35)</f>
        <v>42.5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40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0.5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2.5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40</v>
      </c>
      <c r="I41" s="67">
        <v>3600</v>
      </c>
    </row>
    <row r="42" spans="1:22" x14ac:dyDescent="0.25">
      <c r="A42" s="69" t="s">
        <v>22</v>
      </c>
      <c r="C42" s="83">
        <f>U38</f>
        <v>2.5</v>
      </c>
      <c r="D42" s="83"/>
      <c r="I42" s="84">
        <v>10.75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0</v>
      </c>
      <c r="I44" s="83">
        <v>6.5</v>
      </c>
    </row>
    <row r="45" spans="1:22" x14ac:dyDescent="0.25">
      <c r="A45" s="69" t="s">
        <v>4</v>
      </c>
      <c r="C45" s="83">
        <f>S35</f>
        <v>0</v>
      </c>
    </row>
    <row r="46" spans="1:22" x14ac:dyDescent="0.25">
      <c r="A46" s="70" t="s">
        <v>6</v>
      </c>
      <c r="C46" s="85">
        <f>SUM(C41:C45)</f>
        <v>42.5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9:F19"/>
    <mergeCell ref="G19:H19"/>
    <mergeCell ref="I19:J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6:P26"/>
    <mergeCell ref="Q26:R26"/>
    <mergeCell ref="O25:P25"/>
    <mergeCell ref="O4:P4"/>
    <mergeCell ref="Q4:R4"/>
    <mergeCell ref="E25:F25"/>
    <mergeCell ref="G25:H25"/>
    <mergeCell ref="I25:J25"/>
    <mergeCell ref="K25:L25"/>
    <mergeCell ref="M9:N9"/>
    <mergeCell ref="E20:F20"/>
    <mergeCell ref="G20:H20"/>
    <mergeCell ref="I20:J20"/>
    <mergeCell ref="K20:L20"/>
    <mergeCell ref="M20:N20"/>
    <mergeCell ref="M25:N25"/>
    <mergeCell ref="E22:F22"/>
    <mergeCell ref="O30:P30"/>
    <mergeCell ref="Q25:R25"/>
    <mergeCell ref="Q30:R30"/>
    <mergeCell ref="Q9:R9"/>
    <mergeCell ref="O28:P28"/>
    <mergeCell ref="Q28:R28"/>
    <mergeCell ref="Q20:R20"/>
    <mergeCell ref="Q27:R27"/>
    <mergeCell ref="Q12:R12"/>
    <mergeCell ref="O29:P29"/>
    <mergeCell ref="Q29:R29"/>
    <mergeCell ref="O9:P9"/>
    <mergeCell ref="O20:P20"/>
    <mergeCell ref="O27:P27"/>
    <mergeCell ref="O24:P24"/>
    <mergeCell ref="Q24:R24"/>
    <mergeCell ref="O22:P22"/>
    <mergeCell ref="Q17:R17"/>
    <mergeCell ref="Q22:R22"/>
    <mergeCell ref="O23:P23"/>
    <mergeCell ref="Q23:R23"/>
    <mergeCell ref="O18:P18"/>
    <mergeCell ref="Q18:R18"/>
    <mergeCell ref="O11:P11"/>
    <mergeCell ref="E29:F29"/>
    <mergeCell ref="G29:H29"/>
    <mergeCell ref="I29:J29"/>
    <mergeCell ref="E28:F28"/>
    <mergeCell ref="G28:H28"/>
    <mergeCell ref="I28:J28"/>
    <mergeCell ref="K28:L28"/>
    <mergeCell ref="O7:P7"/>
    <mergeCell ref="O31:P31"/>
    <mergeCell ref="M12:N12"/>
    <mergeCell ref="E12:F12"/>
    <mergeCell ref="G12:H12"/>
    <mergeCell ref="E26:F26"/>
    <mergeCell ref="M28:N28"/>
    <mergeCell ref="M27:N27"/>
    <mergeCell ref="E27:F27"/>
    <mergeCell ref="G27:H27"/>
    <mergeCell ref="I27:J27"/>
    <mergeCell ref="K27:L27"/>
    <mergeCell ref="I12:J12"/>
    <mergeCell ref="K12:L12"/>
    <mergeCell ref="E30:F30"/>
    <mergeCell ref="G30:H30"/>
    <mergeCell ref="O12:P1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23:F23"/>
    <mergeCell ref="G23:H23"/>
    <mergeCell ref="I23:J23"/>
    <mergeCell ref="K23:L23"/>
    <mergeCell ref="M23:N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2024-02-26T09:54:41Z</cp:lastPrinted>
  <dcterms:created xsi:type="dcterms:W3CDTF">2010-01-14T13:00:57Z</dcterms:created>
  <dcterms:modified xsi:type="dcterms:W3CDTF">2024-06-27T12:55:11Z</dcterms:modified>
</cp:coreProperties>
</file>