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272F5AD9-8315-407C-A60F-C3C9CAD9CA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JMS" sheetId="2" r:id="rId2"/>
  </sheets>
  <definedNames>
    <definedName name="_xlnm._FilterDatabase" localSheetId="1" hidden="1">JMS!$A$2:$K$148</definedName>
    <definedName name="_xlnm._FilterDatabase" localSheetId="0" hidden="1">Sheet1!$A$8:$G$68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E12" i="1"/>
  <c r="F12" i="1" s="1"/>
  <c r="E62" i="1"/>
  <c r="F62" i="1" s="1"/>
  <c r="E60" i="1"/>
  <c r="F60" i="1" s="1"/>
  <c r="E40" i="1"/>
  <c r="F40" i="1" s="1"/>
  <c r="E38" i="1"/>
  <c r="F38" i="1" s="1"/>
  <c r="E36" i="1"/>
  <c r="F36" i="1" s="1"/>
  <c r="E34" i="1"/>
  <c r="F34" i="1" s="1"/>
  <c r="E32" i="1"/>
  <c r="F32" i="1" s="1"/>
  <c r="E30" i="1"/>
  <c r="F30" i="1" s="1"/>
  <c r="E28" i="1"/>
  <c r="F28" i="1" s="1"/>
  <c r="E26" i="1"/>
  <c r="F26" i="1" s="1"/>
  <c r="E24" i="1"/>
  <c r="F24" i="1" s="1"/>
  <c r="E20" i="1"/>
  <c r="F20" i="1" s="1"/>
  <c r="E42" i="1"/>
  <c r="F42" i="1" s="1"/>
  <c r="E44" i="1"/>
  <c r="F44" i="1" s="1"/>
  <c r="E46" i="1"/>
  <c r="F46" i="1" s="1"/>
  <c r="E22" i="1"/>
  <c r="F22" i="1" s="1"/>
  <c r="E58" i="1"/>
  <c r="F58" i="1" s="1"/>
  <c r="E48" i="1"/>
  <c r="F48" i="1" s="1"/>
  <c r="E52" i="1"/>
  <c r="F52" i="1" s="1"/>
  <c r="E54" i="1"/>
  <c r="F54" i="1" s="1"/>
  <c r="E56" i="1"/>
  <c r="F56" i="1" s="1"/>
  <c r="F50" i="1" l="1"/>
  <c r="F64" i="1"/>
  <c r="F66" i="1"/>
  <c r="F18" i="1"/>
  <c r="F16" i="1"/>
  <c r="N143" i="2"/>
  <c r="M143" i="2"/>
  <c r="L143" i="2"/>
  <c r="J143" i="2"/>
  <c r="N142" i="2"/>
  <c r="M142" i="2"/>
  <c r="L142" i="2"/>
  <c r="J142" i="2"/>
  <c r="N141" i="2"/>
  <c r="M141" i="2"/>
  <c r="L141" i="2"/>
  <c r="J141" i="2"/>
  <c r="N140" i="2"/>
  <c r="M140" i="2"/>
  <c r="L140" i="2"/>
  <c r="J140" i="2"/>
  <c r="N139" i="2"/>
  <c r="M139" i="2"/>
  <c r="L139" i="2"/>
  <c r="J139" i="2"/>
  <c r="N138" i="2"/>
  <c r="M138" i="2"/>
  <c r="L138" i="2"/>
  <c r="J138" i="2"/>
  <c r="N137" i="2"/>
  <c r="M137" i="2"/>
  <c r="L137" i="2"/>
  <c r="J137" i="2"/>
  <c r="N136" i="2"/>
  <c r="M136" i="2"/>
  <c r="L136" i="2"/>
  <c r="J136" i="2"/>
  <c r="N135" i="2"/>
  <c r="M135" i="2"/>
  <c r="L135" i="2"/>
  <c r="J135" i="2"/>
  <c r="N134" i="2"/>
  <c r="M134" i="2"/>
  <c r="L134" i="2"/>
  <c r="J134" i="2"/>
  <c r="N133" i="2"/>
  <c r="M133" i="2"/>
  <c r="L133" i="2"/>
  <c r="J133" i="2"/>
  <c r="N132" i="2"/>
  <c r="M132" i="2"/>
  <c r="L132" i="2"/>
  <c r="J132" i="2"/>
  <c r="N131" i="2"/>
  <c r="M131" i="2"/>
  <c r="L131" i="2"/>
  <c r="J131" i="2"/>
  <c r="N130" i="2"/>
  <c r="M130" i="2"/>
  <c r="L130" i="2"/>
  <c r="J130" i="2"/>
  <c r="N129" i="2"/>
  <c r="M129" i="2"/>
  <c r="L129" i="2"/>
  <c r="J129" i="2"/>
  <c r="N128" i="2"/>
  <c r="M128" i="2"/>
  <c r="L128" i="2"/>
  <c r="J128" i="2"/>
  <c r="N127" i="2"/>
  <c r="M127" i="2"/>
  <c r="L127" i="2"/>
  <c r="J127" i="2"/>
  <c r="N126" i="2"/>
  <c r="M126" i="2"/>
  <c r="L126" i="2"/>
  <c r="J126" i="2"/>
  <c r="N125" i="2"/>
  <c r="M125" i="2"/>
  <c r="L125" i="2"/>
  <c r="J125" i="2"/>
  <c r="N124" i="2"/>
  <c r="M124" i="2"/>
  <c r="L124" i="2"/>
  <c r="J124" i="2"/>
  <c r="N123" i="2"/>
  <c r="M123" i="2"/>
  <c r="L123" i="2"/>
  <c r="J123" i="2"/>
  <c r="N122" i="2"/>
  <c r="M122" i="2"/>
  <c r="L122" i="2"/>
  <c r="J122" i="2"/>
  <c r="N121" i="2"/>
  <c r="M121" i="2"/>
  <c r="L121" i="2"/>
  <c r="J121" i="2"/>
  <c r="N120" i="2"/>
  <c r="M120" i="2"/>
  <c r="L120" i="2"/>
  <c r="J120" i="2"/>
  <c r="N119" i="2"/>
  <c r="M119" i="2"/>
  <c r="L119" i="2"/>
  <c r="J119" i="2"/>
  <c r="N118" i="2"/>
  <c r="M118" i="2"/>
  <c r="L118" i="2"/>
  <c r="J118" i="2"/>
  <c r="N117" i="2"/>
  <c r="M117" i="2"/>
  <c r="L117" i="2"/>
  <c r="J117" i="2"/>
  <c r="N116" i="2"/>
  <c r="M116" i="2"/>
  <c r="L116" i="2"/>
  <c r="J116" i="2"/>
  <c r="N115" i="2"/>
  <c r="M115" i="2"/>
  <c r="L115" i="2"/>
  <c r="J115" i="2"/>
  <c r="N114" i="2"/>
  <c r="M114" i="2"/>
  <c r="L114" i="2"/>
  <c r="J114" i="2"/>
  <c r="N113" i="2"/>
  <c r="M113" i="2"/>
  <c r="L113" i="2"/>
  <c r="J113" i="2"/>
  <c r="N112" i="2"/>
  <c r="M112" i="2"/>
  <c r="L112" i="2"/>
  <c r="J112" i="2"/>
  <c r="N111" i="2"/>
  <c r="M111" i="2"/>
  <c r="L111" i="2"/>
  <c r="J111" i="2"/>
  <c r="N110" i="2"/>
  <c r="M110" i="2"/>
  <c r="L110" i="2"/>
  <c r="J110" i="2"/>
  <c r="N109" i="2"/>
  <c r="M109" i="2"/>
  <c r="L109" i="2"/>
  <c r="J109" i="2"/>
  <c r="N108" i="2"/>
  <c r="M108" i="2"/>
  <c r="L108" i="2"/>
  <c r="J108" i="2"/>
  <c r="N107" i="2"/>
  <c r="M107" i="2"/>
  <c r="L107" i="2"/>
  <c r="J107" i="2"/>
  <c r="N106" i="2"/>
  <c r="M106" i="2"/>
  <c r="L106" i="2"/>
  <c r="J106" i="2"/>
  <c r="N105" i="2"/>
  <c r="M105" i="2"/>
  <c r="L105" i="2"/>
  <c r="J105" i="2"/>
  <c r="N104" i="2"/>
  <c r="M104" i="2"/>
  <c r="L104" i="2"/>
  <c r="J104" i="2"/>
  <c r="N103" i="2"/>
  <c r="M103" i="2"/>
  <c r="L103" i="2"/>
  <c r="J103" i="2"/>
  <c r="N102" i="2"/>
  <c r="M102" i="2"/>
  <c r="L102" i="2"/>
  <c r="J102" i="2"/>
  <c r="N101" i="2"/>
  <c r="M101" i="2"/>
  <c r="L101" i="2"/>
  <c r="J101" i="2"/>
  <c r="N100" i="2"/>
  <c r="M100" i="2"/>
  <c r="L100" i="2"/>
  <c r="J100" i="2"/>
  <c r="N99" i="2"/>
  <c r="M99" i="2"/>
  <c r="L99" i="2"/>
  <c r="J99" i="2"/>
  <c r="N98" i="2"/>
  <c r="M98" i="2"/>
  <c r="L98" i="2"/>
  <c r="J98" i="2"/>
  <c r="N97" i="2"/>
  <c r="M97" i="2"/>
  <c r="L97" i="2"/>
  <c r="J97" i="2"/>
  <c r="N96" i="2"/>
  <c r="M96" i="2"/>
  <c r="L96" i="2"/>
  <c r="J96" i="2"/>
  <c r="N95" i="2"/>
  <c r="M95" i="2"/>
  <c r="L95" i="2"/>
  <c r="J95" i="2"/>
  <c r="N94" i="2"/>
  <c r="M94" i="2"/>
  <c r="L94" i="2"/>
  <c r="J94" i="2"/>
  <c r="N93" i="2"/>
  <c r="M93" i="2"/>
  <c r="L93" i="2"/>
  <c r="J93" i="2"/>
  <c r="N92" i="2"/>
  <c r="M92" i="2"/>
  <c r="L92" i="2"/>
  <c r="J92" i="2"/>
  <c r="N91" i="2"/>
  <c r="M91" i="2"/>
  <c r="L91" i="2"/>
  <c r="J91" i="2"/>
  <c r="N90" i="2"/>
  <c r="M90" i="2"/>
  <c r="L90" i="2"/>
  <c r="J90" i="2"/>
  <c r="N89" i="2"/>
  <c r="M89" i="2"/>
  <c r="L89" i="2"/>
  <c r="J89" i="2"/>
  <c r="N88" i="2"/>
  <c r="M88" i="2"/>
  <c r="L88" i="2"/>
  <c r="J88" i="2"/>
  <c r="N87" i="2"/>
  <c r="M87" i="2"/>
  <c r="L87" i="2"/>
  <c r="J87" i="2"/>
  <c r="N86" i="2"/>
  <c r="M86" i="2"/>
  <c r="L86" i="2"/>
  <c r="J86" i="2"/>
  <c r="N85" i="2"/>
  <c r="M85" i="2"/>
  <c r="L85" i="2"/>
  <c r="J85" i="2"/>
  <c r="N84" i="2"/>
  <c r="M84" i="2"/>
  <c r="L84" i="2"/>
  <c r="J84" i="2"/>
  <c r="N83" i="2"/>
  <c r="M83" i="2"/>
  <c r="L83" i="2"/>
  <c r="J83" i="2"/>
  <c r="N82" i="2"/>
  <c r="M82" i="2"/>
  <c r="L82" i="2"/>
  <c r="J82" i="2"/>
  <c r="N81" i="2"/>
  <c r="M81" i="2"/>
  <c r="L81" i="2"/>
  <c r="J81" i="2"/>
  <c r="N80" i="2"/>
  <c r="M80" i="2"/>
  <c r="L80" i="2"/>
  <c r="J80" i="2"/>
  <c r="N79" i="2"/>
  <c r="M79" i="2"/>
  <c r="L79" i="2"/>
  <c r="J79" i="2"/>
  <c r="N78" i="2"/>
  <c r="M78" i="2"/>
  <c r="L78" i="2"/>
  <c r="J78" i="2"/>
  <c r="N77" i="2"/>
  <c r="M77" i="2"/>
  <c r="L77" i="2"/>
  <c r="J77" i="2"/>
  <c r="N76" i="2"/>
  <c r="M76" i="2"/>
  <c r="L76" i="2"/>
  <c r="J76" i="2"/>
  <c r="N75" i="2"/>
  <c r="M75" i="2"/>
  <c r="L75" i="2"/>
  <c r="J75" i="2"/>
  <c r="N74" i="2"/>
  <c r="M74" i="2"/>
  <c r="L74" i="2"/>
  <c r="J74" i="2"/>
  <c r="N73" i="2"/>
  <c r="M73" i="2"/>
  <c r="L73" i="2"/>
  <c r="J73" i="2"/>
  <c r="N72" i="2"/>
  <c r="M72" i="2"/>
  <c r="L72" i="2"/>
  <c r="J72" i="2"/>
  <c r="N71" i="2"/>
  <c r="M71" i="2"/>
  <c r="L71" i="2"/>
  <c r="J71" i="2"/>
  <c r="N70" i="2"/>
  <c r="M70" i="2"/>
  <c r="L70" i="2"/>
  <c r="J70" i="2"/>
  <c r="N69" i="2"/>
  <c r="M69" i="2"/>
  <c r="L69" i="2"/>
  <c r="J69" i="2"/>
  <c r="N68" i="2"/>
  <c r="M68" i="2"/>
  <c r="L68" i="2"/>
  <c r="J68" i="2"/>
  <c r="N67" i="2"/>
  <c r="M67" i="2"/>
  <c r="L67" i="2"/>
  <c r="J67" i="2"/>
  <c r="N66" i="2"/>
  <c r="M66" i="2"/>
  <c r="L66" i="2"/>
  <c r="J66" i="2"/>
  <c r="N65" i="2"/>
  <c r="M65" i="2"/>
  <c r="L65" i="2"/>
  <c r="J65" i="2"/>
  <c r="N64" i="2"/>
  <c r="M64" i="2"/>
  <c r="L64" i="2"/>
  <c r="J64" i="2"/>
  <c r="N63" i="2"/>
  <c r="M63" i="2"/>
  <c r="L63" i="2"/>
  <c r="J63" i="2"/>
  <c r="N62" i="2"/>
  <c r="M62" i="2"/>
  <c r="L62" i="2"/>
  <c r="J62" i="2"/>
  <c r="N61" i="2"/>
  <c r="M61" i="2"/>
  <c r="L61" i="2"/>
  <c r="J61" i="2"/>
  <c r="N60" i="2"/>
  <c r="M60" i="2"/>
  <c r="L60" i="2"/>
  <c r="J60" i="2"/>
  <c r="N59" i="2"/>
  <c r="M59" i="2"/>
  <c r="L59" i="2"/>
  <c r="J59" i="2"/>
  <c r="N58" i="2"/>
  <c r="M58" i="2"/>
  <c r="L58" i="2"/>
  <c r="J58" i="2"/>
  <c r="N57" i="2"/>
  <c r="M57" i="2"/>
  <c r="L57" i="2"/>
  <c r="J57" i="2"/>
  <c r="N56" i="2"/>
  <c r="M56" i="2"/>
  <c r="L56" i="2"/>
  <c r="J56" i="2"/>
  <c r="N55" i="2"/>
  <c r="M55" i="2"/>
  <c r="L55" i="2"/>
  <c r="J55" i="2"/>
  <c r="N54" i="2"/>
  <c r="M54" i="2"/>
  <c r="L54" i="2"/>
  <c r="J54" i="2"/>
  <c r="N53" i="2"/>
  <c r="M53" i="2"/>
  <c r="L53" i="2"/>
  <c r="J53" i="2"/>
  <c r="N52" i="2"/>
  <c r="M52" i="2"/>
  <c r="L52" i="2"/>
  <c r="J52" i="2"/>
  <c r="N51" i="2"/>
  <c r="M51" i="2"/>
  <c r="L51" i="2"/>
  <c r="J51" i="2"/>
  <c r="N50" i="2"/>
  <c r="M50" i="2"/>
  <c r="L50" i="2"/>
  <c r="J50" i="2"/>
  <c r="N49" i="2"/>
  <c r="M49" i="2"/>
  <c r="L49" i="2"/>
  <c r="J49" i="2"/>
  <c r="N48" i="2"/>
  <c r="M48" i="2"/>
  <c r="L48" i="2"/>
  <c r="J48" i="2"/>
  <c r="N47" i="2"/>
  <c r="M47" i="2"/>
  <c r="L47" i="2"/>
  <c r="J47" i="2"/>
  <c r="N46" i="2"/>
  <c r="M46" i="2"/>
  <c r="L46" i="2"/>
  <c r="J46" i="2"/>
  <c r="N45" i="2"/>
  <c r="M45" i="2"/>
  <c r="L45" i="2"/>
  <c r="J45" i="2"/>
  <c r="N44" i="2"/>
  <c r="M44" i="2"/>
  <c r="L44" i="2"/>
  <c r="J44" i="2"/>
  <c r="N43" i="2"/>
  <c r="M43" i="2"/>
  <c r="L43" i="2"/>
  <c r="J43" i="2"/>
  <c r="N42" i="2"/>
  <c r="M42" i="2"/>
  <c r="L42" i="2"/>
  <c r="J42" i="2"/>
  <c r="N41" i="2"/>
  <c r="M41" i="2"/>
  <c r="L41" i="2"/>
  <c r="J41" i="2"/>
  <c r="N40" i="2"/>
  <c r="M40" i="2"/>
  <c r="L40" i="2"/>
  <c r="J40" i="2"/>
  <c r="N39" i="2"/>
  <c r="M39" i="2"/>
  <c r="L39" i="2"/>
  <c r="J39" i="2"/>
  <c r="N38" i="2"/>
  <c r="M38" i="2"/>
  <c r="L38" i="2"/>
  <c r="J38" i="2"/>
  <c r="N37" i="2"/>
  <c r="M37" i="2"/>
  <c r="L37" i="2"/>
  <c r="J37" i="2"/>
  <c r="N36" i="2"/>
  <c r="M36" i="2"/>
  <c r="L36" i="2"/>
  <c r="J36" i="2"/>
  <c r="N35" i="2"/>
  <c r="M35" i="2"/>
  <c r="L35" i="2"/>
  <c r="J35" i="2"/>
  <c r="N34" i="2"/>
  <c r="M34" i="2"/>
  <c r="L34" i="2"/>
  <c r="J34" i="2"/>
  <c r="N33" i="2"/>
  <c r="M33" i="2"/>
  <c r="L33" i="2"/>
  <c r="J33" i="2"/>
  <c r="N32" i="2"/>
  <c r="M32" i="2"/>
  <c r="L32" i="2"/>
  <c r="J32" i="2"/>
  <c r="N31" i="2"/>
  <c r="M31" i="2"/>
  <c r="L31" i="2"/>
  <c r="J31" i="2"/>
  <c r="N30" i="2"/>
  <c r="M30" i="2"/>
  <c r="L30" i="2"/>
  <c r="J30" i="2"/>
  <c r="N29" i="2"/>
  <c r="M29" i="2"/>
  <c r="L29" i="2"/>
  <c r="J29" i="2"/>
  <c r="N28" i="2"/>
  <c r="M28" i="2"/>
  <c r="L28" i="2"/>
  <c r="J28" i="2"/>
  <c r="N27" i="2"/>
  <c r="M27" i="2"/>
  <c r="L27" i="2"/>
  <c r="J27" i="2"/>
  <c r="N26" i="2"/>
  <c r="M26" i="2"/>
  <c r="L26" i="2"/>
  <c r="J26" i="2"/>
  <c r="N25" i="2"/>
  <c r="M25" i="2"/>
  <c r="L25" i="2"/>
  <c r="J25" i="2"/>
  <c r="N24" i="2"/>
  <c r="M24" i="2"/>
  <c r="L24" i="2"/>
  <c r="J24" i="2"/>
  <c r="N23" i="2"/>
  <c r="M23" i="2"/>
  <c r="L23" i="2"/>
  <c r="J23" i="2"/>
  <c r="N22" i="2"/>
  <c r="M22" i="2"/>
  <c r="L22" i="2"/>
  <c r="J22" i="2"/>
  <c r="N21" i="2"/>
  <c r="M21" i="2"/>
  <c r="L21" i="2"/>
  <c r="J21" i="2"/>
  <c r="N20" i="2"/>
  <c r="M20" i="2"/>
  <c r="L20" i="2"/>
  <c r="J20" i="2"/>
  <c r="N19" i="2"/>
  <c r="M19" i="2"/>
  <c r="L19" i="2"/>
  <c r="J19" i="2"/>
  <c r="N18" i="2"/>
  <c r="M18" i="2"/>
  <c r="L18" i="2"/>
  <c r="J18" i="2"/>
  <c r="N17" i="2"/>
  <c r="M17" i="2"/>
  <c r="L17" i="2"/>
  <c r="J17" i="2"/>
  <c r="N16" i="2"/>
  <c r="M16" i="2"/>
  <c r="L16" i="2"/>
  <c r="J16" i="2"/>
  <c r="N15" i="2"/>
  <c r="M15" i="2"/>
  <c r="L15" i="2"/>
  <c r="J15" i="2"/>
  <c r="N14" i="2"/>
  <c r="M14" i="2"/>
  <c r="L14" i="2"/>
  <c r="J14" i="2"/>
  <c r="N13" i="2"/>
  <c r="M13" i="2"/>
  <c r="L13" i="2"/>
  <c r="J13" i="2"/>
  <c r="J12" i="2"/>
  <c r="J11" i="2"/>
  <c r="N10" i="2"/>
  <c r="M10" i="2"/>
  <c r="L10" i="2"/>
  <c r="J10" i="2"/>
  <c r="N9" i="2"/>
  <c r="M9" i="2"/>
  <c r="L9" i="2"/>
  <c r="J9" i="2"/>
  <c r="N8" i="2"/>
  <c r="M8" i="2"/>
  <c r="L8" i="2"/>
  <c r="J8" i="2"/>
  <c r="N7" i="2"/>
  <c r="M7" i="2"/>
  <c r="L7" i="2"/>
  <c r="J7" i="2"/>
  <c r="N6" i="2"/>
  <c r="M6" i="2"/>
  <c r="L6" i="2"/>
  <c r="J6" i="2"/>
  <c r="N5" i="2"/>
  <c r="M5" i="2"/>
  <c r="L5" i="2"/>
  <c r="J5" i="2"/>
  <c r="N4" i="2"/>
  <c r="N148" i="2" s="1"/>
  <c r="M4" i="2"/>
  <c r="M148" i="2" s="1"/>
  <c r="L4" i="2"/>
  <c r="L148" i="2" s="1"/>
  <c r="J4" i="2"/>
  <c r="J3" i="2"/>
  <c r="J148" i="2" l="1"/>
  <c r="F10" i="1"/>
  <c r="F68" i="1" l="1"/>
</calcChain>
</file>

<file path=xl/sharedStrings.xml><?xml version="1.0" encoding="utf-8"?>
<sst xmlns="http://schemas.openxmlformats.org/spreadsheetml/2006/main" count="1065" uniqueCount="566">
  <si>
    <t>Trade</t>
  </si>
  <si>
    <t>Supplier</t>
  </si>
  <si>
    <t>Profit/Loss</t>
  </si>
  <si>
    <t>Comments</t>
  </si>
  <si>
    <t>Allowance</t>
  </si>
  <si>
    <t>Quote</t>
  </si>
  <si>
    <t>Tender</t>
  </si>
  <si>
    <t>Order</t>
  </si>
  <si>
    <t>Placed</t>
  </si>
  <si>
    <t>JMS</t>
  </si>
  <si>
    <t>PROCUREMENT SCHEDULE</t>
  </si>
  <si>
    <t>Ironmongery</t>
  </si>
  <si>
    <t>Doors &amp; frames</t>
  </si>
  <si>
    <t>Shelf under basin (Room B.04)</t>
  </si>
  <si>
    <t>Wall panelling (Room B.04)</t>
  </si>
  <si>
    <t>Understair storage (Room B.07)</t>
  </si>
  <si>
    <t>Vanity units (Room LG.04, 1.01, 1.05, 2.01, 2.05, 3.01)</t>
  </si>
  <si>
    <t>FCU unit (Room G.01)</t>
  </si>
  <si>
    <t>Built in hidden joinery (Room G.04)</t>
  </si>
  <si>
    <t>Built in wardrobes (Rooms 1.02, 1.04, 2.02, 2.04, 3.02 &amp; 3.03)</t>
  </si>
  <si>
    <t>Mirror (Room 1.05)</t>
  </si>
  <si>
    <t>Built in laundry store (Room3.04)</t>
  </si>
  <si>
    <t>Lift fitout (Free issue)</t>
  </si>
  <si>
    <t>Engineered flooring</t>
  </si>
  <si>
    <t>Skirtings</t>
  </si>
  <si>
    <t>Dado &amp; picture rails</t>
  </si>
  <si>
    <t>Wall Paneling mouldings</t>
  </si>
  <si>
    <t>Shower screens</t>
  </si>
  <si>
    <t>Console unit (Room LG.01)</t>
  </si>
  <si>
    <t>Hutchison</t>
  </si>
  <si>
    <t>Megaglass</t>
  </si>
  <si>
    <t>SDS</t>
  </si>
  <si>
    <t>Shelving (Rooms LG.05, LG.09, G.01, G.03, 2.02, 3.03)</t>
  </si>
  <si>
    <t>Bath panel (Room 1.05)</t>
  </si>
  <si>
    <t>Desks (Rooms B.06 &amp; 1.04)</t>
  </si>
  <si>
    <t>Medicine cabinets (Rooms B.09, 1.01, 1.05, 2.01, 2.05, 3.01)</t>
  </si>
  <si>
    <t>Built in cupboards (Rooms B.06, B.10 &amp; LG.09)</t>
  </si>
  <si>
    <t>Gym mirrors</t>
  </si>
  <si>
    <t>22.02.23</t>
  </si>
  <si>
    <t>Timber doors &amp; frames including Envo door kits</t>
  </si>
  <si>
    <t>Envo metal &amp; glass door sets</t>
  </si>
  <si>
    <t>MS</t>
  </si>
  <si>
    <t>JS</t>
  </si>
  <si>
    <t>PS</t>
  </si>
  <si>
    <t>JMS REF</t>
  </si>
  <si>
    <t>Room</t>
  </si>
  <si>
    <t>BofQ ref</t>
  </si>
  <si>
    <t>Item</t>
  </si>
  <si>
    <t>Size</t>
  </si>
  <si>
    <t>Nr</t>
  </si>
  <si>
    <t>Spec</t>
  </si>
  <si>
    <t>Drawing</t>
  </si>
  <si>
    <t>Cost each</t>
  </si>
  <si>
    <t>Total cost</t>
  </si>
  <si>
    <t>Notes</t>
  </si>
  <si>
    <t>HOURS</t>
  </si>
  <si>
    <t>Veneer</t>
  </si>
  <si>
    <t>Stone</t>
  </si>
  <si>
    <t>Glass</t>
  </si>
  <si>
    <t>Drawers</t>
  </si>
  <si>
    <t>Lighting</t>
  </si>
  <si>
    <t>Fabric</t>
  </si>
  <si>
    <t>Metal</t>
  </si>
  <si>
    <t>Laminate</t>
  </si>
  <si>
    <t xml:space="preserve">Stair </t>
  </si>
  <si>
    <t>7054/1</t>
  </si>
  <si>
    <t>As schedule</t>
  </si>
  <si>
    <t>L20</t>
  </si>
  <si>
    <t>7054/2</t>
  </si>
  <si>
    <t>Door &amp; frame fire assessment</t>
  </si>
  <si>
    <t>Budget cost from IFC</t>
  </si>
  <si>
    <t>7054/3</t>
  </si>
  <si>
    <t>B.01</t>
  </si>
  <si>
    <t>J.B01.01</t>
  </si>
  <si>
    <t>Built in TV unit</t>
  </si>
  <si>
    <t>5560mm x 3283mm x 520mm</t>
  </si>
  <si>
    <t>As drawing</t>
  </si>
  <si>
    <t>08-01E</t>
  </si>
  <si>
    <t>Painted MDF units with veneer face panels &amp; doors with solid timber battens to face of some. PC sum for lighting £762.00. TV &amp; Bracket by others.</t>
  </si>
  <si>
    <t>7054/4</t>
  </si>
  <si>
    <t>J.B01.02</t>
  </si>
  <si>
    <t>Freestanding Bar</t>
  </si>
  <si>
    <t>3380mm x 990mm x 1200mm</t>
  </si>
  <si>
    <t>08-02C</t>
  </si>
  <si>
    <t>Laminated MR MDF units with SWD stud wall clad with leather (PC sum 8m2 for leather)PC sum for lighting £248.00. PC sum for handles £300.00. Sink, Taps &amp; all stonework by others.</t>
  </si>
  <si>
    <t>7054/5</t>
  </si>
  <si>
    <t>J.B01.03</t>
  </si>
  <si>
    <t>Back bar/storage unit</t>
  </si>
  <si>
    <t>5565mm x 2700mm x 755mm</t>
  </si>
  <si>
    <t>08/02C</t>
  </si>
  <si>
    <t>Laminated MR MDF units PC sum for glass £8260.00, PC sum for lighting £380.00, PC sum for handles £200.00. walpaper, Fridges &amp; wine by others.</t>
  </si>
  <si>
    <t>7054/6</t>
  </si>
  <si>
    <t>B.03</t>
  </si>
  <si>
    <t>J.B03.01</t>
  </si>
  <si>
    <t>Built in shelving</t>
  </si>
  <si>
    <t>?</t>
  </si>
  <si>
    <t>Drawing &amp; spec required</t>
  </si>
  <si>
    <t>7054/7</t>
  </si>
  <si>
    <t>B.04</t>
  </si>
  <si>
    <t>J.B04.01</t>
  </si>
  <si>
    <t>Framed mounted mirror</t>
  </si>
  <si>
    <t>875mm x 1220mm</t>
  </si>
  <si>
    <t>L40/550A</t>
  </si>
  <si>
    <t>50-504</t>
  </si>
  <si>
    <t>MR MDF backing with Mirror by others</t>
  </si>
  <si>
    <t>7054/7A</t>
  </si>
  <si>
    <t>Vanity unit</t>
  </si>
  <si>
    <t>1000mm x 450mm x 250mm</t>
  </si>
  <si>
    <t>K11/875E &amp; M60/150</t>
  </si>
  <si>
    <t>70-300, 500 &amp; 501</t>
  </si>
  <si>
    <t>All by others</t>
  </si>
  <si>
    <t>7054/7B</t>
  </si>
  <si>
    <t>Shelf under basin</t>
  </si>
  <si>
    <t>900mm x 400mm x 100mm</t>
  </si>
  <si>
    <t>solid oak on hebgo brackets</t>
  </si>
  <si>
    <t>7054/7C</t>
  </si>
  <si>
    <t>Wall paneling</t>
  </si>
  <si>
    <t>Painted MR MDF with Oak battens &amp; dado rail</t>
  </si>
  <si>
    <t>7054/8</t>
  </si>
  <si>
    <t>B.05</t>
  </si>
  <si>
    <t>J.B05.01</t>
  </si>
  <si>
    <t>3260mm x 2955mm x 570mm</t>
  </si>
  <si>
    <t>K11/875C &amp; Z10/251</t>
  </si>
  <si>
    <t>50-501</t>
  </si>
  <si>
    <t xml:space="preserve">MDF units factory sprayed </t>
  </si>
  <si>
    <t>7054/9</t>
  </si>
  <si>
    <t>As drawings</t>
  </si>
  <si>
    <t xml:space="preserve">PC Sum </t>
  </si>
  <si>
    <t>7054/10</t>
  </si>
  <si>
    <t>Fridge</t>
  </si>
  <si>
    <t>By others</t>
  </si>
  <si>
    <t>7054/11</t>
  </si>
  <si>
    <t>B.06</t>
  </si>
  <si>
    <t>J.B06.01</t>
  </si>
  <si>
    <t>4530mm x 2955mm x 575mm</t>
  </si>
  <si>
    <t>K11/875C</t>
  </si>
  <si>
    <t>50-502</t>
  </si>
  <si>
    <t>MDF units factory sprayed</t>
  </si>
  <si>
    <t>7054/12</t>
  </si>
  <si>
    <t>J.B06.02</t>
  </si>
  <si>
    <t>Built in desk</t>
  </si>
  <si>
    <t>2645mm x 700mm x 140mm</t>
  </si>
  <si>
    <t>Z10/251</t>
  </si>
  <si>
    <t>50-510</t>
  </si>
  <si>
    <t>7054/13</t>
  </si>
  <si>
    <t>J.B06.03</t>
  </si>
  <si>
    <t>LHS Built in cupboards</t>
  </si>
  <si>
    <t>1370mm x 2955mm x 600mm</t>
  </si>
  <si>
    <t>50-503</t>
  </si>
  <si>
    <t>7054/13A</t>
  </si>
  <si>
    <t>RHS Built in cupboards</t>
  </si>
  <si>
    <t>1605mm x 2955mm x 600mm</t>
  </si>
  <si>
    <t>7054/14</t>
  </si>
  <si>
    <t>PC Sum</t>
  </si>
  <si>
    <t>7054/14A</t>
  </si>
  <si>
    <t>7054/15</t>
  </si>
  <si>
    <t>B.07</t>
  </si>
  <si>
    <t>J.B07.01</t>
  </si>
  <si>
    <t>Understair storage</t>
  </si>
  <si>
    <t>2680mm x 1740mm x 900mm</t>
  </si>
  <si>
    <t>50-500</t>
  </si>
  <si>
    <t>MDF units factory sprayed (wallpaper by others)</t>
  </si>
  <si>
    <t>7054/16</t>
  </si>
  <si>
    <t>B.08</t>
  </si>
  <si>
    <t>J.B08.01</t>
  </si>
  <si>
    <t>Kitchenette</t>
  </si>
  <si>
    <t>7054/17</t>
  </si>
  <si>
    <t>J.B08.02</t>
  </si>
  <si>
    <t>Wardrobe</t>
  </si>
  <si>
    <t>7054/18</t>
  </si>
  <si>
    <t>B.09</t>
  </si>
  <si>
    <t>J.B09.01</t>
  </si>
  <si>
    <t>Wall mounted medicin cabinet</t>
  </si>
  <si>
    <t>800mm x 1250mm x 200mm</t>
  </si>
  <si>
    <t>07-01J</t>
  </si>
  <si>
    <t xml:space="preserve">MR MDF unit with glass shelves &amp; mirrors </t>
  </si>
  <si>
    <t>7054/19</t>
  </si>
  <si>
    <t>B.10</t>
  </si>
  <si>
    <t>J.B010.01</t>
  </si>
  <si>
    <t>Wall mounted cupboards</t>
  </si>
  <si>
    <t>7054/20</t>
  </si>
  <si>
    <t>J.B010.02</t>
  </si>
  <si>
    <t>Wall mounted storage</t>
  </si>
  <si>
    <t>7054/21</t>
  </si>
  <si>
    <t>LG.01</t>
  </si>
  <si>
    <t>J.LG.01.01</t>
  </si>
  <si>
    <t>5920mm x 2660mm x 600mm</t>
  </si>
  <si>
    <t>K11/875C &amp; Sample 21</t>
  </si>
  <si>
    <t>50-505 &amp; 506</t>
  </si>
  <si>
    <t>Veneered MDF units (wallpaper by others) PC sup for handles of £50.00 each</t>
  </si>
  <si>
    <t>7054/21A</t>
  </si>
  <si>
    <t>50-505</t>
  </si>
  <si>
    <t>7054/22</t>
  </si>
  <si>
    <t>J.LG.01.02</t>
  </si>
  <si>
    <t>Console unit</t>
  </si>
  <si>
    <t>2600mm x 960mm x 450mm</t>
  </si>
  <si>
    <t>50-507</t>
  </si>
  <si>
    <t>Painted MDF units with Veneered doors, stone top by others PC sum for handles £35.00 each</t>
  </si>
  <si>
    <t>7054/23</t>
  </si>
  <si>
    <t>Fire place</t>
  </si>
  <si>
    <t>7054/24</t>
  </si>
  <si>
    <t>LG.02</t>
  </si>
  <si>
    <t>J.LG.02.01</t>
  </si>
  <si>
    <t>Kitchen unit</t>
  </si>
  <si>
    <t>7054/25</t>
  </si>
  <si>
    <t>LG.04</t>
  </si>
  <si>
    <t>J.LG.04.01</t>
  </si>
  <si>
    <t>Wall mounted vanity unit</t>
  </si>
  <si>
    <t>900mm x 400mm x 250mm</t>
  </si>
  <si>
    <t>MR MDF. Stone, Basin &amp; Taps by others.</t>
  </si>
  <si>
    <t>7054/26</t>
  </si>
  <si>
    <t>Vanity unit support</t>
  </si>
  <si>
    <t>Stainless steel supports</t>
  </si>
  <si>
    <t>7054/27</t>
  </si>
  <si>
    <t>Framed mirrors</t>
  </si>
  <si>
    <t>K11875E &amp; L40/550A</t>
  </si>
  <si>
    <t>7054/28</t>
  </si>
  <si>
    <t>LG.05</t>
  </si>
  <si>
    <t>J.LG.05.01</t>
  </si>
  <si>
    <t>920mm x 1945mm x 400mm</t>
  </si>
  <si>
    <t>K11/875C &amp; Z10/253</t>
  </si>
  <si>
    <t>50-508</t>
  </si>
  <si>
    <t>Laminated MDF</t>
  </si>
  <si>
    <t>7054/28A</t>
  </si>
  <si>
    <t>1050mm x 1615mm x 400mm</t>
  </si>
  <si>
    <t>7054/29</t>
  </si>
  <si>
    <t>7054/29A</t>
  </si>
  <si>
    <t>7054/30</t>
  </si>
  <si>
    <t>LG.09</t>
  </si>
  <si>
    <t>J.LG.06.01</t>
  </si>
  <si>
    <t>700mm x 2613mm x 542mm</t>
  </si>
  <si>
    <t>7054/30A</t>
  </si>
  <si>
    <t>7054/31</t>
  </si>
  <si>
    <t>J.LG.06.02</t>
  </si>
  <si>
    <t>Built in cupboards</t>
  </si>
  <si>
    <t>Laminated MDF PC sum £100.00 for hanging rail</t>
  </si>
  <si>
    <t>7054/31A</t>
  </si>
  <si>
    <t>7054/32</t>
  </si>
  <si>
    <t>Garage doors</t>
  </si>
  <si>
    <t>7054/33</t>
  </si>
  <si>
    <t>G.01</t>
  </si>
  <si>
    <t>J.G.01.01</t>
  </si>
  <si>
    <t xml:space="preserve">2405mm x 3000mm x 300mm </t>
  </si>
  <si>
    <t>K11/875D</t>
  </si>
  <si>
    <t>50-512 &amp; 513</t>
  </si>
  <si>
    <t>Fire rated MDF spray painted with moulds Hand painting by others</t>
  </si>
  <si>
    <t>7054/33A</t>
  </si>
  <si>
    <t>855mm x 3000mm x 230mm</t>
  </si>
  <si>
    <t>7054/33B</t>
  </si>
  <si>
    <t>Built in TV unit &amp; FCU unit</t>
  </si>
  <si>
    <t>1500mm x 3000mm x 470mm</t>
  </si>
  <si>
    <t>7054/34</t>
  </si>
  <si>
    <t>7054/35</t>
  </si>
  <si>
    <t>G.02</t>
  </si>
  <si>
    <t>J.G.02.01</t>
  </si>
  <si>
    <t>4460mm x 3282mm x 610mm</t>
  </si>
  <si>
    <t>K11/875C, Z10/254 &amp; L40/555</t>
  </si>
  <si>
    <t>50-515</t>
  </si>
  <si>
    <t>Laminated MDF units with veneered MDF shelf cladding, mirrors with metal frames. Stone top to be by others.</t>
  </si>
  <si>
    <t>7054/36</t>
  </si>
  <si>
    <t>J.G.02.02</t>
  </si>
  <si>
    <t>Built in window seat</t>
  </si>
  <si>
    <t>7054/37</t>
  </si>
  <si>
    <t>G.03</t>
  </si>
  <si>
    <t>J.G.03.01</t>
  </si>
  <si>
    <t>1087mm x 3260mm x 400mm</t>
  </si>
  <si>
    <t>K11/875C &amp; M60/150</t>
  </si>
  <si>
    <t>50-516 &amp; 517</t>
  </si>
  <si>
    <t>Laminated MDF units.Stone top to be by others</t>
  </si>
  <si>
    <t>7054/37A</t>
  </si>
  <si>
    <t>1180mm x 3260mm x 400mm</t>
  </si>
  <si>
    <t>7054/38</t>
  </si>
  <si>
    <t>7054/39</t>
  </si>
  <si>
    <t>7054/40</t>
  </si>
  <si>
    <t>G.04</t>
  </si>
  <si>
    <t>J.G.04.01</t>
  </si>
  <si>
    <t>Built in hidden joinery</t>
  </si>
  <si>
    <t>2450mm x 1900mm x 580mm</t>
  </si>
  <si>
    <t>K11/875C &amp;</t>
  </si>
  <si>
    <t>50-509</t>
  </si>
  <si>
    <t>Laminated MDF units with primed MDF doors &amp; panels</t>
  </si>
  <si>
    <t>7054/41</t>
  </si>
  <si>
    <t>7054/42</t>
  </si>
  <si>
    <t>G.05</t>
  </si>
  <si>
    <t>J.G.05.01</t>
  </si>
  <si>
    <t>Vanity boxing</t>
  </si>
  <si>
    <t>7054/43</t>
  </si>
  <si>
    <t>1.01</t>
  </si>
  <si>
    <t>J.1.01.01</t>
  </si>
  <si>
    <t>Wall mounted medicine cabinate</t>
  </si>
  <si>
    <t>2100mm x 1640mm x 210mm</t>
  </si>
  <si>
    <t>K11875E, L40/555B &amp; L40/550B</t>
  </si>
  <si>
    <t>50-518</t>
  </si>
  <si>
    <t>7054/44</t>
  </si>
  <si>
    <t>1100mm x 850mm x 510mm</t>
  </si>
  <si>
    <t>K11/875E &amp; Z10/255</t>
  </si>
  <si>
    <t>stone clad basin &amp; taps by others</t>
  </si>
  <si>
    <t>7054/45</t>
  </si>
  <si>
    <t>7054/46</t>
  </si>
  <si>
    <t>1.02</t>
  </si>
  <si>
    <t>J.1.02.01</t>
  </si>
  <si>
    <t>Built in wardrobe</t>
  </si>
  <si>
    <t>2000mm x 2740mm x 620mm</t>
  </si>
  <si>
    <t>K11/875D, Z10/200, Z10/255, M60/175B</t>
  </si>
  <si>
    <t xml:space="preserve">50-527 &amp; 528 </t>
  </si>
  <si>
    <t xml:space="preserve">Veneered FR MDF </t>
  </si>
  <si>
    <t>7054/46A</t>
  </si>
  <si>
    <t>50-527 &amp; 529</t>
  </si>
  <si>
    <t>7054/47</t>
  </si>
  <si>
    <t>50-527, 528 &amp; 529</t>
  </si>
  <si>
    <t>7054/48</t>
  </si>
  <si>
    <t>1.03</t>
  </si>
  <si>
    <t>J.1.03.01</t>
  </si>
  <si>
    <t>Wall mounted TV frame</t>
  </si>
  <si>
    <t>1620mm x 1090mm x 100mm</t>
  </si>
  <si>
    <t>K11/875C &amp; Z10/252</t>
  </si>
  <si>
    <t>50-530</t>
  </si>
  <si>
    <t>Veneered MDF</t>
  </si>
  <si>
    <t>7054/49</t>
  </si>
  <si>
    <t>1.04</t>
  </si>
  <si>
    <t>J.1.04.01</t>
  </si>
  <si>
    <t>1360mm + 1340mm x 2695mm x 680mm</t>
  </si>
  <si>
    <t>K11/875D, Z10/200, Z10/252, Z10/270, L40/550B</t>
  </si>
  <si>
    <t>50-521 &amp; 522</t>
  </si>
  <si>
    <t>Laminated MDF units with mirror panels to doors &amp; end panels.</t>
  </si>
  <si>
    <t>7054/49A</t>
  </si>
  <si>
    <t>4470mm x 2695mm x 680mm</t>
  </si>
  <si>
    <t>50-521 &amp; 523</t>
  </si>
  <si>
    <t>Laminated MDF units with Leather panels to doors</t>
  </si>
  <si>
    <t>7054/49B</t>
  </si>
  <si>
    <t>730mm + 730mm x 2695mm</t>
  </si>
  <si>
    <t>50-521 &amp; 524</t>
  </si>
  <si>
    <t>7054/49C</t>
  </si>
  <si>
    <t>1245mm + 520mm x 2695mm x 675mm</t>
  </si>
  <si>
    <t>50-521 &amp; 525</t>
  </si>
  <si>
    <t>7054/50</t>
  </si>
  <si>
    <t>50-521-526</t>
  </si>
  <si>
    <t>7054/51</t>
  </si>
  <si>
    <t>J.1.04.02</t>
  </si>
  <si>
    <t>Desk</t>
  </si>
  <si>
    <t>2280mm x 771mm x 710mm</t>
  </si>
  <si>
    <t>Laminated MDF unit with Leather clad drawer fronts</t>
  </si>
  <si>
    <t>7054/52</t>
  </si>
  <si>
    <t>Safe</t>
  </si>
  <si>
    <t>50-521</t>
  </si>
  <si>
    <t>7054/53</t>
  </si>
  <si>
    <t>1.05</t>
  </si>
  <si>
    <t>J.1.05.01</t>
  </si>
  <si>
    <t>2110mm x 1940mm x 200mm</t>
  </si>
  <si>
    <t>K11/875E, L40/550B, L40/555B</t>
  </si>
  <si>
    <t>50-519 &amp; 520</t>
  </si>
  <si>
    <t xml:space="preserve">MR MDF units with glass shelves &amp; mirrors </t>
  </si>
  <si>
    <t>7054/54</t>
  </si>
  <si>
    <t>2110mm x 850mm x 640mm</t>
  </si>
  <si>
    <t>K11/875E, Z10/252</t>
  </si>
  <si>
    <t>50-519</t>
  </si>
  <si>
    <t>Veneered units with metal support frame. Stone top, basin &amp; taps all by others.</t>
  </si>
  <si>
    <t>7054/55</t>
  </si>
  <si>
    <t>7054/56</t>
  </si>
  <si>
    <t>J.1.05.02</t>
  </si>
  <si>
    <t>Bath panel</t>
  </si>
  <si>
    <t>50-520</t>
  </si>
  <si>
    <t xml:space="preserve">Veneered MR MDF panels on SWD support frame </t>
  </si>
  <si>
    <t>7054/56A</t>
  </si>
  <si>
    <t>Bath top</t>
  </si>
  <si>
    <t>2100mm x 1000mm</t>
  </si>
  <si>
    <t>7054/57</t>
  </si>
  <si>
    <t>Mirror</t>
  </si>
  <si>
    <t>710mm x 1950mm</t>
  </si>
  <si>
    <t>L40/550B</t>
  </si>
  <si>
    <t>MR MDF backing with metal trim &amp; Beveled edge mirror</t>
  </si>
  <si>
    <t>7054/58</t>
  </si>
  <si>
    <t>2.01</t>
  </si>
  <si>
    <t>J.2.01.01</t>
  </si>
  <si>
    <t>1100mm x 1220mm x 150mm</t>
  </si>
  <si>
    <t>K11/875E &amp;</t>
  </si>
  <si>
    <t>50-536</t>
  </si>
  <si>
    <t>7054/59</t>
  </si>
  <si>
    <t>1100mm x 560mm x 450mm</t>
  </si>
  <si>
    <t>Laminated MR MDF unit with metal support frame. Stone top, basin &amp; taps by others</t>
  </si>
  <si>
    <t>7054/60</t>
  </si>
  <si>
    <t>7054/61</t>
  </si>
  <si>
    <t>2.02</t>
  </si>
  <si>
    <t>J.2.02.01</t>
  </si>
  <si>
    <t>1305mm x 940mm</t>
  </si>
  <si>
    <t>50-531 &amp; 532</t>
  </si>
  <si>
    <t>7054/62</t>
  </si>
  <si>
    <t>J.2.02.02</t>
  </si>
  <si>
    <t>1220mm x 2625mm x 295mm</t>
  </si>
  <si>
    <t>50-532</t>
  </si>
  <si>
    <t xml:space="preserve">Painted MDF </t>
  </si>
  <si>
    <t>7054/62A</t>
  </si>
  <si>
    <t>1265mm x 2625mm x 295mm</t>
  </si>
  <si>
    <t>7054/63</t>
  </si>
  <si>
    <t>7054/64</t>
  </si>
  <si>
    <t>J.2.02.03</t>
  </si>
  <si>
    <t>Built in headboard</t>
  </si>
  <si>
    <t>2000mm x 1700mm x 60mm</t>
  </si>
  <si>
    <t>7054/65</t>
  </si>
  <si>
    <t>2.04</t>
  </si>
  <si>
    <t>1840mm x 2320mm x 735mm</t>
  </si>
  <si>
    <t>K11/875B</t>
  </si>
  <si>
    <t>50-533 &amp; 534</t>
  </si>
  <si>
    <t xml:space="preserve">Laminated MDF </t>
  </si>
  <si>
    <t>7054/65A</t>
  </si>
  <si>
    <t>7054/66</t>
  </si>
  <si>
    <t>7054/67</t>
  </si>
  <si>
    <t>2.03</t>
  </si>
  <si>
    <t>J.2.03.01</t>
  </si>
  <si>
    <t>1490mm x 1025mm</t>
  </si>
  <si>
    <t>7054/68</t>
  </si>
  <si>
    <t>J.2.04.01</t>
  </si>
  <si>
    <t>3600mm x 2320mm x 650mm</t>
  </si>
  <si>
    <t>N11/875C &amp;</t>
  </si>
  <si>
    <t>50-537</t>
  </si>
  <si>
    <t>Laminated FR MDF units with mirror on the wall to LHS</t>
  </si>
  <si>
    <t>7054/69</t>
  </si>
  <si>
    <t>7054/70</t>
  </si>
  <si>
    <t>2.05</t>
  </si>
  <si>
    <t>J.2.05.01</t>
  </si>
  <si>
    <t>1535mm x 1145mm x 150mm</t>
  </si>
  <si>
    <t>7054/71</t>
  </si>
  <si>
    <t>1535mm x 600mm x 460mm</t>
  </si>
  <si>
    <t>Laminated MR MDF unit with metal support frame. Stone top, basin &amp; taps by others.</t>
  </si>
  <si>
    <t>7054/72</t>
  </si>
  <si>
    <t>7054/73</t>
  </si>
  <si>
    <t>3.01</t>
  </si>
  <si>
    <t>J.3.01.01</t>
  </si>
  <si>
    <t>1000mm x 790mm x 200mm</t>
  </si>
  <si>
    <t>50-542</t>
  </si>
  <si>
    <t xml:space="preserve">Laminated MDF units with glass shelves &amp; mirrors </t>
  </si>
  <si>
    <t>7054/74</t>
  </si>
  <si>
    <t>1300mm x 615mm x 450mm</t>
  </si>
  <si>
    <t>Laminated MDF unit with drawers &amp; door. Stone top, basin &amp; taps by others.</t>
  </si>
  <si>
    <t>7054/75</t>
  </si>
  <si>
    <t>7054/76</t>
  </si>
  <si>
    <t>3.02</t>
  </si>
  <si>
    <t>J.3.02.01</t>
  </si>
  <si>
    <t>3110mm x 2270mm x 650mm</t>
  </si>
  <si>
    <t>50-538 &amp; 539</t>
  </si>
  <si>
    <t>7054/77</t>
  </si>
  <si>
    <t>7054/78</t>
  </si>
  <si>
    <t>J.3.02.02</t>
  </si>
  <si>
    <t>1490mm x 1025mm x 100mm</t>
  </si>
  <si>
    <t xml:space="preserve">N11/875C </t>
  </si>
  <si>
    <t>Primed MDF for hand painting on site by others.</t>
  </si>
  <si>
    <t>7054/79</t>
  </si>
  <si>
    <t>3.03</t>
  </si>
  <si>
    <t>J.3.03.01</t>
  </si>
  <si>
    <t>N11/875C</t>
  </si>
  <si>
    <t>50-540 &amp; 541</t>
  </si>
  <si>
    <t>7054/80</t>
  </si>
  <si>
    <t>Built in wardrobe &amp; shelving</t>
  </si>
  <si>
    <t>2660mm x 2134mm x 650mm</t>
  </si>
  <si>
    <t xml:space="preserve">laminated MDF </t>
  </si>
  <si>
    <t>7054/80A</t>
  </si>
  <si>
    <t>50-541</t>
  </si>
  <si>
    <t>7054/81</t>
  </si>
  <si>
    <t>3.04</t>
  </si>
  <si>
    <t>J.3.04.01</t>
  </si>
  <si>
    <t>Built in laundry store</t>
  </si>
  <si>
    <t>1370mm x 2212mm x 600mm</t>
  </si>
  <si>
    <t xml:space="preserve">Laminated MDF units with Poplar doors with MDF panels. </t>
  </si>
  <si>
    <t>7054/82</t>
  </si>
  <si>
    <t>7054/83</t>
  </si>
  <si>
    <t>Free issue grilles</t>
  </si>
  <si>
    <t>Only Included to fit ones within furniture items</t>
  </si>
  <si>
    <t>7054/84</t>
  </si>
  <si>
    <t>Lift fitout</t>
  </si>
  <si>
    <t>K11/875A, 875B, N13/438A</t>
  </si>
  <si>
    <t>24-500</t>
  </si>
  <si>
    <t>MDF panels with poplar moulds</t>
  </si>
  <si>
    <t>7054/86</t>
  </si>
  <si>
    <t>Lift ceiling &amp; control panels</t>
  </si>
  <si>
    <t>7054/87</t>
  </si>
  <si>
    <t>SK-01 Skirting</t>
  </si>
  <si>
    <t>250mm x 22mm</t>
  </si>
  <si>
    <t>23-610</t>
  </si>
  <si>
    <t>Priced as Poplar primed in random lengths</t>
  </si>
  <si>
    <t>7054/88</t>
  </si>
  <si>
    <t>SK-02 Skirting</t>
  </si>
  <si>
    <t>200mm x 22mm</t>
  </si>
  <si>
    <t>7054/89</t>
  </si>
  <si>
    <t>SK-04 Skirting</t>
  </si>
  <si>
    <t>150mm x 20mm</t>
  </si>
  <si>
    <t>7054/91</t>
  </si>
  <si>
    <t>Dado rails</t>
  </si>
  <si>
    <t>44mm x 25mm</t>
  </si>
  <si>
    <t>NDS-3-MO-00-03</t>
  </si>
  <si>
    <t>7054/92</t>
  </si>
  <si>
    <t>Picture rails</t>
  </si>
  <si>
    <t>35mm x 16mm</t>
  </si>
  <si>
    <t>7054/93</t>
  </si>
  <si>
    <t>Window cill WB.01</t>
  </si>
  <si>
    <t>250mm x 25mm</t>
  </si>
  <si>
    <t>Priced as 25mm MR MDF Primed</t>
  </si>
  <si>
    <t>7054/94</t>
  </si>
  <si>
    <t>Window cill WB.02</t>
  </si>
  <si>
    <t>7054/95</t>
  </si>
  <si>
    <t>Window cill WLG.01</t>
  </si>
  <si>
    <t>7054/96</t>
  </si>
  <si>
    <t>Window cill WLG.04</t>
  </si>
  <si>
    <t>7054/97</t>
  </si>
  <si>
    <t>Window cill WLG.05</t>
  </si>
  <si>
    <t>7054/98</t>
  </si>
  <si>
    <t>Window cill WLG.06</t>
  </si>
  <si>
    <t>7054/99</t>
  </si>
  <si>
    <t>Window cill WG.01</t>
  </si>
  <si>
    <t>7054/100</t>
  </si>
  <si>
    <t>Window cill WG.02</t>
  </si>
  <si>
    <t>7054/101</t>
  </si>
  <si>
    <t>Window cill WG.03</t>
  </si>
  <si>
    <t>7054/102</t>
  </si>
  <si>
    <t>Window cill WG.04</t>
  </si>
  <si>
    <t>7054/103</t>
  </si>
  <si>
    <t>Window cill WG.05</t>
  </si>
  <si>
    <t>7054/104</t>
  </si>
  <si>
    <t>Window cill WG.07</t>
  </si>
  <si>
    <t>7054/105</t>
  </si>
  <si>
    <t>Window cill WG.08</t>
  </si>
  <si>
    <t>7054/106</t>
  </si>
  <si>
    <t>Window cill W1.01</t>
  </si>
  <si>
    <t>7054/107</t>
  </si>
  <si>
    <t>Window cill W1.02</t>
  </si>
  <si>
    <t>7054/108</t>
  </si>
  <si>
    <t>Window cill W1.03</t>
  </si>
  <si>
    <t>Included in 107</t>
  </si>
  <si>
    <t>7054/109</t>
  </si>
  <si>
    <t>Window cill W1.04</t>
  </si>
  <si>
    <t>7054/110</t>
  </si>
  <si>
    <t>Window cill W1.05</t>
  </si>
  <si>
    <t>7054/111</t>
  </si>
  <si>
    <t>Window cill W1.06</t>
  </si>
  <si>
    <t>7054/112</t>
  </si>
  <si>
    <t>Window cill W1.07</t>
  </si>
  <si>
    <t>7054/113</t>
  </si>
  <si>
    <t>Window cill W2.01</t>
  </si>
  <si>
    <t>7054/114</t>
  </si>
  <si>
    <t>Window cill W2.02</t>
  </si>
  <si>
    <t>7054/115</t>
  </si>
  <si>
    <t>Window cill W2.03</t>
  </si>
  <si>
    <t>7054/116</t>
  </si>
  <si>
    <t>Window cill W2.04</t>
  </si>
  <si>
    <t>7054/117</t>
  </si>
  <si>
    <t>Window cill W2.05</t>
  </si>
  <si>
    <t>7054/118</t>
  </si>
  <si>
    <t>Window cill W2.06</t>
  </si>
  <si>
    <t>7054/119</t>
  </si>
  <si>
    <t>Window cill W2.07</t>
  </si>
  <si>
    <t>7054/120</t>
  </si>
  <si>
    <t>Window cill W3.01</t>
  </si>
  <si>
    <t>7054/121</t>
  </si>
  <si>
    <t>Window cill W3.02</t>
  </si>
  <si>
    <t>7054/152</t>
  </si>
  <si>
    <t>Panel mould</t>
  </si>
  <si>
    <t>FIXED PRICE ALLOWANCE</t>
  </si>
  <si>
    <t>TOTAL</t>
  </si>
  <si>
    <t>27.02.23</t>
  </si>
  <si>
    <t>21.02.23</t>
  </si>
  <si>
    <t>Window boards</t>
  </si>
  <si>
    <t>TV units (Rooms B.01, B.05, B.06, LG.01, G.01 &amp; G.02)</t>
  </si>
  <si>
    <t>15.11.22</t>
  </si>
  <si>
    <t>Addendum Nr 12</t>
  </si>
  <si>
    <t>29.03.23</t>
  </si>
  <si>
    <t>BSB - 57 CAMPDEN HILL ROAD - JOINERY</t>
  </si>
  <si>
    <t>19.10.23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</si>
</sst>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top" wrapText="1"/>
    </xf>
    <xf numFmtId="0" fontId="3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vertical="top" wrapText="1"/>
    </xf>
    <xf numFmtId="0" fontId="1" fillId="0" borderId="6" xfId="0" applyFont="1" applyBorder="1" applyAlignment="1">
      <alignment vertical="top"/>
    </xf>
    <xf numFmtId="49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5" fillId="0" borderId="10" xfId="0" applyNumberFormat="1" applyFont="1" applyBorder="1"/>
    <xf numFmtId="0" fontId="5" fillId="0" borderId="10" xfId="0" applyFont="1" applyBorder="1"/>
    <xf numFmtId="0" fontId="5" fillId="0" borderId="0" xfId="0" applyFont="1"/>
    <xf numFmtId="49" fontId="1" fillId="0" borderId="1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0" fontId="1" fillId="0" borderId="10" xfId="0" applyFont="1" applyBorder="1"/>
    <xf numFmtId="49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2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/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4" fillId="0" borderId="10" xfId="0" applyNumberFormat="1" applyFont="1" applyBorder="1"/>
    <xf numFmtId="0" fontId="4" fillId="0" borderId="10" xfId="0" applyFont="1" applyBorder="1"/>
    <xf numFmtId="2" fontId="4" fillId="0" borderId="0" xfId="0" applyNumberFormat="1" applyFont="1"/>
    <xf numFmtId="0" fontId="4" fillId="0" borderId="0" xfId="0" applyFont="1"/>
    <xf numFmtId="4" fontId="1" fillId="0" borderId="9" xfId="0" applyNumberFormat="1" applyFont="1" applyBorder="1" applyAlignment="1">
      <alignment vertical="top" wrapText="1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3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4" fontId="1" fillId="0" borderId="5" xfId="0" applyNumberFormat="1" applyFont="1" applyBorder="1"/>
    <xf numFmtId="0" fontId="1" fillId="0" borderId="5" xfId="0" applyFont="1" applyBorder="1" applyAlignment="1">
      <alignment vertical="top" wrapText="1"/>
    </xf>
    <xf numFmtId="4" fontId="1" fillId="0" borderId="9" xfId="0" applyNumberFormat="1" applyFont="1" applyBorder="1"/>
    <xf numFmtId="4" fontId="1" fillId="0" borderId="1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right"/>
    </xf>
    <xf numFmtId="0" fontId="1" fillId="0" borderId="9" xfId="0" applyFont="1" applyBorder="1"/>
    <xf numFmtId="4" fontId="1" fillId="0" borderId="9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4" fontId="1" fillId="0" borderId="6" xfId="0" applyNumberFormat="1" applyFont="1" applyBorder="1"/>
    <xf numFmtId="4" fontId="1" fillId="0" borderId="1" xfId="0" applyNumberFormat="1" applyFont="1" applyBorder="1" applyAlignment="1">
      <alignment vertical="top"/>
    </xf>
    <xf numFmtId="4" fontId="1" fillId="0" borderId="9" xfId="0" applyNumberFormat="1" applyFont="1" applyBorder="1" applyAlignment="1">
      <alignment vertical="top"/>
    </xf>
    <xf numFmtId="4" fontId="1" fillId="0" borderId="1" xfId="0" applyNumberFormat="1" applyFont="1" applyBorder="1"/>
    <xf numFmtId="0" fontId="1" fillId="0" borderId="9" xfId="0" applyFont="1" applyBorder="1" applyAlignment="1">
      <alignment vertical="top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 applyAlignment="1">
      <alignment horizontal="right"/>
    </xf>
    <xf numFmtId="4" fontId="1" fillId="0" borderId="7" xfId="0" applyNumberFormat="1" applyFont="1" applyBorder="1"/>
    <xf numFmtId="4" fontId="1" fillId="0" borderId="8" xfId="0" applyNumberFormat="1" applyFont="1" applyBorder="1"/>
    <xf numFmtId="0" fontId="1" fillId="0" borderId="7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8"/>
  <sheetViews>
    <sheetView tabSelected="1" workbookViewId="0">
      <selection activeCell="H18" sqref="H18"/>
    </sheetView>
  </sheetViews>
  <sheetFormatPr defaultColWidth="9.109375" defaultRowHeight="13.2" x14ac:dyDescent="0.25"/>
  <cols>
    <col min="1" max="1" width="65.44140625" style="17" bestFit="1" customWidth="1"/>
    <col min="2" max="2" width="13.88671875" style="17" customWidth="1"/>
    <col min="3" max="3" width="11" style="15" bestFit="1" customWidth="1"/>
    <col min="4" max="4" width="10.44140625" style="50" customWidth="1"/>
    <col min="5" max="5" width="10.44140625" style="51" customWidth="1"/>
    <col min="6" max="6" width="10.44140625" style="17" customWidth="1"/>
    <col min="7" max="7" width="20.21875" style="11" customWidth="1"/>
    <col min="8" max="16384" width="9.109375" style="17"/>
  </cols>
  <sheetData>
    <row r="1" spans="1:7" x14ac:dyDescent="0.25">
      <c r="A1" s="1" t="s">
        <v>564</v>
      </c>
    </row>
    <row r="3" spans="1:7" x14ac:dyDescent="0.25">
      <c r="A3" s="1" t="s">
        <v>10</v>
      </c>
      <c r="B3" s="52"/>
      <c r="G3" s="2" t="s">
        <v>565</v>
      </c>
    </row>
    <row r="5" spans="1:7" x14ac:dyDescent="0.25">
      <c r="A5" s="53"/>
      <c r="B5" s="53"/>
      <c r="C5" s="54"/>
      <c r="D5" s="55"/>
      <c r="E5" s="56"/>
      <c r="F5" s="53"/>
      <c r="G5" s="57"/>
    </row>
    <row r="6" spans="1:7" x14ac:dyDescent="0.25">
      <c r="A6" s="58" t="s">
        <v>0</v>
      </c>
      <c r="B6" s="58" t="s">
        <v>1</v>
      </c>
      <c r="C6" s="58" t="s">
        <v>7</v>
      </c>
      <c r="D6" s="59" t="s">
        <v>6</v>
      </c>
      <c r="E6" s="59" t="s">
        <v>1</v>
      </c>
      <c r="F6" s="58" t="s">
        <v>2</v>
      </c>
      <c r="G6" s="60" t="s">
        <v>3</v>
      </c>
    </row>
    <row r="7" spans="1:7" x14ac:dyDescent="0.25">
      <c r="A7" s="58"/>
      <c r="B7" s="58"/>
      <c r="C7" s="58" t="s">
        <v>8</v>
      </c>
      <c r="D7" s="59" t="s">
        <v>4</v>
      </c>
      <c r="E7" s="59" t="s">
        <v>5</v>
      </c>
      <c r="F7" s="58"/>
      <c r="G7" s="60"/>
    </row>
    <row r="8" spans="1:7" x14ac:dyDescent="0.25">
      <c r="A8" s="61"/>
      <c r="B8" s="61"/>
      <c r="C8" s="61"/>
      <c r="D8" s="62"/>
      <c r="E8" s="63"/>
      <c r="F8" s="61"/>
      <c r="G8" s="64"/>
    </row>
    <row r="9" spans="1:7" x14ac:dyDescent="0.25">
      <c r="A9" s="65"/>
      <c r="B9" s="65"/>
      <c r="C9" s="66"/>
      <c r="D9" s="67"/>
      <c r="E9" s="68"/>
      <c r="F9" s="65"/>
      <c r="G9" s="69"/>
    </row>
    <row r="10" spans="1:7" x14ac:dyDescent="0.25">
      <c r="A10" s="9" t="s">
        <v>39</v>
      </c>
      <c r="B10" s="6" t="s">
        <v>9</v>
      </c>
      <c r="C10" s="7" t="s">
        <v>38</v>
      </c>
      <c r="D10" s="70">
        <v>65586.97</v>
      </c>
      <c r="E10" s="70">
        <v>61666.45</v>
      </c>
      <c r="F10" s="70">
        <f>D10-E10</f>
        <v>3920.5200000000041</v>
      </c>
      <c r="G10" s="5"/>
    </row>
    <row r="11" spans="1:7" x14ac:dyDescent="0.25">
      <c r="A11" s="9"/>
      <c r="B11" s="6"/>
      <c r="C11" s="7"/>
      <c r="D11" s="70"/>
      <c r="E11" s="70"/>
      <c r="F11" s="70"/>
      <c r="G11" s="5"/>
    </row>
    <row r="12" spans="1:7" x14ac:dyDescent="0.25">
      <c r="A12" s="9" t="s">
        <v>40</v>
      </c>
      <c r="B12" s="6" t="s">
        <v>9</v>
      </c>
      <c r="C12" s="7" t="s">
        <v>561</v>
      </c>
      <c r="D12" s="70">
        <v>45344.53</v>
      </c>
      <c r="E12" s="71">
        <f>D12</f>
        <v>45344.53</v>
      </c>
      <c r="F12" s="70">
        <f>D12-E12</f>
        <v>0</v>
      </c>
      <c r="G12" s="5" t="s">
        <v>562</v>
      </c>
    </row>
    <row r="13" spans="1:7" x14ac:dyDescent="0.25">
      <c r="A13" s="9"/>
      <c r="B13" s="6"/>
      <c r="C13" s="7"/>
      <c r="D13" s="70"/>
      <c r="E13" s="70"/>
      <c r="F13" s="70"/>
      <c r="G13" s="5"/>
    </row>
    <row r="14" spans="1:7" x14ac:dyDescent="0.25">
      <c r="A14" s="9" t="s">
        <v>11</v>
      </c>
      <c r="B14" s="6" t="s">
        <v>31</v>
      </c>
      <c r="C14" s="7" t="s">
        <v>563</v>
      </c>
      <c r="D14" s="72">
        <v>8711.49</v>
      </c>
      <c r="E14" s="70">
        <v>8711.49</v>
      </c>
      <c r="F14" s="70">
        <f>D14-E14</f>
        <v>0</v>
      </c>
      <c r="G14" s="5"/>
    </row>
    <row r="15" spans="1:7" x14ac:dyDescent="0.25">
      <c r="A15" s="9"/>
      <c r="B15" s="6"/>
      <c r="C15" s="7"/>
      <c r="D15" s="72"/>
      <c r="E15" s="70"/>
      <c r="F15" s="73"/>
      <c r="G15" s="5"/>
    </row>
    <row r="16" spans="1:7" x14ac:dyDescent="0.25">
      <c r="A16" s="9" t="s">
        <v>13</v>
      </c>
      <c r="B16" s="6" t="s">
        <v>9</v>
      </c>
      <c r="C16" s="7" t="s">
        <v>38</v>
      </c>
      <c r="D16" s="70">
        <v>549.42999999999995</v>
      </c>
      <c r="E16" s="70">
        <v>549.42999999999995</v>
      </c>
      <c r="F16" s="70">
        <f>D16-E16</f>
        <v>0</v>
      </c>
      <c r="G16" s="5"/>
    </row>
    <row r="17" spans="1:7" x14ac:dyDescent="0.25">
      <c r="A17" s="9"/>
      <c r="B17" s="6"/>
      <c r="C17" s="7"/>
      <c r="D17" s="70"/>
      <c r="E17" s="70"/>
      <c r="F17" s="70"/>
      <c r="G17" s="5"/>
    </row>
    <row r="18" spans="1:7" x14ac:dyDescent="0.25">
      <c r="A18" s="9" t="s">
        <v>14</v>
      </c>
      <c r="B18" s="6" t="s">
        <v>9</v>
      </c>
      <c r="C18" s="7" t="s">
        <v>38</v>
      </c>
      <c r="D18" s="72">
        <v>2499.52</v>
      </c>
      <c r="E18" s="72">
        <v>2499.52</v>
      </c>
      <c r="F18" s="70">
        <f>D18-E18</f>
        <v>0</v>
      </c>
      <c r="G18" s="5"/>
    </row>
    <row r="19" spans="1:7" x14ac:dyDescent="0.25">
      <c r="A19" s="9"/>
      <c r="B19" s="6"/>
      <c r="C19" s="7"/>
      <c r="D19" s="72"/>
      <c r="E19" s="70"/>
      <c r="F19" s="73"/>
      <c r="G19" s="5"/>
    </row>
    <row r="20" spans="1:7" x14ac:dyDescent="0.25">
      <c r="A20" s="9" t="s">
        <v>560</v>
      </c>
      <c r="B20" s="6" t="s">
        <v>9</v>
      </c>
      <c r="C20" s="7" t="s">
        <v>38</v>
      </c>
      <c r="D20" s="74">
        <v>67649.48</v>
      </c>
      <c r="E20" s="71">
        <f>D20</f>
        <v>67649.48</v>
      </c>
      <c r="F20" s="70">
        <f>D20-E20</f>
        <v>0</v>
      </c>
      <c r="G20" s="49"/>
    </row>
    <row r="21" spans="1:7" x14ac:dyDescent="0.25">
      <c r="A21" s="9"/>
      <c r="B21" s="6"/>
      <c r="C21" s="7"/>
      <c r="D21" s="74"/>
      <c r="E21" s="74"/>
      <c r="F21" s="70"/>
      <c r="G21" s="5"/>
    </row>
    <row r="22" spans="1:7" x14ac:dyDescent="0.25">
      <c r="A22" s="9" t="s">
        <v>34</v>
      </c>
      <c r="B22" s="6" t="s">
        <v>9</v>
      </c>
      <c r="C22" s="7" t="s">
        <v>38</v>
      </c>
      <c r="D22" s="74">
        <v>5624.73</v>
      </c>
      <c r="E22" s="71">
        <f>D22</f>
        <v>5624.73</v>
      </c>
      <c r="F22" s="70">
        <f>D22-E22</f>
        <v>0</v>
      </c>
      <c r="G22" s="5"/>
    </row>
    <row r="23" spans="1:7" x14ac:dyDescent="0.25">
      <c r="A23" s="9"/>
      <c r="B23" s="6"/>
      <c r="C23" s="7"/>
      <c r="D23" s="74"/>
      <c r="E23" s="74"/>
      <c r="F23" s="70"/>
      <c r="G23" s="5"/>
    </row>
    <row r="24" spans="1:7" x14ac:dyDescent="0.25">
      <c r="A24" s="9" t="s">
        <v>36</v>
      </c>
      <c r="B24" s="6" t="s">
        <v>9</v>
      </c>
      <c r="C24" s="7" t="s">
        <v>38</v>
      </c>
      <c r="D24" s="74">
        <v>8698.9699999999993</v>
      </c>
      <c r="E24" s="71">
        <f>D24</f>
        <v>8698.9699999999993</v>
      </c>
      <c r="F24" s="70">
        <f>D24-E24</f>
        <v>0</v>
      </c>
      <c r="G24" s="5"/>
    </row>
    <row r="25" spans="1:7" x14ac:dyDescent="0.25">
      <c r="A25" s="9"/>
      <c r="B25" s="6"/>
      <c r="C25" s="7"/>
      <c r="D25" s="74"/>
      <c r="E25" s="74"/>
      <c r="F25" s="70"/>
      <c r="G25" s="5"/>
    </row>
    <row r="26" spans="1:7" x14ac:dyDescent="0.25">
      <c r="A26" s="9" t="s">
        <v>15</v>
      </c>
      <c r="B26" s="6" t="s">
        <v>9</v>
      </c>
      <c r="C26" s="7" t="s">
        <v>38</v>
      </c>
      <c r="D26" s="74">
        <v>4149.2299999999996</v>
      </c>
      <c r="E26" s="71">
        <f>D26</f>
        <v>4149.2299999999996</v>
      </c>
      <c r="F26" s="70">
        <f>D26-E26</f>
        <v>0</v>
      </c>
      <c r="G26" s="5"/>
    </row>
    <row r="27" spans="1:7" x14ac:dyDescent="0.25">
      <c r="A27" s="9"/>
      <c r="B27" s="6"/>
      <c r="C27" s="8"/>
      <c r="D27" s="74"/>
      <c r="E27" s="74"/>
      <c r="F27" s="70"/>
      <c r="G27" s="5"/>
    </row>
    <row r="28" spans="1:7" x14ac:dyDescent="0.25">
      <c r="A28" s="9" t="s">
        <v>35</v>
      </c>
      <c r="B28" s="6" t="s">
        <v>9</v>
      </c>
      <c r="C28" s="7" t="s">
        <v>38</v>
      </c>
      <c r="D28" s="74">
        <v>13860.6</v>
      </c>
      <c r="E28" s="71">
        <f>D28</f>
        <v>13860.6</v>
      </c>
      <c r="F28" s="70">
        <f>D28-E28</f>
        <v>0</v>
      </c>
      <c r="G28" s="5"/>
    </row>
    <row r="29" spans="1:7" x14ac:dyDescent="0.25">
      <c r="A29" s="9"/>
      <c r="B29" s="6"/>
      <c r="C29" s="7"/>
      <c r="D29" s="74"/>
      <c r="E29" s="74"/>
      <c r="F29" s="70"/>
      <c r="G29" s="5"/>
    </row>
    <row r="30" spans="1:7" x14ac:dyDescent="0.25">
      <c r="A30" s="9" t="s">
        <v>28</v>
      </c>
      <c r="B30" s="6" t="s">
        <v>9</v>
      </c>
      <c r="C30" s="7" t="s">
        <v>38</v>
      </c>
      <c r="D30" s="75">
        <v>4813.18</v>
      </c>
      <c r="E30" s="71">
        <f>D30</f>
        <v>4813.18</v>
      </c>
      <c r="F30" s="70">
        <f>D30-E30</f>
        <v>0</v>
      </c>
      <c r="G30" s="5"/>
    </row>
    <row r="31" spans="1:7" x14ac:dyDescent="0.25">
      <c r="A31" s="9"/>
      <c r="B31" s="6"/>
      <c r="C31" s="76"/>
      <c r="D31" s="75"/>
      <c r="E31" s="77"/>
      <c r="F31" s="78"/>
      <c r="G31" s="5"/>
    </row>
    <row r="32" spans="1:7" x14ac:dyDescent="0.25">
      <c r="A32" s="9" t="s">
        <v>16</v>
      </c>
      <c r="B32" s="6" t="s">
        <v>9</v>
      </c>
      <c r="C32" s="7" t="s">
        <v>38</v>
      </c>
      <c r="D32" s="75">
        <v>22209.11</v>
      </c>
      <c r="E32" s="71">
        <f>D32</f>
        <v>22209.11</v>
      </c>
      <c r="F32" s="70">
        <f>D32-E32</f>
        <v>0</v>
      </c>
      <c r="G32" s="5"/>
    </row>
    <row r="33" spans="1:7" x14ac:dyDescent="0.25">
      <c r="A33" s="9"/>
      <c r="B33" s="6"/>
      <c r="C33" s="8"/>
      <c r="D33" s="75"/>
      <c r="E33" s="75"/>
      <c r="F33" s="79"/>
      <c r="G33" s="5"/>
    </row>
    <row r="34" spans="1:7" x14ac:dyDescent="0.25">
      <c r="A34" s="9" t="s">
        <v>32</v>
      </c>
      <c r="B34" s="6" t="s">
        <v>9</v>
      </c>
      <c r="C34" s="7" t="s">
        <v>38</v>
      </c>
      <c r="D34" s="75">
        <v>22903.11</v>
      </c>
      <c r="E34" s="71">
        <f>D34</f>
        <v>22903.11</v>
      </c>
      <c r="F34" s="70">
        <f>D34-E34</f>
        <v>0</v>
      </c>
      <c r="G34" s="5"/>
    </row>
    <row r="35" spans="1:7" x14ac:dyDescent="0.25">
      <c r="A35" s="9"/>
      <c r="B35" s="6"/>
      <c r="C35" s="7"/>
      <c r="D35" s="75"/>
      <c r="E35" s="75"/>
      <c r="F35" s="73"/>
      <c r="G35" s="5"/>
    </row>
    <row r="36" spans="1:7" x14ac:dyDescent="0.25">
      <c r="A36" s="9" t="s">
        <v>17</v>
      </c>
      <c r="B36" s="6" t="s">
        <v>9</v>
      </c>
      <c r="C36" s="7" t="s">
        <v>38</v>
      </c>
      <c r="D36" s="75">
        <v>5307.95</v>
      </c>
      <c r="E36" s="71">
        <f>D36</f>
        <v>5307.95</v>
      </c>
      <c r="F36" s="70">
        <f>D36-E36</f>
        <v>0</v>
      </c>
      <c r="G36" s="5"/>
    </row>
    <row r="37" spans="1:7" x14ac:dyDescent="0.25">
      <c r="A37" s="9"/>
      <c r="B37" s="6"/>
      <c r="C37" s="7"/>
      <c r="D37" s="75"/>
      <c r="E37" s="75"/>
      <c r="F37" s="78"/>
      <c r="G37" s="5"/>
    </row>
    <row r="38" spans="1:7" x14ac:dyDescent="0.25">
      <c r="A38" s="9" t="s">
        <v>18</v>
      </c>
      <c r="B38" s="6" t="s">
        <v>9</v>
      </c>
      <c r="C38" s="7" t="s">
        <v>38</v>
      </c>
      <c r="D38" s="75">
        <v>8014.3</v>
      </c>
      <c r="E38" s="71">
        <f>D38</f>
        <v>8014.3</v>
      </c>
      <c r="F38" s="70">
        <f>D38-E38</f>
        <v>0</v>
      </c>
      <c r="G38" s="5"/>
    </row>
    <row r="39" spans="1:7" x14ac:dyDescent="0.25">
      <c r="A39" s="9"/>
      <c r="B39" s="6"/>
      <c r="C39" s="8"/>
      <c r="D39" s="75"/>
      <c r="E39" s="77"/>
      <c r="F39" s="78"/>
      <c r="G39" s="5"/>
    </row>
    <row r="40" spans="1:7" x14ac:dyDescent="0.25">
      <c r="A40" s="9" t="s">
        <v>19</v>
      </c>
      <c r="B40" s="6" t="s">
        <v>9</v>
      </c>
      <c r="C40" s="7" t="s">
        <v>38</v>
      </c>
      <c r="D40" s="75">
        <v>108663.99</v>
      </c>
      <c r="E40" s="71">
        <f>D40</f>
        <v>108663.99</v>
      </c>
      <c r="F40" s="70">
        <f>D40-E40</f>
        <v>0</v>
      </c>
      <c r="G40" s="5"/>
    </row>
    <row r="41" spans="1:7" x14ac:dyDescent="0.25">
      <c r="A41" s="9"/>
      <c r="B41" s="6"/>
      <c r="C41" s="8"/>
      <c r="D41" s="75"/>
      <c r="E41" s="77"/>
      <c r="F41" s="78"/>
      <c r="G41" s="5"/>
    </row>
    <row r="42" spans="1:7" x14ac:dyDescent="0.25">
      <c r="A42" s="9" t="s">
        <v>33</v>
      </c>
      <c r="B42" s="6" t="s">
        <v>9</v>
      </c>
      <c r="C42" s="7" t="s">
        <v>38</v>
      </c>
      <c r="D42" s="71">
        <v>3777.41</v>
      </c>
      <c r="E42" s="71">
        <f>D42</f>
        <v>3777.41</v>
      </c>
      <c r="F42" s="70">
        <f>D42-E42</f>
        <v>0</v>
      </c>
      <c r="G42" s="5"/>
    </row>
    <row r="43" spans="1:7" x14ac:dyDescent="0.25">
      <c r="A43" s="9"/>
      <c r="B43" s="6"/>
      <c r="C43" s="7"/>
      <c r="D43" s="71"/>
      <c r="E43" s="71"/>
      <c r="F43" s="78"/>
      <c r="G43" s="5"/>
    </row>
    <row r="44" spans="1:7" x14ac:dyDescent="0.25">
      <c r="A44" s="9" t="s">
        <v>20</v>
      </c>
      <c r="B44" s="6" t="s">
        <v>9</v>
      </c>
      <c r="C44" s="7" t="s">
        <v>38</v>
      </c>
      <c r="D44" s="71">
        <v>1667.34</v>
      </c>
      <c r="E44" s="71">
        <f>D44</f>
        <v>1667.34</v>
      </c>
      <c r="F44" s="70">
        <f>D44-E44</f>
        <v>0</v>
      </c>
      <c r="G44" s="5"/>
    </row>
    <row r="45" spans="1:7" x14ac:dyDescent="0.25">
      <c r="A45" s="9"/>
      <c r="B45" s="6"/>
      <c r="C45" s="7"/>
      <c r="D45" s="71"/>
      <c r="E45" s="71"/>
      <c r="F45" s="78"/>
      <c r="G45" s="5"/>
    </row>
    <row r="46" spans="1:7" x14ac:dyDescent="0.25">
      <c r="A46" s="9" t="s">
        <v>21</v>
      </c>
      <c r="B46" s="6" t="s">
        <v>9</v>
      </c>
      <c r="C46" s="7" t="s">
        <v>38</v>
      </c>
      <c r="D46" s="71">
        <v>7317</v>
      </c>
      <c r="E46" s="71">
        <f>D46</f>
        <v>7317</v>
      </c>
      <c r="F46" s="70">
        <f>D46-E46</f>
        <v>0</v>
      </c>
      <c r="G46" s="5"/>
    </row>
    <row r="47" spans="1:7" x14ac:dyDescent="0.25">
      <c r="A47" s="9"/>
      <c r="B47" s="6"/>
      <c r="C47" s="7"/>
      <c r="D47" s="71"/>
      <c r="E47" s="71"/>
      <c r="F47" s="78"/>
      <c r="G47" s="5"/>
    </row>
    <row r="48" spans="1:7" x14ac:dyDescent="0.25">
      <c r="A48" s="9" t="s">
        <v>22</v>
      </c>
      <c r="B48" s="6" t="s">
        <v>9</v>
      </c>
      <c r="C48" s="7" t="s">
        <v>38</v>
      </c>
      <c r="D48" s="71">
        <v>1936.53</v>
      </c>
      <c r="E48" s="71">
        <f>D48</f>
        <v>1936.53</v>
      </c>
      <c r="F48" s="70">
        <f>D48-E48</f>
        <v>0</v>
      </c>
      <c r="G48" s="5"/>
    </row>
    <row r="49" spans="1:7" x14ac:dyDescent="0.25">
      <c r="A49" s="9"/>
      <c r="B49" s="6"/>
      <c r="C49" s="8"/>
      <c r="D49" s="71"/>
      <c r="E49" s="80"/>
      <c r="F49" s="4"/>
      <c r="G49" s="5"/>
    </row>
    <row r="50" spans="1:7" x14ac:dyDescent="0.25">
      <c r="A50" s="9" t="s">
        <v>23</v>
      </c>
      <c r="B50" s="6" t="s">
        <v>29</v>
      </c>
      <c r="C50" s="8" t="s">
        <v>558</v>
      </c>
      <c r="D50" s="71">
        <v>60736.26</v>
      </c>
      <c r="E50" s="71">
        <v>59736.26</v>
      </c>
      <c r="F50" s="70">
        <f>D50-E50</f>
        <v>1000</v>
      </c>
      <c r="G50" s="5"/>
    </row>
    <row r="51" spans="1:7" x14ac:dyDescent="0.25">
      <c r="A51" s="9"/>
      <c r="B51" s="6"/>
      <c r="C51" s="8"/>
      <c r="D51" s="71"/>
      <c r="E51" s="71"/>
      <c r="F51" s="78"/>
      <c r="G51" s="5"/>
    </row>
    <row r="52" spans="1:7" x14ac:dyDescent="0.25">
      <c r="A52" s="9" t="s">
        <v>24</v>
      </c>
      <c r="B52" s="6" t="s">
        <v>9</v>
      </c>
      <c r="C52" s="7" t="s">
        <v>38</v>
      </c>
      <c r="D52" s="71">
        <v>9285.2900000000009</v>
      </c>
      <c r="E52" s="71">
        <f>D52</f>
        <v>9285.2900000000009</v>
      </c>
      <c r="F52" s="70">
        <f>D52-E52</f>
        <v>0</v>
      </c>
      <c r="G52" s="5"/>
    </row>
    <row r="53" spans="1:7" x14ac:dyDescent="0.25">
      <c r="A53" s="9"/>
      <c r="B53" s="6"/>
      <c r="C53" s="8"/>
      <c r="D53" s="71"/>
      <c r="E53" s="71"/>
      <c r="F53" s="4"/>
      <c r="G53" s="5"/>
    </row>
    <row r="54" spans="1:7" x14ac:dyDescent="0.25">
      <c r="A54" s="9" t="s">
        <v>25</v>
      </c>
      <c r="B54" s="6" t="s">
        <v>9</v>
      </c>
      <c r="C54" s="7" t="s">
        <v>38</v>
      </c>
      <c r="D54" s="71">
        <v>1673.61</v>
      </c>
      <c r="E54" s="71">
        <f>D54</f>
        <v>1673.61</v>
      </c>
      <c r="F54" s="70">
        <f>D54-E54</f>
        <v>0</v>
      </c>
      <c r="G54" s="5"/>
    </row>
    <row r="55" spans="1:7" x14ac:dyDescent="0.25">
      <c r="A55" s="9"/>
      <c r="B55" s="6"/>
      <c r="C55" s="8"/>
      <c r="D55" s="71"/>
      <c r="E55" s="71"/>
      <c r="F55" s="78"/>
      <c r="G55" s="5"/>
    </row>
    <row r="56" spans="1:7" x14ac:dyDescent="0.25">
      <c r="A56" s="9" t="s">
        <v>26</v>
      </c>
      <c r="B56" s="6" t="s">
        <v>9</v>
      </c>
      <c r="C56" s="7" t="s">
        <v>38</v>
      </c>
      <c r="D56" s="71">
        <v>1312.5</v>
      </c>
      <c r="E56" s="71">
        <f>D56</f>
        <v>1312.5</v>
      </c>
      <c r="F56" s="70">
        <f>D56-E56</f>
        <v>0</v>
      </c>
      <c r="G56" s="5"/>
    </row>
    <row r="57" spans="1:7" x14ac:dyDescent="0.25">
      <c r="A57" s="9"/>
      <c r="B57" s="6"/>
      <c r="C57" s="8"/>
      <c r="D57" s="71"/>
      <c r="E57" s="71"/>
      <c r="F57" s="4"/>
      <c r="G57" s="5"/>
    </row>
    <row r="58" spans="1:7" x14ac:dyDescent="0.25">
      <c r="A58" s="9" t="s">
        <v>559</v>
      </c>
      <c r="B58" s="6" t="s">
        <v>9</v>
      </c>
      <c r="C58" s="7" t="s">
        <v>38</v>
      </c>
      <c r="D58" s="71">
        <v>609.57000000000005</v>
      </c>
      <c r="E58" s="71">
        <f>D58</f>
        <v>609.57000000000005</v>
      </c>
      <c r="F58" s="70">
        <f>D58-E58</f>
        <v>0</v>
      </c>
      <c r="G58" s="5"/>
    </row>
    <row r="59" spans="1:7" x14ac:dyDescent="0.25">
      <c r="A59" s="9"/>
      <c r="B59" s="6"/>
      <c r="C59" s="8"/>
      <c r="D59" s="71"/>
      <c r="E59" s="71"/>
      <c r="F59" s="81"/>
      <c r="G59" s="5"/>
    </row>
    <row r="60" spans="1:7" x14ac:dyDescent="0.25">
      <c r="A60" s="82" t="s">
        <v>81</v>
      </c>
      <c r="B60" s="6" t="s">
        <v>9</v>
      </c>
      <c r="C60" s="7" t="s">
        <v>38</v>
      </c>
      <c r="D60" s="71">
        <v>12247.781834680001</v>
      </c>
      <c r="E60" s="71">
        <f>D60</f>
        <v>12247.781834680001</v>
      </c>
      <c r="F60" s="70">
        <f>D60-E60</f>
        <v>0</v>
      </c>
      <c r="G60" s="5"/>
    </row>
    <row r="61" spans="1:7" x14ac:dyDescent="0.25">
      <c r="A61" s="9"/>
      <c r="B61" s="6"/>
      <c r="C61" s="8"/>
      <c r="D61" s="71"/>
      <c r="E61" s="71"/>
      <c r="F61" s="81"/>
      <c r="G61" s="5"/>
    </row>
    <row r="62" spans="1:7" x14ac:dyDescent="0.25">
      <c r="A62" s="83" t="s">
        <v>87</v>
      </c>
      <c r="B62" s="6" t="s">
        <v>9</v>
      </c>
      <c r="C62" s="7" t="s">
        <v>38</v>
      </c>
      <c r="D62" s="71">
        <v>38377.777490960005</v>
      </c>
      <c r="E62" s="71">
        <f>D62</f>
        <v>38377.777490960005</v>
      </c>
      <c r="F62" s="70">
        <f>D62-E62</f>
        <v>0</v>
      </c>
      <c r="G62" s="5"/>
    </row>
    <row r="63" spans="1:7" x14ac:dyDescent="0.25">
      <c r="A63" s="9"/>
      <c r="B63" s="6"/>
      <c r="C63" s="8"/>
      <c r="D63" s="71"/>
      <c r="E63" s="71"/>
      <c r="F63" s="81"/>
      <c r="G63" s="5"/>
    </row>
    <row r="64" spans="1:7" x14ac:dyDescent="0.25">
      <c r="A64" s="10" t="s">
        <v>27</v>
      </c>
      <c r="B64" s="6" t="s">
        <v>30</v>
      </c>
      <c r="C64" s="8" t="s">
        <v>557</v>
      </c>
      <c r="D64" s="71">
        <v>9512.92</v>
      </c>
      <c r="E64" s="71">
        <v>10366.870000000001</v>
      </c>
      <c r="F64" s="70">
        <f>D64-E64</f>
        <v>-853.95000000000073</v>
      </c>
      <c r="G64" s="5"/>
    </row>
    <row r="65" spans="1:7" x14ac:dyDescent="0.25">
      <c r="A65" s="10"/>
      <c r="B65" s="6"/>
      <c r="C65" s="8"/>
      <c r="D65" s="71"/>
      <c r="E65" s="71"/>
      <c r="F65" s="78"/>
      <c r="G65" s="5"/>
    </row>
    <row r="66" spans="1:7" x14ac:dyDescent="0.25">
      <c r="A66" s="10" t="s">
        <v>37</v>
      </c>
      <c r="B66" s="6" t="s">
        <v>30</v>
      </c>
      <c r="C66" s="8" t="s">
        <v>557</v>
      </c>
      <c r="D66" s="71">
        <v>2690.43</v>
      </c>
      <c r="E66" s="71">
        <v>2690.43</v>
      </c>
      <c r="F66" s="70">
        <f>D66-E66</f>
        <v>0</v>
      </c>
      <c r="G66" s="5"/>
    </row>
    <row r="67" spans="1:7" s="86" customFormat="1" ht="13.8" thickBot="1" x14ac:dyDescent="0.3">
      <c r="A67" s="12"/>
      <c r="B67" s="12"/>
      <c r="C67" s="84"/>
      <c r="D67" s="75"/>
      <c r="E67" s="77"/>
      <c r="F67" s="3"/>
      <c r="G67" s="85"/>
    </row>
    <row r="68" spans="1:7" ht="13.8" thickTop="1" x14ac:dyDescent="0.25">
      <c r="A68" s="87"/>
      <c r="B68" s="87"/>
      <c r="C68" s="88"/>
      <c r="D68" s="89"/>
      <c r="E68" s="90"/>
      <c r="F68" s="91">
        <f>SUM(F10:F66)</f>
        <v>4066.5700000000033</v>
      </c>
      <c r="G68" s="92"/>
    </row>
  </sheetData>
  <autoFilter ref="A8:G68" xr:uid="{30F58DAB-AA83-40CA-9D28-2813BE6583CA}"/>
  <phoneticPr fontId="0" type="noConversion"/>
  <pageMargins left="0.47244094488188981" right="0.35433070866141736" top="0.39370078740157483" bottom="0" header="0" footer="0"/>
  <pageSetup paperSize="8" scale="99" fitToHeight="0" orientation="portrait" copies="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DA2C3-D0D1-44DB-996C-17C53B8BE093}">
  <dimension ref="A1:W148"/>
  <sheetViews>
    <sheetView workbookViewId="0">
      <selection activeCell="D10" sqref="D10"/>
    </sheetView>
  </sheetViews>
  <sheetFormatPr defaultColWidth="9" defaultRowHeight="13.2" x14ac:dyDescent="0.25"/>
  <cols>
    <col min="1" max="2" width="12.88671875" style="13" customWidth="1"/>
    <col min="3" max="3" width="12" style="13" customWidth="1"/>
    <col min="4" max="4" width="35.6640625" style="13" bestFit="1" customWidth="1"/>
    <col min="5" max="5" width="36" style="13" bestFit="1" customWidth="1"/>
    <col min="6" max="6" width="7.6640625" style="14" bestFit="1" customWidth="1"/>
    <col min="7" max="7" width="42.44140625" style="14" bestFit="1" customWidth="1"/>
    <col min="8" max="8" width="20.44140625" style="15" bestFit="1" customWidth="1"/>
    <col min="9" max="9" width="11.109375" style="16" customWidth="1"/>
    <col min="10" max="10" width="12" style="16" customWidth="1"/>
    <col min="11" max="11" width="49.109375" style="17" customWidth="1"/>
    <col min="12" max="14" width="7.33203125" style="17" hidden="1" customWidth="1"/>
    <col min="15" max="23" width="10.109375" style="17" hidden="1" customWidth="1"/>
    <col min="24" max="24" width="9.109375" style="17" customWidth="1"/>
    <col min="25" max="16384" width="9" style="17"/>
  </cols>
  <sheetData>
    <row r="1" spans="1:23" x14ac:dyDescent="0.25">
      <c r="L1" s="18" t="s">
        <v>41</v>
      </c>
      <c r="M1" s="18" t="s">
        <v>42</v>
      </c>
      <c r="N1" s="18" t="s">
        <v>43</v>
      </c>
    </row>
    <row r="2" spans="1:23" s="24" customFormat="1" ht="14.4" x14ac:dyDescent="0.3">
      <c r="A2" s="19" t="s">
        <v>44</v>
      </c>
      <c r="B2" s="19" t="s">
        <v>45</v>
      </c>
      <c r="C2" s="19" t="s">
        <v>46</v>
      </c>
      <c r="D2" s="19" t="s">
        <v>47</v>
      </c>
      <c r="E2" s="19" t="s">
        <v>48</v>
      </c>
      <c r="F2" s="20" t="s">
        <v>49</v>
      </c>
      <c r="G2" s="20" t="s">
        <v>50</v>
      </c>
      <c r="H2" s="21" t="s">
        <v>51</v>
      </c>
      <c r="I2" s="22" t="s">
        <v>52</v>
      </c>
      <c r="J2" s="22" t="s">
        <v>53</v>
      </c>
      <c r="K2" s="23" t="s">
        <v>54</v>
      </c>
      <c r="L2" s="24" t="s">
        <v>55</v>
      </c>
      <c r="M2" s="24" t="s">
        <v>55</v>
      </c>
      <c r="N2" s="24" t="s">
        <v>55</v>
      </c>
      <c r="O2" s="24" t="s">
        <v>56</v>
      </c>
      <c r="P2" s="24" t="s">
        <v>57</v>
      </c>
      <c r="Q2" s="24" t="s">
        <v>58</v>
      </c>
      <c r="R2" s="24" t="s">
        <v>59</v>
      </c>
      <c r="S2" s="24" t="s">
        <v>60</v>
      </c>
      <c r="T2" s="24" t="s">
        <v>61</v>
      </c>
      <c r="U2" s="24" t="s">
        <v>62</v>
      </c>
      <c r="V2" s="24" t="s">
        <v>63</v>
      </c>
      <c r="W2" s="24" t="s">
        <v>64</v>
      </c>
    </row>
    <row r="3" spans="1:23" x14ac:dyDescent="0.25">
      <c r="A3" s="25" t="s">
        <v>65</v>
      </c>
      <c r="B3" s="25"/>
      <c r="C3" s="25"/>
      <c r="D3" s="25" t="s">
        <v>12</v>
      </c>
      <c r="E3" s="25" t="s">
        <v>66</v>
      </c>
      <c r="F3" s="26">
        <v>1</v>
      </c>
      <c r="G3" s="26" t="s">
        <v>67</v>
      </c>
      <c r="H3" s="27" t="s">
        <v>66</v>
      </c>
      <c r="I3" s="28">
        <v>59430.78387103002</v>
      </c>
      <c r="J3" s="28">
        <f t="shared" ref="J3:J34" si="0">SUM(F3)*I3</f>
        <v>59430.78387103002</v>
      </c>
      <c r="K3" s="29"/>
      <c r="L3" s="16"/>
      <c r="M3" s="16"/>
      <c r="N3" s="16"/>
    </row>
    <row r="4" spans="1:23" x14ac:dyDescent="0.25">
      <c r="A4" s="25" t="s">
        <v>68</v>
      </c>
      <c r="B4" s="25"/>
      <c r="C4" s="25"/>
      <c r="D4" s="25" t="s">
        <v>69</v>
      </c>
      <c r="E4" s="25"/>
      <c r="F4" s="26">
        <v>1</v>
      </c>
      <c r="G4" s="26"/>
      <c r="H4" s="27"/>
      <c r="I4" s="28">
        <v>9999</v>
      </c>
      <c r="J4" s="28">
        <f t="shared" si="0"/>
        <v>9999</v>
      </c>
      <c r="K4" s="29" t="s">
        <v>70</v>
      </c>
      <c r="L4" s="16" t="e">
        <f>SUM(#REF!)</f>
        <v>#REF!</v>
      </c>
      <c r="M4" s="16" t="e">
        <f>SUM(#REF!)</f>
        <v>#REF!</v>
      </c>
      <c r="N4" s="16" t="e">
        <f>SUM(#REF!)</f>
        <v>#REF!</v>
      </c>
    </row>
    <row r="5" spans="1:23" s="37" customFormat="1" ht="39.6" x14ac:dyDescent="0.25">
      <c r="A5" s="30" t="s">
        <v>71</v>
      </c>
      <c r="B5" s="30" t="s">
        <v>72</v>
      </c>
      <c r="C5" s="30" t="s">
        <v>73</v>
      </c>
      <c r="D5" s="30" t="s">
        <v>74</v>
      </c>
      <c r="E5" s="30" t="s">
        <v>75</v>
      </c>
      <c r="F5" s="31">
        <v>1</v>
      </c>
      <c r="G5" s="31" t="s">
        <v>76</v>
      </c>
      <c r="H5" s="32" t="s">
        <v>77</v>
      </c>
      <c r="I5" s="33">
        <v>13684.699670539689</v>
      </c>
      <c r="J5" s="33">
        <f t="shared" si="0"/>
        <v>13684.699670539689</v>
      </c>
      <c r="K5" s="34" t="s">
        <v>78</v>
      </c>
      <c r="L5" s="35" t="e">
        <f>SUM(#REF!)</f>
        <v>#REF!</v>
      </c>
      <c r="M5" s="35" t="e">
        <f>SUM(#REF!)</f>
        <v>#REF!</v>
      </c>
      <c r="N5" s="35" t="e">
        <f>SUM(#REF!)</f>
        <v>#REF!</v>
      </c>
      <c r="O5" s="36">
        <v>44755</v>
      </c>
    </row>
    <row r="6" spans="1:23" s="37" customFormat="1" ht="52.8" x14ac:dyDescent="0.25">
      <c r="A6" s="30" t="s">
        <v>79</v>
      </c>
      <c r="B6" s="30" t="s">
        <v>72</v>
      </c>
      <c r="C6" s="30" t="s">
        <v>80</v>
      </c>
      <c r="D6" s="30" t="s">
        <v>81</v>
      </c>
      <c r="E6" s="30" t="s">
        <v>82</v>
      </c>
      <c r="F6" s="31">
        <v>1</v>
      </c>
      <c r="G6" s="31" t="s">
        <v>76</v>
      </c>
      <c r="H6" s="32" t="s">
        <v>83</v>
      </c>
      <c r="I6" s="33">
        <v>12247.781834680001</v>
      </c>
      <c r="J6" s="33">
        <f t="shared" si="0"/>
        <v>12247.781834680001</v>
      </c>
      <c r="K6" s="34" t="s">
        <v>84</v>
      </c>
      <c r="L6" s="35" t="e">
        <f>SUM(#REF!)</f>
        <v>#REF!</v>
      </c>
      <c r="M6" s="35" t="e">
        <f>SUM(#REF!)</f>
        <v>#REF!</v>
      </c>
      <c r="N6" s="35" t="e">
        <f>SUM(#REF!)</f>
        <v>#REF!</v>
      </c>
      <c r="U6" s="36">
        <v>44755</v>
      </c>
      <c r="V6" s="36">
        <v>44755</v>
      </c>
    </row>
    <row r="7" spans="1:23" s="37" customFormat="1" ht="39.6" x14ac:dyDescent="0.25">
      <c r="A7" s="30" t="s">
        <v>85</v>
      </c>
      <c r="B7" s="30" t="s">
        <v>72</v>
      </c>
      <c r="C7" s="30" t="s">
        <v>86</v>
      </c>
      <c r="D7" s="30" t="s">
        <v>87</v>
      </c>
      <c r="E7" s="30" t="s">
        <v>88</v>
      </c>
      <c r="F7" s="31">
        <v>1</v>
      </c>
      <c r="G7" s="31" t="s">
        <v>76</v>
      </c>
      <c r="H7" s="32" t="s">
        <v>89</v>
      </c>
      <c r="I7" s="33">
        <v>38377.777490960005</v>
      </c>
      <c r="J7" s="33">
        <f t="shared" si="0"/>
        <v>38377.777490960005</v>
      </c>
      <c r="K7" s="34" t="s">
        <v>90</v>
      </c>
      <c r="L7" s="35" t="e">
        <f>SUM(#REF!)</f>
        <v>#REF!</v>
      </c>
      <c r="M7" s="35" t="e">
        <f>SUM(#REF!)</f>
        <v>#REF!</v>
      </c>
      <c r="N7" s="35" t="e">
        <f>SUM(#REF!)</f>
        <v>#REF!</v>
      </c>
      <c r="U7" s="36">
        <v>44755</v>
      </c>
    </row>
    <row r="8" spans="1:23" s="37" customFormat="1" x14ac:dyDescent="0.25">
      <c r="A8" s="30" t="s">
        <v>91</v>
      </c>
      <c r="B8" s="30" t="s">
        <v>92</v>
      </c>
      <c r="C8" s="30" t="s">
        <v>93</v>
      </c>
      <c r="D8" s="30" t="s">
        <v>94</v>
      </c>
      <c r="E8" s="30"/>
      <c r="F8" s="31">
        <v>1</v>
      </c>
      <c r="G8" s="31" t="s">
        <v>95</v>
      </c>
      <c r="H8" s="32" t="s">
        <v>95</v>
      </c>
      <c r="I8" s="33">
        <v>0</v>
      </c>
      <c r="J8" s="33">
        <f t="shared" si="0"/>
        <v>0</v>
      </c>
      <c r="K8" s="38" t="s">
        <v>96</v>
      </c>
      <c r="L8" s="35" t="e">
        <f>SUM(#REF!)</f>
        <v>#REF!</v>
      </c>
      <c r="M8" s="35" t="e">
        <f>SUM(#REF!)</f>
        <v>#REF!</v>
      </c>
      <c r="N8" s="35" t="e">
        <f>SUM(#REF!)</f>
        <v>#REF!</v>
      </c>
    </row>
    <row r="9" spans="1:23" s="37" customFormat="1" x14ac:dyDescent="0.25">
      <c r="A9" s="30" t="s">
        <v>97</v>
      </c>
      <c r="B9" s="30" t="s">
        <v>98</v>
      </c>
      <c r="C9" s="30" t="s">
        <v>99</v>
      </c>
      <c r="D9" s="30" t="s">
        <v>100</v>
      </c>
      <c r="E9" s="30" t="s">
        <v>101</v>
      </c>
      <c r="F9" s="31">
        <v>1</v>
      </c>
      <c r="G9" s="31" t="s">
        <v>102</v>
      </c>
      <c r="H9" s="32" t="s">
        <v>103</v>
      </c>
      <c r="I9" s="33">
        <v>129.51068400000003</v>
      </c>
      <c r="J9" s="33">
        <f t="shared" si="0"/>
        <v>129.51068400000003</v>
      </c>
      <c r="K9" s="38" t="s">
        <v>104</v>
      </c>
      <c r="L9" s="35" t="e">
        <f>SUM(#REF!)</f>
        <v>#REF!</v>
      </c>
      <c r="M9" s="35" t="e">
        <f>SUM(#REF!)</f>
        <v>#REF!</v>
      </c>
      <c r="N9" s="35" t="e">
        <f>SUM(#REF!)</f>
        <v>#REF!</v>
      </c>
    </row>
    <row r="10" spans="1:23" s="37" customFormat="1" x14ac:dyDescent="0.25">
      <c r="A10" s="30" t="s">
        <v>105</v>
      </c>
      <c r="B10" s="30" t="s">
        <v>98</v>
      </c>
      <c r="C10" s="30" t="s">
        <v>99</v>
      </c>
      <c r="D10" s="30" t="s">
        <v>106</v>
      </c>
      <c r="E10" s="30" t="s">
        <v>107</v>
      </c>
      <c r="F10" s="31">
        <v>1</v>
      </c>
      <c r="G10" s="31" t="s">
        <v>108</v>
      </c>
      <c r="H10" s="32" t="s">
        <v>109</v>
      </c>
      <c r="I10" s="33">
        <v>0</v>
      </c>
      <c r="J10" s="33">
        <f t="shared" si="0"/>
        <v>0</v>
      </c>
      <c r="K10" s="34" t="s">
        <v>110</v>
      </c>
      <c r="L10" s="35" t="e">
        <f>SUM(#REF!)</f>
        <v>#REF!</v>
      </c>
      <c r="M10" s="35" t="e">
        <f>SUM(#REF!)</f>
        <v>#REF!</v>
      </c>
      <c r="N10" s="35" t="e">
        <f>SUM(#REF!)</f>
        <v>#REF!</v>
      </c>
      <c r="U10" s="36">
        <v>44651</v>
      </c>
    </row>
    <row r="11" spans="1:23" s="37" customFormat="1" x14ac:dyDescent="0.25">
      <c r="A11" s="30" t="s">
        <v>111</v>
      </c>
      <c r="B11" s="30" t="s">
        <v>98</v>
      </c>
      <c r="C11" s="30"/>
      <c r="D11" s="30" t="s">
        <v>112</v>
      </c>
      <c r="E11" s="30" t="s">
        <v>113</v>
      </c>
      <c r="F11" s="31">
        <v>1</v>
      </c>
      <c r="G11" s="31"/>
      <c r="H11" s="32" t="s">
        <v>109</v>
      </c>
      <c r="I11" s="33">
        <v>549.4319200000001</v>
      </c>
      <c r="J11" s="33">
        <f t="shared" si="0"/>
        <v>549.4319200000001</v>
      </c>
      <c r="K11" s="34" t="s">
        <v>114</v>
      </c>
      <c r="L11" s="35"/>
      <c r="M11" s="35"/>
      <c r="N11" s="35"/>
      <c r="U11" s="36"/>
    </row>
    <row r="12" spans="1:23" s="37" customFormat="1" x14ac:dyDescent="0.25">
      <c r="A12" s="30" t="s">
        <v>115</v>
      </c>
      <c r="B12" s="30" t="s">
        <v>98</v>
      </c>
      <c r="C12" s="30"/>
      <c r="D12" s="30" t="s">
        <v>116</v>
      </c>
      <c r="E12" s="30"/>
      <c r="F12" s="31">
        <v>1</v>
      </c>
      <c r="G12" s="31"/>
      <c r="H12" s="32" t="s">
        <v>109</v>
      </c>
      <c r="I12" s="33">
        <v>2499.5229671499997</v>
      </c>
      <c r="J12" s="33">
        <f t="shared" si="0"/>
        <v>2499.5229671499997</v>
      </c>
      <c r="K12" s="34" t="s">
        <v>117</v>
      </c>
      <c r="L12" s="35"/>
      <c r="M12" s="35"/>
      <c r="N12" s="35"/>
      <c r="U12" s="36"/>
    </row>
    <row r="13" spans="1:23" s="37" customFormat="1" x14ac:dyDescent="0.25">
      <c r="A13" s="30" t="s">
        <v>118</v>
      </c>
      <c r="B13" s="30" t="s">
        <v>119</v>
      </c>
      <c r="C13" s="30" t="s">
        <v>120</v>
      </c>
      <c r="D13" s="30" t="s">
        <v>74</v>
      </c>
      <c r="E13" s="30" t="s">
        <v>121</v>
      </c>
      <c r="F13" s="31">
        <v>1</v>
      </c>
      <c r="G13" s="31" t="s">
        <v>122</v>
      </c>
      <c r="H13" s="32" t="s">
        <v>123</v>
      </c>
      <c r="I13" s="33">
        <v>5799.0962293499997</v>
      </c>
      <c r="J13" s="33">
        <f t="shared" si="0"/>
        <v>5799.0962293499997</v>
      </c>
      <c r="K13" s="38" t="s">
        <v>124</v>
      </c>
      <c r="L13" s="35" t="e">
        <f>SUM(#REF!)</f>
        <v>#REF!</v>
      </c>
      <c r="M13" s="35" t="e">
        <f>SUM(#REF!)</f>
        <v>#REF!</v>
      </c>
      <c r="N13" s="35" t="e">
        <f>SUM(#REF!)</f>
        <v>#REF!</v>
      </c>
      <c r="O13" s="36">
        <v>44652</v>
      </c>
    </row>
    <row r="14" spans="1:23" s="37" customFormat="1" x14ac:dyDescent="0.25">
      <c r="A14" s="30" t="s">
        <v>125</v>
      </c>
      <c r="B14" s="30" t="s">
        <v>119</v>
      </c>
      <c r="C14" s="30" t="s">
        <v>120</v>
      </c>
      <c r="D14" s="30" t="s">
        <v>60</v>
      </c>
      <c r="E14" s="30" t="s">
        <v>126</v>
      </c>
      <c r="F14" s="31">
        <v>1</v>
      </c>
      <c r="G14" s="31" t="s">
        <v>95</v>
      </c>
      <c r="H14" s="32" t="s">
        <v>123</v>
      </c>
      <c r="I14" s="33">
        <v>939.77469999999994</v>
      </c>
      <c r="J14" s="33">
        <f t="shared" si="0"/>
        <v>939.77469999999994</v>
      </c>
      <c r="K14" s="38" t="s">
        <v>127</v>
      </c>
      <c r="L14" s="35" t="e">
        <f>SUM(#REF!)</f>
        <v>#REF!</v>
      </c>
      <c r="M14" s="35" t="e">
        <f>SUM(#REF!)</f>
        <v>#REF!</v>
      </c>
      <c r="N14" s="35" t="e">
        <f>SUM(#REF!)</f>
        <v>#REF!</v>
      </c>
      <c r="S14" s="36">
        <v>44650</v>
      </c>
    </row>
    <row r="15" spans="1:23" s="37" customFormat="1" x14ac:dyDescent="0.25">
      <c r="A15" s="30" t="s">
        <v>128</v>
      </c>
      <c r="B15" s="30" t="s">
        <v>119</v>
      </c>
      <c r="C15" s="30" t="s">
        <v>120</v>
      </c>
      <c r="D15" s="30" t="s">
        <v>129</v>
      </c>
      <c r="E15" s="30"/>
      <c r="F15" s="31">
        <v>1</v>
      </c>
      <c r="G15" s="31" t="s">
        <v>95</v>
      </c>
      <c r="H15" s="32" t="s">
        <v>123</v>
      </c>
      <c r="I15" s="33">
        <v>0</v>
      </c>
      <c r="J15" s="33">
        <f t="shared" si="0"/>
        <v>0</v>
      </c>
      <c r="K15" s="38" t="s">
        <v>130</v>
      </c>
      <c r="L15" s="35" t="e">
        <f>SUM(#REF!)</f>
        <v>#REF!</v>
      </c>
      <c r="M15" s="35" t="e">
        <f>SUM(#REF!)</f>
        <v>#REF!</v>
      </c>
      <c r="N15" s="35" t="e">
        <f>SUM(#REF!)</f>
        <v>#REF!</v>
      </c>
    </row>
    <row r="16" spans="1:23" s="37" customFormat="1" ht="12.3" customHeight="1" x14ac:dyDescent="0.25">
      <c r="A16" s="30" t="s">
        <v>131</v>
      </c>
      <c r="B16" s="30" t="s">
        <v>132</v>
      </c>
      <c r="C16" s="30" t="s">
        <v>133</v>
      </c>
      <c r="D16" s="30" t="s">
        <v>74</v>
      </c>
      <c r="E16" s="30" t="s">
        <v>134</v>
      </c>
      <c r="F16" s="31">
        <v>1</v>
      </c>
      <c r="G16" s="31" t="s">
        <v>135</v>
      </c>
      <c r="H16" s="32" t="s">
        <v>136</v>
      </c>
      <c r="I16" s="33">
        <v>11392.311210500002</v>
      </c>
      <c r="J16" s="33">
        <f t="shared" si="0"/>
        <v>11392.311210500002</v>
      </c>
      <c r="K16" s="38" t="s">
        <v>137</v>
      </c>
      <c r="L16" s="35" t="e">
        <f>SUM(#REF!)</f>
        <v>#REF!</v>
      </c>
      <c r="M16" s="35" t="e">
        <f>SUM(#REF!)</f>
        <v>#REF!</v>
      </c>
      <c r="N16" s="35" t="e">
        <f>SUM(#REF!)</f>
        <v>#REF!</v>
      </c>
    </row>
    <row r="17" spans="1:20" s="37" customFormat="1" x14ac:dyDescent="0.25">
      <c r="A17" s="30" t="s">
        <v>138</v>
      </c>
      <c r="B17" s="30" t="s">
        <v>132</v>
      </c>
      <c r="C17" s="30" t="s">
        <v>139</v>
      </c>
      <c r="D17" s="30" t="s">
        <v>140</v>
      </c>
      <c r="E17" s="30" t="s">
        <v>141</v>
      </c>
      <c r="F17" s="31">
        <v>1</v>
      </c>
      <c r="G17" s="31" t="s">
        <v>142</v>
      </c>
      <c r="H17" s="32" t="s">
        <v>143</v>
      </c>
      <c r="I17" s="33">
        <v>1904.9919060000002</v>
      </c>
      <c r="J17" s="33">
        <f t="shared" si="0"/>
        <v>1904.9919060000002</v>
      </c>
      <c r="K17" s="38" t="s">
        <v>137</v>
      </c>
      <c r="L17" s="35" t="e">
        <f>SUM(#REF!)</f>
        <v>#REF!</v>
      </c>
      <c r="M17" s="35" t="e">
        <f>SUM(#REF!)</f>
        <v>#REF!</v>
      </c>
      <c r="N17" s="35" t="e">
        <f>SUM(#REF!)</f>
        <v>#REF!</v>
      </c>
      <c r="O17" s="36">
        <v>44652</v>
      </c>
    </row>
    <row r="18" spans="1:20" s="37" customFormat="1" x14ac:dyDescent="0.25">
      <c r="A18" s="30" t="s">
        <v>144</v>
      </c>
      <c r="B18" s="30" t="s">
        <v>132</v>
      </c>
      <c r="C18" s="30" t="s">
        <v>145</v>
      </c>
      <c r="D18" s="30" t="s">
        <v>146</v>
      </c>
      <c r="E18" s="30" t="s">
        <v>147</v>
      </c>
      <c r="F18" s="31">
        <v>1</v>
      </c>
      <c r="G18" s="31" t="s">
        <v>135</v>
      </c>
      <c r="H18" s="32" t="s">
        <v>148</v>
      </c>
      <c r="I18" s="33">
        <v>2907.6741732000005</v>
      </c>
      <c r="J18" s="33">
        <f t="shared" si="0"/>
        <v>2907.6741732000005</v>
      </c>
      <c r="K18" s="38" t="s">
        <v>137</v>
      </c>
      <c r="L18" s="35" t="e">
        <f>SUM(#REF!)</f>
        <v>#REF!</v>
      </c>
      <c r="M18" s="35" t="e">
        <f>SUM(#REF!)</f>
        <v>#REF!</v>
      </c>
      <c r="N18" s="35" t="e">
        <f>SUM(#REF!)</f>
        <v>#REF!</v>
      </c>
      <c r="S18" s="36"/>
    </row>
    <row r="19" spans="1:20" s="37" customFormat="1" x14ac:dyDescent="0.25">
      <c r="A19" s="30" t="s">
        <v>149</v>
      </c>
      <c r="B19" s="30" t="s">
        <v>132</v>
      </c>
      <c r="C19" s="30" t="s">
        <v>145</v>
      </c>
      <c r="D19" s="30" t="s">
        <v>150</v>
      </c>
      <c r="E19" s="30" t="s">
        <v>151</v>
      </c>
      <c r="F19" s="31">
        <v>1</v>
      </c>
      <c r="G19" s="31" t="s">
        <v>135</v>
      </c>
      <c r="H19" s="32" t="s">
        <v>148</v>
      </c>
      <c r="I19" s="33">
        <v>3157.1112699249998</v>
      </c>
      <c r="J19" s="33">
        <f t="shared" si="0"/>
        <v>3157.1112699249998</v>
      </c>
      <c r="K19" s="38" t="s">
        <v>137</v>
      </c>
      <c r="L19" s="35" t="e">
        <f>SUM(#REF!)</f>
        <v>#REF!</v>
      </c>
      <c r="M19" s="35" t="e">
        <f>SUM(#REF!)</f>
        <v>#REF!</v>
      </c>
      <c r="N19" s="35" t="e">
        <f>SUM(#REF!)</f>
        <v>#REF!</v>
      </c>
      <c r="S19" s="36"/>
    </row>
    <row r="20" spans="1:20" s="37" customFormat="1" x14ac:dyDescent="0.25">
      <c r="A20" s="30" t="s">
        <v>152</v>
      </c>
      <c r="B20" s="30" t="s">
        <v>132</v>
      </c>
      <c r="C20" s="30" t="s">
        <v>145</v>
      </c>
      <c r="D20" s="30" t="s">
        <v>60</v>
      </c>
      <c r="E20" s="30" t="s">
        <v>126</v>
      </c>
      <c r="F20" s="31">
        <v>1</v>
      </c>
      <c r="G20" s="31" t="s">
        <v>95</v>
      </c>
      <c r="H20" s="32" t="s">
        <v>148</v>
      </c>
      <c r="I20" s="33">
        <v>204.88860000000003</v>
      </c>
      <c r="J20" s="33">
        <f t="shared" si="0"/>
        <v>204.88860000000003</v>
      </c>
      <c r="K20" s="38" t="s">
        <v>153</v>
      </c>
      <c r="L20" s="35" t="e">
        <f>SUM(#REF!)</f>
        <v>#REF!</v>
      </c>
      <c r="M20" s="35" t="e">
        <f>SUM(#REF!)</f>
        <v>#REF!</v>
      </c>
      <c r="N20" s="35" t="e">
        <f>SUM(#REF!)</f>
        <v>#REF!</v>
      </c>
      <c r="S20" s="36">
        <v>44650</v>
      </c>
    </row>
    <row r="21" spans="1:20" s="37" customFormat="1" x14ac:dyDescent="0.25">
      <c r="A21" s="30" t="s">
        <v>154</v>
      </c>
      <c r="B21" s="30" t="s">
        <v>132</v>
      </c>
      <c r="C21" s="30" t="s">
        <v>145</v>
      </c>
      <c r="D21" s="30" t="s">
        <v>60</v>
      </c>
      <c r="E21" s="30" t="s">
        <v>126</v>
      </c>
      <c r="F21" s="31">
        <v>1</v>
      </c>
      <c r="G21" s="31" t="s">
        <v>95</v>
      </c>
      <c r="H21" s="32" t="s">
        <v>148</v>
      </c>
      <c r="I21" s="33">
        <v>226.88639999999998</v>
      </c>
      <c r="J21" s="33">
        <f t="shared" si="0"/>
        <v>226.88639999999998</v>
      </c>
      <c r="K21" s="38" t="s">
        <v>153</v>
      </c>
      <c r="L21" s="35" t="e">
        <f>SUM(#REF!)</f>
        <v>#REF!</v>
      </c>
      <c r="M21" s="35" t="e">
        <f>SUM(#REF!)</f>
        <v>#REF!</v>
      </c>
      <c r="N21" s="35" t="e">
        <f>SUM(#REF!)</f>
        <v>#REF!</v>
      </c>
      <c r="S21" s="36">
        <v>44650</v>
      </c>
    </row>
    <row r="22" spans="1:20" s="37" customFormat="1" x14ac:dyDescent="0.25">
      <c r="A22" s="30" t="s">
        <v>155</v>
      </c>
      <c r="B22" s="30" t="s">
        <v>156</v>
      </c>
      <c r="C22" s="30" t="s">
        <v>157</v>
      </c>
      <c r="D22" s="30" t="s">
        <v>158</v>
      </c>
      <c r="E22" s="30" t="s">
        <v>159</v>
      </c>
      <c r="F22" s="31">
        <v>1</v>
      </c>
      <c r="G22" s="31" t="s">
        <v>135</v>
      </c>
      <c r="H22" s="32" t="s">
        <v>160</v>
      </c>
      <c r="I22" s="33">
        <v>4149.2308939999994</v>
      </c>
      <c r="J22" s="33">
        <f t="shared" si="0"/>
        <v>4149.2308939999994</v>
      </c>
      <c r="K22" s="38" t="s">
        <v>161</v>
      </c>
      <c r="L22" s="35" t="e">
        <f>SUM(#REF!)</f>
        <v>#REF!</v>
      </c>
      <c r="M22" s="35" t="e">
        <f>SUM(#REF!)</f>
        <v>#REF!</v>
      </c>
      <c r="N22" s="35" t="e">
        <f>SUM(#REF!)</f>
        <v>#REF!</v>
      </c>
    </row>
    <row r="23" spans="1:20" s="37" customFormat="1" x14ac:dyDescent="0.25">
      <c r="A23" s="30" t="s">
        <v>162</v>
      </c>
      <c r="B23" s="30" t="s">
        <v>163</v>
      </c>
      <c r="C23" s="30" t="s">
        <v>164</v>
      </c>
      <c r="D23" s="30" t="s">
        <v>165</v>
      </c>
      <c r="E23" s="30"/>
      <c r="F23" s="31">
        <v>1</v>
      </c>
      <c r="G23" s="31" t="s">
        <v>95</v>
      </c>
      <c r="H23" s="31" t="s">
        <v>95</v>
      </c>
      <c r="I23" s="33">
        <v>0</v>
      </c>
      <c r="J23" s="33">
        <f t="shared" si="0"/>
        <v>0</v>
      </c>
      <c r="K23" s="38" t="s">
        <v>96</v>
      </c>
      <c r="L23" s="35" t="e">
        <f>SUM(#REF!)</f>
        <v>#REF!</v>
      </c>
      <c r="M23" s="35" t="e">
        <f>SUM(#REF!)</f>
        <v>#REF!</v>
      </c>
      <c r="N23" s="35" t="e">
        <f>SUM(#REF!)</f>
        <v>#REF!</v>
      </c>
    </row>
    <row r="24" spans="1:20" s="37" customFormat="1" x14ac:dyDescent="0.25">
      <c r="A24" s="30" t="s">
        <v>166</v>
      </c>
      <c r="B24" s="30" t="s">
        <v>163</v>
      </c>
      <c r="C24" s="30" t="s">
        <v>167</v>
      </c>
      <c r="D24" s="30" t="s">
        <v>168</v>
      </c>
      <c r="E24" s="30"/>
      <c r="F24" s="31">
        <v>1</v>
      </c>
      <c r="G24" s="31" t="s">
        <v>95</v>
      </c>
      <c r="H24" s="31" t="s">
        <v>95</v>
      </c>
      <c r="I24" s="33">
        <v>0</v>
      </c>
      <c r="J24" s="33">
        <f t="shared" si="0"/>
        <v>0</v>
      </c>
      <c r="K24" s="38" t="s">
        <v>96</v>
      </c>
      <c r="L24" s="35" t="e">
        <f>SUM(#REF!)</f>
        <v>#REF!</v>
      </c>
      <c r="M24" s="35" t="e">
        <f>SUM(#REF!)</f>
        <v>#REF!</v>
      </c>
      <c r="N24" s="35" t="e">
        <f>SUM(#REF!)</f>
        <v>#REF!</v>
      </c>
    </row>
    <row r="25" spans="1:20" s="37" customFormat="1" x14ac:dyDescent="0.25">
      <c r="A25" s="30" t="s">
        <v>169</v>
      </c>
      <c r="B25" s="30" t="s">
        <v>170</v>
      </c>
      <c r="C25" s="30" t="s">
        <v>171</v>
      </c>
      <c r="D25" s="30" t="s">
        <v>172</v>
      </c>
      <c r="E25" s="30" t="s">
        <v>173</v>
      </c>
      <c r="F25" s="31">
        <v>1</v>
      </c>
      <c r="G25" s="31" t="s">
        <v>95</v>
      </c>
      <c r="H25" s="31" t="s">
        <v>174</v>
      </c>
      <c r="I25" s="33">
        <v>1605</v>
      </c>
      <c r="J25" s="33">
        <f t="shared" si="0"/>
        <v>1605</v>
      </c>
      <c r="K25" s="38" t="s">
        <v>175</v>
      </c>
      <c r="L25" s="35" t="e">
        <f>SUM(#REF!)</f>
        <v>#REF!</v>
      </c>
      <c r="M25" s="35" t="e">
        <f>SUM(#REF!)</f>
        <v>#REF!</v>
      </c>
      <c r="N25" s="35" t="e">
        <f>SUM(#REF!)</f>
        <v>#REF!</v>
      </c>
    </row>
    <row r="26" spans="1:20" s="37" customFormat="1" x14ac:dyDescent="0.25">
      <c r="A26" s="30" t="s">
        <v>176</v>
      </c>
      <c r="B26" s="30" t="s">
        <v>177</v>
      </c>
      <c r="C26" s="30" t="s">
        <v>178</v>
      </c>
      <c r="D26" s="30" t="s">
        <v>179</v>
      </c>
      <c r="E26" s="30"/>
      <c r="F26" s="31">
        <v>1</v>
      </c>
      <c r="G26" s="31" t="s">
        <v>95</v>
      </c>
      <c r="H26" s="31" t="s">
        <v>95</v>
      </c>
      <c r="I26" s="33">
        <v>0</v>
      </c>
      <c r="J26" s="33">
        <f t="shared" si="0"/>
        <v>0</v>
      </c>
      <c r="K26" s="38" t="s">
        <v>96</v>
      </c>
      <c r="L26" s="35" t="e">
        <f>SUM(#REF!)</f>
        <v>#REF!</v>
      </c>
      <c r="M26" s="35" t="e">
        <f>SUM(#REF!)</f>
        <v>#REF!</v>
      </c>
      <c r="N26" s="35" t="e">
        <f>SUM(#REF!)</f>
        <v>#REF!</v>
      </c>
    </row>
    <row r="27" spans="1:20" s="37" customFormat="1" x14ac:dyDescent="0.25">
      <c r="A27" s="30" t="s">
        <v>180</v>
      </c>
      <c r="B27" s="30" t="s">
        <v>177</v>
      </c>
      <c r="C27" s="30" t="s">
        <v>181</v>
      </c>
      <c r="D27" s="30" t="s">
        <v>182</v>
      </c>
      <c r="E27" s="30"/>
      <c r="F27" s="31">
        <v>1</v>
      </c>
      <c r="G27" s="31" t="s">
        <v>95</v>
      </c>
      <c r="H27" s="31" t="s">
        <v>95</v>
      </c>
      <c r="I27" s="33">
        <v>0</v>
      </c>
      <c r="J27" s="33">
        <f t="shared" si="0"/>
        <v>0</v>
      </c>
      <c r="K27" s="38" t="s">
        <v>96</v>
      </c>
      <c r="L27" s="35" t="e">
        <f>SUM(#REF!)</f>
        <v>#REF!</v>
      </c>
      <c r="M27" s="35" t="e">
        <f>SUM(#REF!)</f>
        <v>#REF!</v>
      </c>
      <c r="N27" s="35" t="e">
        <f>SUM(#REF!)</f>
        <v>#REF!</v>
      </c>
    </row>
    <row r="28" spans="1:20" s="37" customFormat="1" ht="26.4" x14ac:dyDescent="0.25">
      <c r="A28" s="30" t="s">
        <v>183</v>
      </c>
      <c r="B28" s="30" t="s">
        <v>184</v>
      </c>
      <c r="C28" s="30" t="s">
        <v>185</v>
      </c>
      <c r="D28" s="30" t="s">
        <v>74</v>
      </c>
      <c r="E28" s="30" t="s">
        <v>186</v>
      </c>
      <c r="F28" s="31">
        <v>1</v>
      </c>
      <c r="G28" s="31" t="s">
        <v>187</v>
      </c>
      <c r="H28" s="32" t="s">
        <v>188</v>
      </c>
      <c r="I28" s="33">
        <v>9009.4627999799995</v>
      </c>
      <c r="J28" s="33">
        <f t="shared" si="0"/>
        <v>9009.4627999799995</v>
      </c>
      <c r="K28" s="34" t="s">
        <v>189</v>
      </c>
      <c r="L28" s="35" t="e">
        <f>SUM(#REF!)</f>
        <v>#REF!</v>
      </c>
      <c r="M28" s="35" t="e">
        <f>SUM(#REF!)</f>
        <v>#REF!</v>
      </c>
      <c r="N28" s="35" t="e">
        <f>SUM(#REF!)</f>
        <v>#REF!</v>
      </c>
      <c r="O28" s="36">
        <v>44652</v>
      </c>
      <c r="T28" s="36">
        <v>44650</v>
      </c>
    </row>
    <row r="29" spans="1:20" s="37" customFormat="1" x14ac:dyDescent="0.25">
      <c r="A29" s="30" t="s">
        <v>190</v>
      </c>
      <c r="B29" s="30" t="s">
        <v>184</v>
      </c>
      <c r="C29" s="30" t="s">
        <v>185</v>
      </c>
      <c r="D29" s="30" t="s">
        <v>60</v>
      </c>
      <c r="E29" s="30" t="s">
        <v>126</v>
      </c>
      <c r="F29" s="31">
        <v>1</v>
      </c>
      <c r="G29" s="31" t="s">
        <v>95</v>
      </c>
      <c r="H29" s="32" t="s">
        <v>191</v>
      </c>
      <c r="I29" s="33">
        <v>812.42380000000003</v>
      </c>
      <c r="J29" s="33">
        <f t="shared" si="0"/>
        <v>812.42380000000003</v>
      </c>
      <c r="K29" s="38" t="s">
        <v>153</v>
      </c>
      <c r="L29" s="35" t="e">
        <f>SUM(#REF!)</f>
        <v>#REF!</v>
      </c>
      <c r="M29" s="35" t="e">
        <f>SUM(#REF!)</f>
        <v>#REF!</v>
      </c>
      <c r="N29" s="35" t="e">
        <f>SUM(#REF!)</f>
        <v>#REF!</v>
      </c>
      <c r="S29" s="36">
        <v>44650</v>
      </c>
    </row>
    <row r="30" spans="1:20" s="37" customFormat="1" ht="26.4" x14ac:dyDescent="0.25">
      <c r="A30" s="30" t="s">
        <v>192</v>
      </c>
      <c r="B30" s="30" t="s">
        <v>184</v>
      </c>
      <c r="C30" s="30" t="s">
        <v>193</v>
      </c>
      <c r="D30" s="30" t="s">
        <v>194</v>
      </c>
      <c r="E30" s="30" t="s">
        <v>195</v>
      </c>
      <c r="F30" s="31">
        <v>1</v>
      </c>
      <c r="G30" s="31" t="s">
        <v>187</v>
      </c>
      <c r="H30" s="32" t="s">
        <v>196</v>
      </c>
      <c r="I30" s="33">
        <v>4813.1767288874998</v>
      </c>
      <c r="J30" s="33">
        <f t="shared" si="0"/>
        <v>4813.1767288874998</v>
      </c>
      <c r="K30" s="34" t="s">
        <v>197</v>
      </c>
      <c r="L30" s="35" t="e">
        <f>SUM(#REF!)</f>
        <v>#REF!</v>
      </c>
      <c r="M30" s="35" t="e">
        <f>SUM(#REF!)</f>
        <v>#REF!</v>
      </c>
      <c r="N30" s="35" t="e">
        <f>SUM(#REF!)</f>
        <v>#REF!</v>
      </c>
      <c r="O30" s="36">
        <v>44652</v>
      </c>
      <c r="P30" s="36">
        <v>44649</v>
      </c>
      <c r="R30" s="36">
        <v>44650</v>
      </c>
    </row>
    <row r="31" spans="1:20" s="37" customFormat="1" x14ac:dyDescent="0.25">
      <c r="A31" s="30" t="s">
        <v>198</v>
      </c>
      <c r="B31" s="30" t="s">
        <v>184</v>
      </c>
      <c r="C31" s="30" t="s">
        <v>193</v>
      </c>
      <c r="D31" s="30" t="s">
        <v>199</v>
      </c>
      <c r="E31" s="30"/>
      <c r="F31" s="31">
        <v>1</v>
      </c>
      <c r="G31" s="31" t="s">
        <v>95</v>
      </c>
      <c r="H31" s="32" t="s">
        <v>95</v>
      </c>
      <c r="I31" s="33">
        <v>0</v>
      </c>
      <c r="J31" s="33">
        <f t="shared" si="0"/>
        <v>0</v>
      </c>
      <c r="K31" s="38" t="s">
        <v>96</v>
      </c>
      <c r="L31" s="35" t="e">
        <f>SUM(#REF!)</f>
        <v>#REF!</v>
      </c>
      <c r="M31" s="35" t="e">
        <f>SUM(#REF!)</f>
        <v>#REF!</v>
      </c>
      <c r="N31" s="35" t="e">
        <f>SUM(#REF!)</f>
        <v>#REF!</v>
      </c>
    </row>
    <row r="32" spans="1:20" s="37" customFormat="1" x14ac:dyDescent="0.25">
      <c r="A32" s="30" t="s">
        <v>200</v>
      </c>
      <c r="B32" s="30" t="s">
        <v>201</v>
      </c>
      <c r="C32" s="30" t="s">
        <v>202</v>
      </c>
      <c r="D32" s="30" t="s">
        <v>203</v>
      </c>
      <c r="E32" s="30"/>
      <c r="F32" s="31">
        <v>1</v>
      </c>
      <c r="G32" s="31" t="s">
        <v>95</v>
      </c>
      <c r="H32" s="32" t="s">
        <v>95</v>
      </c>
      <c r="I32" s="33">
        <v>0</v>
      </c>
      <c r="J32" s="33">
        <f t="shared" si="0"/>
        <v>0</v>
      </c>
      <c r="K32" s="38" t="s">
        <v>96</v>
      </c>
      <c r="L32" s="35" t="e">
        <f>SUM(#REF!)</f>
        <v>#REF!</v>
      </c>
      <c r="M32" s="35" t="e">
        <f>SUM(#REF!)</f>
        <v>#REF!</v>
      </c>
      <c r="N32" s="35" t="e">
        <f>SUM(#REF!)</f>
        <v>#REF!</v>
      </c>
    </row>
    <row r="33" spans="1:22" s="37" customFormat="1" x14ac:dyDescent="0.25">
      <c r="A33" s="30" t="s">
        <v>204</v>
      </c>
      <c r="B33" s="30" t="s">
        <v>205</v>
      </c>
      <c r="C33" s="30" t="s">
        <v>206</v>
      </c>
      <c r="D33" s="30" t="s">
        <v>207</v>
      </c>
      <c r="E33" s="30" t="s">
        <v>208</v>
      </c>
      <c r="F33" s="31">
        <v>1</v>
      </c>
      <c r="G33" s="31" t="s">
        <v>108</v>
      </c>
      <c r="H33" s="32" t="s">
        <v>103</v>
      </c>
      <c r="I33" s="33">
        <v>250.30123000000003</v>
      </c>
      <c r="J33" s="33">
        <f t="shared" si="0"/>
        <v>250.30123000000003</v>
      </c>
      <c r="K33" s="34" t="s">
        <v>209</v>
      </c>
      <c r="L33" s="35" t="e">
        <f>SUM(#REF!)</f>
        <v>#REF!</v>
      </c>
      <c r="M33" s="35" t="e">
        <f>SUM(#REF!)</f>
        <v>#REF!</v>
      </c>
      <c r="N33" s="35" t="e">
        <f>SUM(#REF!)</f>
        <v>#REF!</v>
      </c>
      <c r="P33" s="36">
        <v>44649</v>
      </c>
    </row>
    <row r="34" spans="1:22" s="37" customFormat="1" x14ac:dyDescent="0.25">
      <c r="A34" s="30" t="s">
        <v>210</v>
      </c>
      <c r="B34" s="30" t="s">
        <v>205</v>
      </c>
      <c r="C34" s="30" t="s">
        <v>206</v>
      </c>
      <c r="D34" s="30" t="s">
        <v>211</v>
      </c>
      <c r="E34" s="30"/>
      <c r="F34" s="31">
        <v>1</v>
      </c>
      <c r="G34" s="31" t="s">
        <v>95</v>
      </c>
      <c r="H34" s="32" t="s">
        <v>103</v>
      </c>
      <c r="I34" s="33">
        <v>792.38742000000002</v>
      </c>
      <c r="J34" s="33">
        <f t="shared" si="0"/>
        <v>792.38742000000002</v>
      </c>
      <c r="K34" s="38" t="s">
        <v>212</v>
      </c>
      <c r="L34" s="35" t="e">
        <f>SUM(#REF!)</f>
        <v>#REF!</v>
      </c>
      <c r="M34" s="35" t="e">
        <f>SUM(#REF!)</f>
        <v>#REF!</v>
      </c>
      <c r="N34" s="35" t="e">
        <f>SUM(#REF!)</f>
        <v>#REF!</v>
      </c>
      <c r="U34" s="36">
        <v>44651</v>
      </c>
    </row>
    <row r="35" spans="1:22" s="37" customFormat="1" x14ac:dyDescent="0.25">
      <c r="A35" s="30" t="s">
        <v>213</v>
      </c>
      <c r="B35" s="30" t="s">
        <v>205</v>
      </c>
      <c r="C35" s="30" t="s">
        <v>206</v>
      </c>
      <c r="D35" s="30" t="s">
        <v>214</v>
      </c>
      <c r="E35" s="30" t="s">
        <v>101</v>
      </c>
      <c r="F35" s="31">
        <v>1</v>
      </c>
      <c r="G35" s="31" t="s">
        <v>215</v>
      </c>
      <c r="H35" s="32" t="s">
        <v>103</v>
      </c>
      <c r="I35" s="33">
        <v>129.51068400000003</v>
      </c>
      <c r="J35" s="33">
        <f t="shared" ref="J35:J98" si="1">SUM(F35)*I35</f>
        <v>129.51068400000003</v>
      </c>
      <c r="K35" s="38" t="s">
        <v>104</v>
      </c>
      <c r="L35" s="35" t="e">
        <f>SUM(#REF!)</f>
        <v>#REF!</v>
      </c>
      <c r="M35" s="35" t="e">
        <f>SUM(#REF!)</f>
        <v>#REF!</v>
      </c>
      <c r="N35" s="35" t="e">
        <f>SUM(#REF!)</f>
        <v>#REF!</v>
      </c>
      <c r="Q35" s="36">
        <v>44649</v>
      </c>
    </row>
    <row r="36" spans="1:22" s="37" customFormat="1" x14ac:dyDescent="0.25">
      <c r="A36" s="30" t="s">
        <v>216</v>
      </c>
      <c r="B36" s="30" t="s">
        <v>217</v>
      </c>
      <c r="C36" s="30" t="s">
        <v>218</v>
      </c>
      <c r="D36" s="30" t="s">
        <v>94</v>
      </c>
      <c r="E36" s="30" t="s">
        <v>219</v>
      </c>
      <c r="F36" s="31">
        <v>1</v>
      </c>
      <c r="G36" s="31" t="s">
        <v>220</v>
      </c>
      <c r="H36" s="32" t="s">
        <v>221</v>
      </c>
      <c r="I36" s="33">
        <v>1646.4816844560003</v>
      </c>
      <c r="J36" s="33">
        <f t="shared" si="1"/>
        <v>1646.4816844560003</v>
      </c>
      <c r="K36" s="38" t="s">
        <v>222</v>
      </c>
      <c r="L36" s="35" t="e">
        <f>SUM(#REF!)</f>
        <v>#REF!</v>
      </c>
      <c r="M36" s="35" t="e">
        <f>SUM(#REF!)</f>
        <v>#REF!</v>
      </c>
      <c r="N36" s="35" t="e">
        <f>SUM(#REF!)</f>
        <v>#REF!</v>
      </c>
      <c r="V36" s="36">
        <v>44652</v>
      </c>
    </row>
    <row r="37" spans="1:22" s="37" customFormat="1" x14ac:dyDescent="0.25">
      <c r="A37" s="30" t="s">
        <v>223</v>
      </c>
      <c r="B37" s="30" t="s">
        <v>217</v>
      </c>
      <c r="C37" s="30" t="s">
        <v>218</v>
      </c>
      <c r="D37" s="30" t="s">
        <v>94</v>
      </c>
      <c r="E37" s="30" t="s">
        <v>224</v>
      </c>
      <c r="F37" s="31">
        <v>1</v>
      </c>
      <c r="G37" s="31" t="s">
        <v>220</v>
      </c>
      <c r="H37" s="32" t="s">
        <v>221</v>
      </c>
      <c r="I37" s="33">
        <v>1509.63520825</v>
      </c>
      <c r="J37" s="33">
        <f t="shared" si="1"/>
        <v>1509.63520825</v>
      </c>
      <c r="K37" s="38" t="s">
        <v>222</v>
      </c>
      <c r="L37" s="35" t="e">
        <f>SUM(#REF!)</f>
        <v>#REF!</v>
      </c>
      <c r="M37" s="35" t="e">
        <f>SUM(#REF!)</f>
        <v>#REF!</v>
      </c>
      <c r="N37" s="35" t="e">
        <f>SUM(#REF!)</f>
        <v>#REF!</v>
      </c>
      <c r="V37" s="36">
        <v>44652</v>
      </c>
    </row>
    <row r="38" spans="1:22" s="37" customFormat="1" x14ac:dyDescent="0.25">
      <c r="A38" s="30" t="s">
        <v>225</v>
      </c>
      <c r="B38" s="30" t="s">
        <v>217</v>
      </c>
      <c r="C38" s="30" t="s">
        <v>218</v>
      </c>
      <c r="D38" s="30" t="s">
        <v>60</v>
      </c>
      <c r="E38" s="30" t="s">
        <v>126</v>
      </c>
      <c r="F38" s="31">
        <v>1</v>
      </c>
      <c r="G38" s="31" t="s">
        <v>95</v>
      </c>
      <c r="H38" s="32" t="s">
        <v>221</v>
      </c>
      <c r="I38" s="33">
        <v>241.55160000000004</v>
      </c>
      <c r="J38" s="33">
        <f t="shared" si="1"/>
        <v>241.55160000000004</v>
      </c>
      <c r="K38" s="38" t="s">
        <v>153</v>
      </c>
      <c r="L38" s="35" t="e">
        <f>SUM(#REF!)</f>
        <v>#REF!</v>
      </c>
      <c r="M38" s="35" t="e">
        <f>SUM(#REF!)</f>
        <v>#REF!</v>
      </c>
      <c r="N38" s="35" t="e">
        <f>SUM(#REF!)</f>
        <v>#REF!</v>
      </c>
      <c r="S38" s="36">
        <v>44650</v>
      </c>
    </row>
    <row r="39" spans="1:22" s="37" customFormat="1" x14ac:dyDescent="0.25">
      <c r="A39" s="30" t="s">
        <v>226</v>
      </c>
      <c r="B39" s="30" t="s">
        <v>217</v>
      </c>
      <c r="C39" s="30" t="s">
        <v>218</v>
      </c>
      <c r="D39" s="30" t="s">
        <v>60</v>
      </c>
      <c r="E39" s="30" t="s">
        <v>126</v>
      </c>
      <c r="F39" s="31">
        <v>1</v>
      </c>
      <c r="G39" s="31" t="s">
        <v>95</v>
      </c>
      <c r="H39" s="32"/>
      <c r="I39" s="33">
        <v>241.55160000000004</v>
      </c>
      <c r="J39" s="33">
        <f t="shared" si="1"/>
        <v>241.55160000000004</v>
      </c>
      <c r="K39" s="38" t="s">
        <v>153</v>
      </c>
      <c r="L39" s="35" t="e">
        <f>SUM(#REF!)</f>
        <v>#REF!</v>
      </c>
      <c r="M39" s="35" t="e">
        <f>SUM(#REF!)</f>
        <v>#REF!</v>
      </c>
      <c r="N39" s="35" t="e">
        <f>SUM(#REF!)</f>
        <v>#REF!</v>
      </c>
      <c r="S39" s="36">
        <v>44650</v>
      </c>
    </row>
    <row r="40" spans="1:22" s="37" customFormat="1" x14ac:dyDescent="0.25">
      <c r="A40" s="30" t="s">
        <v>227</v>
      </c>
      <c r="B40" s="30" t="s">
        <v>228</v>
      </c>
      <c r="C40" s="30" t="s">
        <v>229</v>
      </c>
      <c r="D40" s="30" t="s">
        <v>94</v>
      </c>
      <c r="E40" s="30" t="s">
        <v>230</v>
      </c>
      <c r="F40" s="31">
        <v>1</v>
      </c>
      <c r="G40" s="31" t="s">
        <v>220</v>
      </c>
      <c r="H40" s="32" t="s">
        <v>221</v>
      </c>
      <c r="I40" s="33">
        <v>1428.6090051150002</v>
      </c>
      <c r="J40" s="33">
        <f t="shared" si="1"/>
        <v>1428.6090051150002</v>
      </c>
      <c r="K40" s="38" t="s">
        <v>222</v>
      </c>
      <c r="L40" s="35" t="e">
        <f>SUM(#REF!)</f>
        <v>#REF!</v>
      </c>
      <c r="M40" s="35" t="e">
        <f>SUM(#REF!)</f>
        <v>#REF!</v>
      </c>
      <c r="N40" s="35" t="e">
        <f>SUM(#REF!)</f>
        <v>#REF!</v>
      </c>
      <c r="V40" s="36">
        <v>44652</v>
      </c>
    </row>
    <row r="41" spans="1:22" s="37" customFormat="1" x14ac:dyDescent="0.25">
      <c r="A41" s="30" t="s">
        <v>231</v>
      </c>
      <c r="B41" s="30" t="s">
        <v>228</v>
      </c>
      <c r="C41" s="30" t="s">
        <v>229</v>
      </c>
      <c r="D41" s="30" t="s">
        <v>60</v>
      </c>
      <c r="E41" s="30" t="s">
        <v>126</v>
      </c>
      <c r="F41" s="31">
        <v>1</v>
      </c>
      <c r="G41" s="31" t="s">
        <v>95</v>
      </c>
      <c r="H41" s="32" t="s">
        <v>221</v>
      </c>
      <c r="I41" s="33">
        <v>262.8929</v>
      </c>
      <c r="J41" s="33">
        <f t="shared" si="1"/>
        <v>262.8929</v>
      </c>
      <c r="K41" s="38" t="s">
        <v>153</v>
      </c>
      <c r="L41" s="35" t="e">
        <f>SUM(#REF!)</f>
        <v>#REF!</v>
      </c>
      <c r="M41" s="35" t="e">
        <f>SUM(#REF!)</f>
        <v>#REF!</v>
      </c>
      <c r="N41" s="35" t="e">
        <f>SUM(#REF!)</f>
        <v>#REF!</v>
      </c>
      <c r="S41" s="36">
        <v>44650</v>
      </c>
    </row>
    <row r="42" spans="1:22" s="37" customFormat="1" x14ac:dyDescent="0.25">
      <c r="A42" s="30" t="s">
        <v>232</v>
      </c>
      <c r="B42" s="30" t="s">
        <v>228</v>
      </c>
      <c r="C42" s="30" t="s">
        <v>233</v>
      </c>
      <c r="D42" s="30" t="s">
        <v>234</v>
      </c>
      <c r="E42" s="30" t="s">
        <v>230</v>
      </c>
      <c r="F42" s="31">
        <v>1</v>
      </c>
      <c r="G42" s="31" t="s">
        <v>220</v>
      </c>
      <c r="H42" s="32" t="s">
        <v>221</v>
      </c>
      <c r="I42" s="33">
        <v>1939.5210663749999</v>
      </c>
      <c r="J42" s="33">
        <f t="shared" si="1"/>
        <v>1939.5210663749999</v>
      </c>
      <c r="K42" s="38" t="s">
        <v>235</v>
      </c>
      <c r="L42" s="35" t="e">
        <f>SUM(#REF!)</f>
        <v>#REF!</v>
      </c>
      <c r="M42" s="35" t="e">
        <f>SUM(#REF!)</f>
        <v>#REF!</v>
      </c>
      <c r="N42" s="35" t="e">
        <f>SUM(#REF!)</f>
        <v>#REF!</v>
      </c>
      <c r="V42" s="36">
        <v>44652</v>
      </c>
    </row>
    <row r="43" spans="1:22" s="37" customFormat="1" x14ac:dyDescent="0.25">
      <c r="A43" s="30" t="s">
        <v>236</v>
      </c>
      <c r="B43" s="30" t="s">
        <v>228</v>
      </c>
      <c r="C43" s="30" t="s">
        <v>233</v>
      </c>
      <c r="D43" s="30" t="s">
        <v>60</v>
      </c>
      <c r="E43" s="30" t="s">
        <v>126</v>
      </c>
      <c r="F43" s="31">
        <v>1</v>
      </c>
      <c r="G43" s="31" t="s">
        <v>95</v>
      </c>
      <c r="H43" s="32" t="s">
        <v>221</v>
      </c>
      <c r="I43" s="33">
        <v>262.8929</v>
      </c>
      <c r="J43" s="33">
        <f t="shared" si="1"/>
        <v>262.8929</v>
      </c>
      <c r="K43" s="38" t="s">
        <v>153</v>
      </c>
      <c r="L43" s="35" t="e">
        <f>SUM(#REF!)</f>
        <v>#REF!</v>
      </c>
      <c r="M43" s="35" t="e">
        <f>SUM(#REF!)</f>
        <v>#REF!</v>
      </c>
      <c r="N43" s="35" t="e">
        <f>SUM(#REF!)</f>
        <v>#REF!</v>
      </c>
      <c r="S43" s="36">
        <v>44650</v>
      </c>
    </row>
    <row r="44" spans="1:22" s="37" customFormat="1" x14ac:dyDescent="0.25">
      <c r="A44" s="30" t="s">
        <v>237</v>
      </c>
      <c r="B44" s="30"/>
      <c r="C44" s="30"/>
      <c r="D44" s="30" t="s">
        <v>238</v>
      </c>
      <c r="E44" s="30"/>
      <c r="F44" s="31">
        <v>1</v>
      </c>
      <c r="G44" s="31" t="s">
        <v>95</v>
      </c>
      <c r="H44" s="32" t="s">
        <v>95</v>
      </c>
      <c r="I44" s="33">
        <v>0</v>
      </c>
      <c r="J44" s="33">
        <f t="shared" si="1"/>
        <v>0</v>
      </c>
      <c r="K44" s="38" t="s">
        <v>96</v>
      </c>
      <c r="L44" s="35" t="e">
        <f>SUM(#REF!)</f>
        <v>#REF!</v>
      </c>
      <c r="M44" s="35" t="e">
        <f>SUM(#REF!)</f>
        <v>#REF!</v>
      </c>
      <c r="N44" s="35" t="e">
        <f>SUM(#REF!)</f>
        <v>#REF!</v>
      </c>
    </row>
    <row r="45" spans="1:22" s="37" customFormat="1" ht="26.4" x14ac:dyDescent="0.25">
      <c r="A45" s="30" t="s">
        <v>239</v>
      </c>
      <c r="B45" s="30" t="s">
        <v>240</v>
      </c>
      <c r="C45" s="30" t="s">
        <v>241</v>
      </c>
      <c r="D45" s="30" t="s">
        <v>94</v>
      </c>
      <c r="E45" s="30" t="s">
        <v>242</v>
      </c>
      <c r="F45" s="31">
        <v>1</v>
      </c>
      <c r="G45" s="31" t="s">
        <v>243</v>
      </c>
      <c r="H45" s="32" t="s">
        <v>244</v>
      </c>
      <c r="I45" s="33">
        <v>6155.4875134249996</v>
      </c>
      <c r="J45" s="33">
        <f t="shared" si="1"/>
        <v>6155.4875134249996</v>
      </c>
      <c r="K45" s="34" t="s">
        <v>245</v>
      </c>
      <c r="L45" s="35" t="e">
        <f>SUM(#REF!)</f>
        <v>#REF!</v>
      </c>
      <c r="M45" s="35" t="e">
        <f>SUM(#REF!)</f>
        <v>#REF!</v>
      </c>
      <c r="N45" s="35" t="e">
        <f>SUM(#REF!)</f>
        <v>#REF!</v>
      </c>
    </row>
    <row r="46" spans="1:22" s="37" customFormat="1" ht="26.4" x14ac:dyDescent="0.25">
      <c r="A46" s="30" t="s">
        <v>246</v>
      </c>
      <c r="B46" s="30" t="s">
        <v>240</v>
      </c>
      <c r="C46" s="30" t="s">
        <v>241</v>
      </c>
      <c r="D46" s="30" t="s">
        <v>94</v>
      </c>
      <c r="E46" s="30" t="s">
        <v>247</v>
      </c>
      <c r="F46" s="31">
        <v>1</v>
      </c>
      <c r="G46" s="31" t="s">
        <v>243</v>
      </c>
      <c r="H46" s="32" t="s">
        <v>244</v>
      </c>
      <c r="I46" s="33">
        <v>2735.1148929749997</v>
      </c>
      <c r="J46" s="33">
        <f t="shared" si="1"/>
        <v>2735.1148929749997</v>
      </c>
      <c r="K46" s="34" t="s">
        <v>245</v>
      </c>
      <c r="L46" s="35" t="e">
        <f>SUM(#REF!)</f>
        <v>#REF!</v>
      </c>
      <c r="M46" s="35" t="e">
        <f>SUM(#REF!)</f>
        <v>#REF!</v>
      </c>
      <c r="N46" s="35" t="e">
        <f>SUM(#REF!)</f>
        <v>#REF!</v>
      </c>
    </row>
    <row r="47" spans="1:22" s="37" customFormat="1" ht="26.4" x14ac:dyDescent="0.25">
      <c r="A47" s="30" t="s">
        <v>248</v>
      </c>
      <c r="B47" s="30" t="s">
        <v>240</v>
      </c>
      <c r="C47" s="30" t="s">
        <v>241</v>
      </c>
      <c r="D47" s="30" t="s">
        <v>249</v>
      </c>
      <c r="E47" s="30" t="s">
        <v>250</v>
      </c>
      <c r="F47" s="31">
        <v>1</v>
      </c>
      <c r="G47" s="31" t="s">
        <v>243</v>
      </c>
      <c r="H47" s="32" t="s">
        <v>244</v>
      </c>
      <c r="I47" s="33">
        <v>3154.6688323750004</v>
      </c>
      <c r="J47" s="33">
        <f t="shared" si="1"/>
        <v>3154.6688323750004</v>
      </c>
      <c r="K47" s="34" t="s">
        <v>245</v>
      </c>
      <c r="L47" s="35" t="e">
        <f>SUM(#REF!)</f>
        <v>#REF!</v>
      </c>
      <c r="M47" s="35" t="e">
        <f>SUM(#REF!)</f>
        <v>#REF!</v>
      </c>
      <c r="N47" s="35" t="e">
        <f>SUM(#REF!)</f>
        <v>#REF!</v>
      </c>
    </row>
    <row r="48" spans="1:22" s="37" customFormat="1" x14ac:dyDescent="0.25">
      <c r="A48" s="30" t="s">
        <v>251</v>
      </c>
      <c r="B48" s="30" t="s">
        <v>240</v>
      </c>
      <c r="C48" s="30" t="s">
        <v>241</v>
      </c>
      <c r="D48" s="30" t="s">
        <v>60</v>
      </c>
      <c r="E48" s="30" t="s">
        <v>126</v>
      </c>
      <c r="F48" s="31">
        <v>1</v>
      </c>
      <c r="G48" s="31" t="s">
        <v>95</v>
      </c>
      <c r="H48" s="32" t="s">
        <v>244</v>
      </c>
      <c r="I48" s="33">
        <v>2153.2795999999998</v>
      </c>
      <c r="J48" s="33">
        <f t="shared" si="1"/>
        <v>2153.2795999999998</v>
      </c>
      <c r="K48" s="38" t="s">
        <v>153</v>
      </c>
      <c r="L48" s="35" t="e">
        <f>SUM(#REF!)</f>
        <v>#REF!</v>
      </c>
      <c r="M48" s="35" t="e">
        <f>SUM(#REF!)</f>
        <v>#REF!</v>
      </c>
      <c r="N48" s="35" t="e">
        <f>SUM(#REF!)</f>
        <v>#REF!</v>
      </c>
      <c r="S48" s="36">
        <v>44650</v>
      </c>
    </row>
    <row r="49" spans="1:21" s="37" customFormat="1" ht="26.4" x14ac:dyDescent="0.25">
      <c r="A49" s="30" t="s">
        <v>252</v>
      </c>
      <c r="B49" s="30" t="s">
        <v>253</v>
      </c>
      <c r="C49" s="30" t="s">
        <v>254</v>
      </c>
      <c r="D49" s="30" t="s">
        <v>74</v>
      </c>
      <c r="E49" s="30" t="s">
        <v>255</v>
      </c>
      <c r="F49" s="31">
        <v>1</v>
      </c>
      <c r="G49" s="39" t="s">
        <v>256</v>
      </c>
      <c r="H49" s="32" t="s">
        <v>257</v>
      </c>
      <c r="I49" s="33">
        <v>20703.761551735995</v>
      </c>
      <c r="J49" s="33">
        <f t="shared" si="1"/>
        <v>20703.761551735995</v>
      </c>
      <c r="K49" s="34" t="s">
        <v>258</v>
      </c>
      <c r="L49" s="35" t="e">
        <f>SUM(#REF!)</f>
        <v>#REF!</v>
      </c>
      <c r="M49" s="35" t="e">
        <f>SUM(#REF!)</f>
        <v>#REF!</v>
      </c>
      <c r="N49" s="35" t="e">
        <f>SUM(#REF!)</f>
        <v>#REF!</v>
      </c>
      <c r="O49" s="36">
        <v>44652</v>
      </c>
      <c r="P49" s="36">
        <v>44649</v>
      </c>
      <c r="Q49" s="36">
        <v>44649</v>
      </c>
      <c r="U49" s="36">
        <v>44651</v>
      </c>
    </row>
    <row r="50" spans="1:21" s="37" customFormat="1" x14ac:dyDescent="0.25">
      <c r="A50" s="30" t="s">
        <v>259</v>
      </c>
      <c r="B50" s="30" t="s">
        <v>253</v>
      </c>
      <c r="C50" s="30" t="s">
        <v>260</v>
      </c>
      <c r="D50" s="30" t="s">
        <v>261</v>
      </c>
      <c r="E50" s="30"/>
      <c r="F50" s="31">
        <v>1</v>
      </c>
      <c r="G50" s="31" t="s">
        <v>95</v>
      </c>
      <c r="H50" s="32" t="s">
        <v>95</v>
      </c>
      <c r="I50" s="33">
        <v>0</v>
      </c>
      <c r="J50" s="33">
        <f t="shared" si="1"/>
        <v>0</v>
      </c>
      <c r="K50" s="38" t="s">
        <v>96</v>
      </c>
      <c r="L50" s="35" t="e">
        <f>SUM(#REF!)</f>
        <v>#REF!</v>
      </c>
      <c r="M50" s="35" t="e">
        <f>SUM(#REF!)</f>
        <v>#REF!</v>
      </c>
      <c r="N50" s="35" t="e">
        <f>SUM(#REF!)</f>
        <v>#REF!</v>
      </c>
    </row>
    <row r="51" spans="1:21" s="37" customFormat="1" x14ac:dyDescent="0.25">
      <c r="A51" s="30" t="s">
        <v>262</v>
      </c>
      <c r="B51" s="30" t="s">
        <v>263</v>
      </c>
      <c r="C51" s="30" t="s">
        <v>264</v>
      </c>
      <c r="D51" s="30" t="s">
        <v>94</v>
      </c>
      <c r="E51" s="30" t="s">
        <v>265</v>
      </c>
      <c r="F51" s="31">
        <v>1</v>
      </c>
      <c r="G51" s="31" t="s">
        <v>266</v>
      </c>
      <c r="H51" s="32" t="s">
        <v>267</v>
      </c>
      <c r="I51" s="33">
        <v>3621.4248112000005</v>
      </c>
      <c r="J51" s="33">
        <f t="shared" si="1"/>
        <v>3621.4248112000005</v>
      </c>
      <c r="K51" s="38" t="s">
        <v>268</v>
      </c>
      <c r="L51" s="35" t="e">
        <f>SUM(#REF!)</f>
        <v>#REF!</v>
      </c>
      <c r="M51" s="35" t="e">
        <f>SUM(#REF!)</f>
        <v>#REF!</v>
      </c>
      <c r="N51" s="35" t="e">
        <f>SUM(#REF!)</f>
        <v>#REF!</v>
      </c>
    </row>
    <row r="52" spans="1:21" s="37" customFormat="1" x14ac:dyDescent="0.25">
      <c r="A52" s="30" t="s">
        <v>269</v>
      </c>
      <c r="B52" s="30" t="s">
        <v>263</v>
      </c>
      <c r="C52" s="30" t="s">
        <v>264</v>
      </c>
      <c r="D52" s="30" t="s">
        <v>94</v>
      </c>
      <c r="E52" s="30" t="s">
        <v>270</v>
      </c>
      <c r="F52" s="31">
        <v>1</v>
      </c>
      <c r="G52" s="31" t="s">
        <v>266</v>
      </c>
      <c r="H52" s="32" t="s">
        <v>267</v>
      </c>
      <c r="I52" s="33">
        <v>1045.7257200000001</v>
      </c>
      <c r="J52" s="33">
        <f t="shared" si="1"/>
        <v>1045.7257200000001</v>
      </c>
      <c r="K52" s="38" t="s">
        <v>268</v>
      </c>
      <c r="L52" s="35" t="e">
        <f>SUM(#REF!)</f>
        <v>#REF!</v>
      </c>
      <c r="M52" s="35" t="e">
        <f>SUM(#REF!)</f>
        <v>#REF!</v>
      </c>
      <c r="N52" s="35" t="e">
        <f>SUM(#REF!)</f>
        <v>#REF!</v>
      </c>
    </row>
    <row r="53" spans="1:21" s="37" customFormat="1" x14ac:dyDescent="0.25">
      <c r="A53" s="30" t="s">
        <v>271</v>
      </c>
      <c r="B53" s="30" t="s">
        <v>263</v>
      </c>
      <c r="C53" s="30" t="s">
        <v>264</v>
      </c>
      <c r="D53" s="30" t="s">
        <v>60</v>
      </c>
      <c r="E53" s="30" t="s">
        <v>126</v>
      </c>
      <c r="F53" s="31">
        <v>1</v>
      </c>
      <c r="G53" s="31" t="s">
        <v>95</v>
      </c>
      <c r="H53" s="32" t="s">
        <v>267</v>
      </c>
      <c r="I53" s="33">
        <v>1013.6763999999999</v>
      </c>
      <c r="J53" s="33">
        <f t="shared" si="1"/>
        <v>1013.6763999999999</v>
      </c>
      <c r="K53" s="38" t="s">
        <v>153</v>
      </c>
      <c r="L53" s="35" t="e">
        <f>SUM(#REF!)</f>
        <v>#REF!</v>
      </c>
      <c r="M53" s="35" t="e">
        <f>SUM(#REF!)</f>
        <v>#REF!</v>
      </c>
      <c r="N53" s="35" t="e">
        <f>SUM(#REF!)</f>
        <v>#REF!</v>
      </c>
      <c r="S53" s="36">
        <v>44650</v>
      </c>
    </row>
    <row r="54" spans="1:21" s="37" customFormat="1" x14ac:dyDescent="0.25">
      <c r="A54" s="30" t="s">
        <v>272</v>
      </c>
      <c r="B54" s="30" t="s">
        <v>263</v>
      </c>
      <c r="C54" s="30" t="s">
        <v>264</v>
      </c>
      <c r="D54" s="30" t="s">
        <v>199</v>
      </c>
      <c r="E54" s="30"/>
      <c r="F54" s="31">
        <v>1</v>
      </c>
      <c r="G54" s="31" t="s">
        <v>95</v>
      </c>
      <c r="H54" s="32" t="s">
        <v>267</v>
      </c>
      <c r="I54" s="33">
        <v>0</v>
      </c>
      <c r="J54" s="33">
        <f t="shared" si="1"/>
        <v>0</v>
      </c>
      <c r="K54" s="38" t="s">
        <v>130</v>
      </c>
      <c r="L54" s="35" t="e">
        <f>SUM(#REF!)</f>
        <v>#REF!</v>
      </c>
      <c r="M54" s="35" t="e">
        <f>SUM(#REF!)</f>
        <v>#REF!</v>
      </c>
      <c r="N54" s="35" t="e">
        <f>SUM(#REF!)</f>
        <v>#REF!</v>
      </c>
    </row>
    <row r="55" spans="1:21" s="37" customFormat="1" x14ac:dyDescent="0.25">
      <c r="A55" s="30" t="s">
        <v>273</v>
      </c>
      <c r="B55" s="30" t="s">
        <v>274</v>
      </c>
      <c r="C55" s="30" t="s">
        <v>275</v>
      </c>
      <c r="D55" s="30" t="s">
        <v>276</v>
      </c>
      <c r="E55" s="30" t="s">
        <v>277</v>
      </c>
      <c r="F55" s="31">
        <v>1</v>
      </c>
      <c r="G55" s="31" t="s">
        <v>278</v>
      </c>
      <c r="H55" s="32" t="s">
        <v>279</v>
      </c>
      <c r="I55" s="33">
        <v>7701.4419156550002</v>
      </c>
      <c r="J55" s="33">
        <f t="shared" si="1"/>
        <v>7701.4419156550002</v>
      </c>
      <c r="K55" s="38" t="s">
        <v>280</v>
      </c>
      <c r="L55" s="35" t="e">
        <f>SUM(#REF!)</f>
        <v>#REF!</v>
      </c>
      <c r="M55" s="35" t="e">
        <f>SUM(#REF!)</f>
        <v>#REF!</v>
      </c>
      <c r="N55" s="35" t="e">
        <f>SUM(#REF!)</f>
        <v>#REF!</v>
      </c>
      <c r="O55" s="36">
        <v>44652</v>
      </c>
    </row>
    <row r="56" spans="1:21" s="37" customFormat="1" x14ac:dyDescent="0.25">
      <c r="A56" s="30" t="s">
        <v>281</v>
      </c>
      <c r="B56" s="30" t="s">
        <v>274</v>
      </c>
      <c r="C56" s="30" t="s">
        <v>275</v>
      </c>
      <c r="D56" s="30" t="s">
        <v>60</v>
      </c>
      <c r="E56" s="30" t="s">
        <v>126</v>
      </c>
      <c r="F56" s="31">
        <v>1</v>
      </c>
      <c r="G56" s="31" t="s">
        <v>95</v>
      </c>
      <c r="H56" s="32" t="s">
        <v>279</v>
      </c>
      <c r="I56" s="33">
        <v>312.85760000000005</v>
      </c>
      <c r="J56" s="33">
        <f t="shared" si="1"/>
        <v>312.85760000000005</v>
      </c>
      <c r="K56" s="38" t="s">
        <v>153</v>
      </c>
      <c r="L56" s="35" t="e">
        <f>SUM(#REF!)</f>
        <v>#REF!</v>
      </c>
      <c r="M56" s="35" t="e">
        <f>SUM(#REF!)</f>
        <v>#REF!</v>
      </c>
      <c r="N56" s="35" t="e">
        <f>SUM(#REF!)</f>
        <v>#REF!</v>
      </c>
      <c r="S56" s="36">
        <v>44650</v>
      </c>
    </row>
    <row r="57" spans="1:21" s="37" customFormat="1" x14ac:dyDescent="0.25">
      <c r="A57" s="30" t="s">
        <v>282</v>
      </c>
      <c r="B57" s="30" t="s">
        <v>283</v>
      </c>
      <c r="C57" s="30" t="s">
        <v>284</v>
      </c>
      <c r="D57" s="30" t="s">
        <v>285</v>
      </c>
      <c r="E57" s="30"/>
      <c r="F57" s="31">
        <v>1</v>
      </c>
      <c r="G57" s="31" t="s">
        <v>95</v>
      </c>
      <c r="H57" s="32" t="s">
        <v>95</v>
      </c>
      <c r="I57" s="33">
        <v>0</v>
      </c>
      <c r="J57" s="33">
        <f t="shared" si="1"/>
        <v>0</v>
      </c>
      <c r="K57" s="38" t="s">
        <v>96</v>
      </c>
      <c r="L57" s="35" t="e">
        <f>SUM(#REF!)</f>
        <v>#REF!</v>
      </c>
      <c r="M57" s="35" t="e">
        <f>SUM(#REF!)</f>
        <v>#REF!</v>
      </c>
      <c r="N57" s="35" t="e">
        <f>SUM(#REF!)</f>
        <v>#REF!</v>
      </c>
    </row>
    <row r="58" spans="1:21" s="37" customFormat="1" x14ac:dyDescent="0.25">
      <c r="A58" s="30" t="s">
        <v>286</v>
      </c>
      <c r="B58" s="30" t="s">
        <v>287</v>
      </c>
      <c r="C58" s="30" t="s">
        <v>288</v>
      </c>
      <c r="D58" s="30" t="s">
        <v>289</v>
      </c>
      <c r="E58" s="30" t="s">
        <v>290</v>
      </c>
      <c r="F58" s="31">
        <v>1</v>
      </c>
      <c r="G58" s="39" t="s">
        <v>291</v>
      </c>
      <c r="H58" s="32" t="s">
        <v>292</v>
      </c>
      <c r="I58" s="33">
        <v>4044.2121645999996</v>
      </c>
      <c r="J58" s="33">
        <f t="shared" si="1"/>
        <v>4044.2121645999996</v>
      </c>
      <c r="K58" s="38" t="s">
        <v>175</v>
      </c>
      <c r="L58" s="35" t="e">
        <f>SUM(#REF!)</f>
        <v>#REF!</v>
      </c>
      <c r="M58" s="35" t="e">
        <f>SUM(#REF!)</f>
        <v>#REF!</v>
      </c>
      <c r="N58" s="35" t="e">
        <f>SUM(#REF!)</f>
        <v>#REF!</v>
      </c>
      <c r="Q58" s="36">
        <v>44649</v>
      </c>
    </row>
    <row r="59" spans="1:21" s="37" customFormat="1" x14ac:dyDescent="0.25">
      <c r="A59" s="30" t="s">
        <v>293</v>
      </c>
      <c r="B59" s="30" t="s">
        <v>287</v>
      </c>
      <c r="C59" s="30" t="s">
        <v>288</v>
      </c>
      <c r="D59" s="30" t="s">
        <v>106</v>
      </c>
      <c r="E59" s="30" t="s">
        <v>294</v>
      </c>
      <c r="F59" s="31">
        <v>1</v>
      </c>
      <c r="G59" s="31" t="s">
        <v>295</v>
      </c>
      <c r="H59" s="32" t="s">
        <v>292</v>
      </c>
      <c r="I59" s="33">
        <v>2386.1304729375001</v>
      </c>
      <c r="J59" s="33">
        <f t="shared" si="1"/>
        <v>2386.1304729375001</v>
      </c>
      <c r="K59" s="38" t="s">
        <v>296</v>
      </c>
      <c r="L59" s="35" t="e">
        <f>SUM(#REF!)</f>
        <v>#REF!</v>
      </c>
      <c r="M59" s="35" t="e">
        <f>SUM(#REF!)</f>
        <v>#REF!</v>
      </c>
      <c r="N59" s="35" t="e">
        <f>SUM(#REF!)</f>
        <v>#REF!</v>
      </c>
      <c r="O59" s="36">
        <v>44652</v>
      </c>
      <c r="P59" s="36">
        <v>44649</v>
      </c>
      <c r="R59" s="36">
        <v>44650</v>
      </c>
    </row>
    <row r="60" spans="1:21" s="37" customFormat="1" x14ac:dyDescent="0.25">
      <c r="A60" s="30" t="s">
        <v>297</v>
      </c>
      <c r="B60" s="30" t="s">
        <v>287</v>
      </c>
      <c r="C60" s="30" t="s">
        <v>288</v>
      </c>
      <c r="D60" s="30" t="s">
        <v>60</v>
      </c>
      <c r="E60" s="30" t="s">
        <v>126</v>
      </c>
      <c r="F60" s="31">
        <v>1</v>
      </c>
      <c r="G60" s="31" t="s">
        <v>95</v>
      </c>
      <c r="H60" s="32" t="s">
        <v>292</v>
      </c>
      <c r="I60" s="33">
        <v>241.55160000000004</v>
      </c>
      <c r="J60" s="33">
        <f t="shared" si="1"/>
        <v>241.55160000000004</v>
      </c>
      <c r="K60" s="38" t="s">
        <v>153</v>
      </c>
      <c r="L60" s="35" t="e">
        <f>SUM(#REF!)</f>
        <v>#REF!</v>
      </c>
      <c r="M60" s="35" t="e">
        <f>SUM(#REF!)</f>
        <v>#REF!</v>
      </c>
      <c r="N60" s="35" t="e">
        <f>SUM(#REF!)</f>
        <v>#REF!</v>
      </c>
      <c r="S60" s="36">
        <v>44650</v>
      </c>
    </row>
    <row r="61" spans="1:21" s="37" customFormat="1" x14ac:dyDescent="0.25">
      <c r="A61" s="30" t="s">
        <v>298</v>
      </c>
      <c r="B61" s="30" t="s">
        <v>299</v>
      </c>
      <c r="C61" s="30" t="s">
        <v>300</v>
      </c>
      <c r="D61" s="30" t="s">
        <v>301</v>
      </c>
      <c r="E61" s="30" t="s">
        <v>302</v>
      </c>
      <c r="F61" s="31">
        <v>1</v>
      </c>
      <c r="G61" s="31" t="s">
        <v>303</v>
      </c>
      <c r="H61" s="32" t="s">
        <v>304</v>
      </c>
      <c r="I61" s="33">
        <v>4396.6040961250001</v>
      </c>
      <c r="J61" s="33">
        <f t="shared" si="1"/>
        <v>4396.6040961250001</v>
      </c>
      <c r="K61" s="38" t="s">
        <v>305</v>
      </c>
      <c r="L61" s="35" t="e">
        <f>SUM(#REF!)</f>
        <v>#REF!</v>
      </c>
      <c r="M61" s="35" t="e">
        <f>SUM(#REF!)</f>
        <v>#REF!</v>
      </c>
      <c r="N61" s="35" t="e">
        <f>SUM(#REF!)</f>
        <v>#REF!</v>
      </c>
      <c r="O61" s="36">
        <v>44652</v>
      </c>
    </row>
    <row r="62" spans="1:21" s="37" customFormat="1" x14ac:dyDescent="0.25">
      <c r="A62" s="30" t="s">
        <v>306</v>
      </c>
      <c r="B62" s="30" t="s">
        <v>299</v>
      </c>
      <c r="C62" s="30" t="s">
        <v>300</v>
      </c>
      <c r="D62" s="30" t="s">
        <v>301</v>
      </c>
      <c r="E62" s="30" t="s">
        <v>302</v>
      </c>
      <c r="F62" s="31">
        <v>1</v>
      </c>
      <c r="G62" s="31" t="s">
        <v>243</v>
      </c>
      <c r="H62" s="32" t="s">
        <v>307</v>
      </c>
      <c r="I62" s="33">
        <v>12661.304210124998</v>
      </c>
      <c r="J62" s="33">
        <f t="shared" si="1"/>
        <v>12661.304210124998</v>
      </c>
      <c r="K62" s="38" t="s">
        <v>305</v>
      </c>
      <c r="L62" s="35" t="e">
        <f>SUM(#REF!)</f>
        <v>#REF!</v>
      </c>
      <c r="M62" s="35" t="e">
        <f>SUM(#REF!)</f>
        <v>#REF!</v>
      </c>
      <c r="N62" s="35" t="e">
        <f>SUM(#REF!)</f>
        <v>#REF!</v>
      </c>
      <c r="O62" s="36">
        <v>44652</v>
      </c>
      <c r="R62" s="36">
        <v>44650</v>
      </c>
      <c r="T62" s="36">
        <v>44650</v>
      </c>
    </row>
    <row r="63" spans="1:21" s="37" customFormat="1" x14ac:dyDescent="0.25">
      <c r="A63" s="30" t="s">
        <v>308</v>
      </c>
      <c r="B63" s="30" t="s">
        <v>299</v>
      </c>
      <c r="C63" s="30" t="s">
        <v>300</v>
      </c>
      <c r="D63" s="30" t="s">
        <v>60</v>
      </c>
      <c r="E63" s="30" t="s">
        <v>126</v>
      </c>
      <c r="F63" s="31">
        <v>1</v>
      </c>
      <c r="G63" s="31" t="s">
        <v>95</v>
      </c>
      <c r="H63" s="32" t="s">
        <v>309</v>
      </c>
      <c r="I63" s="33">
        <v>1692.9014</v>
      </c>
      <c r="J63" s="33">
        <f t="shared" si="1"/>
        <v>1692.9014</v>
      </c>
      <c r="K63" s="38" t="s">
        <v>153</v>
      </c>
      <c r="L63" s="35" t="e">
        <f>SUM(#REF!)</f>
        <v>#REF!</v>
      </c>
      <c r="M63" s="35" t="e">
        <f>SUM(#REF!)</f>
        <v>#REF!</v>
      </c>
      <c r="N63" s="35" t="e">
        <f>SUM(#REF!)</f>
        <v>#REF!</v>
      </c>
      <c r="S63" s="36">
        <v>44650</v>
      </c>
    </row>
    <row r="64" spans="1:21" s="37" customFormat="1" x14ac:dyDescent="0.25">
      <c r="A64" s="30" t="s">
        <v>310</v>
      </c>
      <c r="B64" s="30" t="s">
        <v>311</v>
      </c>
      <c r="C64" s="30" t="s">
        <v>312</v>
      </c>
      <c r="D64" s="30" t="s">
        <v>313</v>
      </c>
      <c r="E64" s="30" t="s">
        <v>314</v>
      </c>
      <c r="F64" s="31">
        <v>1</v>
      </c>
      <c r="G64" s="31" t="s">
        <v>315</v>
      </c>
      <c r="H64" s="32" t="s">
        <v>316</v>
      </c>
      <c r="I64" s="33">
        <v>1136.1234571</v>
      </c>
      <c r="J64" s="33">
        <f t="shared" si="1"/>
        <v>1136.1234571</v>
      </c>
      <c r="K64" s="38" t="s">
        <v>317</v>
      </c>
      <c r="L64" s="35" t="e">
        <f>SUM(#REF!)</f>
        <v>#REF!</v>
      </c>
      <c r="M64" s="35" t="e">
        <f>SUM(#REF!)</f>
        <v>#REF!</v>
      </c>
      <c r="N64" s="35" t="e">
        <f>SUM(#REF!)</f>
        <v>#REF!</v>
      </c>
      <c r="O64" s="36">
        <v>44652</v>
      </c>
    </row>
    <row r="65" spans="1:21" s="37" customFormat="1" ht="26.4" x14ac:dyDescent="0.25">
      <c r="A65" s="30" t="s">
        <v>318</v>
      </c>
      <c r="B65" s="30" t="s">
        <v>319</v>
      </c>
      <c r="C65" s="30" t="s">
        <v>320</v>
      </c>
      <c r="D65" s="30" t="s">
        <v>301</v>
      </c>
      <c r="E65" s="30" t="s">
        <v>321</v>
      </c>
      <c r="F65" s="31">
        <v>1</v>
      </c>
      <c r="G65" s="31" t="s">
        <v>322</v>
      </c>
      <c r="H65" s="32" t="s">
        <v>323</v>
      </c>
      <c r="I65" s="33">
        <v>8608.7348149174995</v>
      </c>
      <c r="J65" s="33">
        <f t="shared" si="1"/>
        <v>8608.7348149174995</v>
      </c>
      <c r="K65" s="34" t="s">
        <v>324</v>
      </c>
      <c r="L65" s="35" t="e">
        <f>SUM(#REF!)</f>
        <v>#REF!</v>
      </c>
      <c r="M65" s="35" t="e">
        <f>SUM(#REF!)</f>
        <v>#REF!</v>
      </c>
      <c r="N65" s="35" t="e">
        <f>SUM(#REF!)</f>
        <v>#REF!</v>
      </c>
      <c r="O65" s="36">
        <v>44652</v>
      </c>
      <c r="Q65" s="36">
        <v>44649</v>
      </c>
    </row>
    <row r="66" spans="1:21" s="37" customFormat="1" x14ac:dyDescent="0.25">
      <c r="A66" s="30" t="s">
        <v>325</v>
      </c>
      <c r="B66" s="30" t="s">
        <v>319</v>
      </c>
      <c r="C66" s="30" t="s">
        <v>320</v>
      </c>
      <c r="D66" s="30" t="s">
        <v>301</v>
      </c>
      <c r="E66" s="30" t="s">
        <v>326</v>
      </c>
      <c r="F66" s="31">
        <v>1</v>
      </c>
      <c r="G66" s="31" t="s">
        <v>322</v>
      </c>
      <c r="H66" s="32" t="s">
        <v>327</v>
      </c>
      <c r="I66" s="33">
        <v>11491.2869217875</v>
      </c>
      <c r="J66" s="33">
        <f t="shared" si="1"/>
        <v>11491.2869217875</v>
      </c>
      <c r="K66" s="38" t="s">
        <v>328</v>
      </c>
      <c r="L66" s="35" t="e">
        <f>SUM(#REF!)</f>
        <v>#REF!</v>
      </c>
      <c r="M66" s="35" t="e">
        <f>SUM(#REF!)</f>
        <v>#REF!</v>
      </c>
      <c r="N66" s="35" t="e">
        <f>SUM(#REF!)</f>
        <v>#REF!</v>
      </c>
      <c r="O66" s="36">
        <v>44652</v>
      </c>
      <c r="T66" s="36">
        <v>44650</v>
      </c>
    </row>
    <row r="67" spans="1:21" s="37" customFormat="1" x14ac:dyDescent="0.25">
      <c r="A67" s="30" t="s">
        <v>329</v>
      </c>
      <c r="B67" s="30" t="s">
        <v>319</v>
      </c>
      <c r="C67" s="30" t="s">
        <v>320</v>
      </c>
      <c r="D67" s="30" t="s">
        <v>301</v>
      </c>
      <c r="E67" s="30" t="s">
        <v>330</v>
      </c>
      <c r="F67" s="31">
        <v>1</v>
      </c>
      <c r="G67" s="31" t="s">
        <v>322</v>
      </c>
      <c r="H67" s="32" t="s">
        <v>331</v>
      </c>
      <c r="I67" s="33">
        <v>9768.9487448</v>
      </c>
      <c r="J67" s="33">
        <f t="shared" si="1"/>
        <v>9768.9487448</v>
      </c>
      <c r="K67" s="38" t="s">
        <v>328</v>
      </c>
      <c r="L67" s="35" t="e">
        <f>SUM(#REF!)</f>
        <v>#REF!</v>
      </c>
      <c r="M67" s="35" t="e">
        <f>SUM(#REF!)</f>
        <v>#REF!</v>
      </c>
      <c r="N67" s="35" t="e">
        <f>SUM(#REF!)</f>
        <v>#REF!</v>
      </c>
      <c r="O67" s="36">
        <v>44652</v>
      </c>
      <c r="R67" s="36">
        <v>44650</v>
      </c>
      <c r="T67" s="36">
        <v>44650</v>
      </c>
    </row>
    <row r="68" spans="1:21" s="37" customFormat="1" x14ac:dyDescent="0.25">
      <c r="A68" s="30" t="s">
        <v>332</v>
      </c>
      <c r="B68" s="30" t="s">
        <v>319</v>
      </c>
      <c r="C68" s="30" t="s">
        <v>320</v>
      </c>
      <c r="D68" s="30" t="s">
        <v>301</v>
      </c>
      <c r="E68" s="30" t="s">
        <v>333</v>
      </c>
      <c r="F68" s="31">
        <v>1</v>
      </c>
      <c r="G68" s="31" t="s">
        <v>322</v>
      </c>
      <c r="H68" s="32" t="s">
        <v>334</v>
      </c>
      <c r="I68" s="33">
        <v>7431.1497400000007</v>
      </c>
      <c r="J68" s="33">
        <f t="shared" si="1"/>
        <v>7431.1497400000007</v>
      </c>
      <c r="K68" s="38" t="s">
        <v>328</v>
      </c>
      <c r="L68" s="35" t="e">
        <f>SUM(#REF!)</f>
        <v>#REF!</v>
      </c>
      <c r="M68" s="35" t="e">
        <f>SUM(#REF!)</f>
        <v>#REF!</v>
      </c>
      <c r="N68" s="35" t="e">
        <f>SUM(#REF!)</f>
        <v>#REF!</v>
      </c>
      <c r="O68" s="36">
        <v>44652</v>
      </c>
      <c r="Q68" s="36">
        <v>44649</v>
      </c>
      <c r="T68" s="36">
        <v>44650</v>
      </c>
    </row>
    <row r="69" spans="1:21" s="37" customFormat="1" x14ac:dyDescent="0.25">
      <c r="A69" s="30" t="s">
        <v>335</v>
      </c>
      <c r="B69" s="30" t="s">
        <v>319</v>
      </c>
      <c r="C69" s="30" t="s">
        <v>320</v>
      </c>
      <c r="D69" s="30" t="s">
        <v>60</v>
      </c>
      <c r="E69" s="30" t="s">
        <v>126</v>
      </c>
      <c r="F69" s="31">
        <v>1</v>
      </c>
      <c r="G69" s="31" t="s">
        <v>95</v>
      </c>
      <c r="H69" s="32" t="s">
        <v>336</v>
      </c>
      <c r="I69" s="33">
        <v>3061.5726000000004</v>
      </c>
      <c r="J69" s="33">
        <f t="shared" si="1"/>
        <v>3061.5726000000004</v>
      </c>
      <c r="K69" s="38" t="s">
        <v>153</v>
      </c>
      <c r="L69" s="35" t="e">
        <f>SUM(#REF!)</f>
        <v>#REF!</v>
      </c>
      <c r="M69" s="35" t="e">
        <f>SUM(#REF!)</f>
        <v>#REF!</v>
      </c>
      <c r="N69" s="35" t="e">
        <f>SUM(#REF!)</f>
        <v>#REF!</v>
      </c>
      <c r="S69" s="36">
        <v>44650</v>
      </c>
    </row>
    <row r="70" spans="1:21" s="37" customFormat="1" x14ac:dyDescent="0.25">
      <c r="A70" s="30" t="s">
        <v>337</v>
      </c>
      <c r="B70" s="30" t="s">
        <v>319</v>
      </c>
      <c r="C70" s="30" t="s">
        <v>338</v>
      </c>
      <c r="D70" s="30" t="s">
        <v>339</v>
      </c>
      <c r="E70" s="30" t="s">
        <v>340</v>
      </c>
      <c r="F70" s="31">
        <v>1</v>
      </c>
      <c r="G70" s="31" t="s">
        <v>243</v>
      </c>
      <c r="H70" s="32" t="s">
        <v>331</v>
      </c>
      <c r="I70" s="33">
        <v>3719.7343327999997</v>
      </c>
      <c r="J70" s="33">
        <f t="shared" si="1"/>
        <v>3719.7343327999997</v>
      </c>
      <c r="K70" s="38" t="s">
        <v>341</v>
      </c>
      <c r="L70" s="35" t="e">
        <f>SUM(#REF!)</f>
        <v>#REF!</v>
      </c>
      <c r="M70" s="35" t="e">
        <f>SUM(#REF!)</f>
        <v>#REF!</v>
      </c>
      <c r="N70" s="35" t="e">
        <f>SUM(#REF!)</f>
        <v>#REF!</v>
      </c>
      <c r="O70" s="36">
        <v>44652</v>
      </c>
      <c r="R70" s="36">
        <v>44650</v>
      </c>
      <c r="T70" s="36">
        <v>44650</v>
      </c>
    </row>
    <row r="71" spans="1:21" s="37" customFormat="1" x14ac:dyDescent="0.25">
      <c r="A71" s="30" t="s">
        <v>342</v>
      </c>
      <c r="B71" s="30" t="s">
        <v>319</v>
      </c>
      <c r="C71" s="30" t="s">
        <v>320</v>
      </c>
      <c r="D71" s="30" t="s">
        <v>343</v>
      </c>
      <c r="E71" s="30"/>
      <c r="F71" s="31">
        <v>1</v>
      </c>
      <c r="G71" s="31"/>
      <c r="H71" s="32" t="s">
        <v>344</v>
      </c>
      <c r="I71" s="33">
        <v>0</v>
      </c>
      <c r="J71" s="33">
        <f t="shared" si="1"/>
        <v>0</v>
      </c>
      <c r="K71" s="38" t="s">
        <v>130</v>
      </c>
      <c r="L71" s="35" t="e">
        <f>SUM(#REF!)</f>
        <v>#REF!</v>
      </c>
      <c r="M71" s="35" t="e">
        <f>SUM(#REF!)</f>
        <v>#REF!</v>
      </c>
      <c r="N71" s="35" t="e">
        <f>SUM(#REF!)</f>
        <v>#REF!</v>
      </c>
    </row>
    <row r="72" spans="1:21" s="37" customFormat="1" x14ac:dyDescent="0.25">
      <c r="A72" s="30" t="s">
        <v>345</v>
      </c>
      <c r="B72" s="30" t="s">
        <v>346</v>
      </c>
      <c r="C72" s="30" t="s">
        <v>347</v>
      </c>
      <c r="D72" s="30" t="s">
        <v>289</v>
      </c>
      <c r="E72" s="30" t="s">
        <v>348</v>
      </c>
      <c r="F72" s="31">
        <v>1</v>
      </c>
      <c r="G72" s="31" t="s">
        <v>349</v>
      </c>
      <c r="H72" s="32" t="s">
        <v>350</v>
      </c>
      <c r="I72" s="33">
        <v>2334.9152932000002</v>
      </c>
      <c r="J72" s="33">
        <f t="shared" si="1"/>
        <v>2334.9152932000002</v>
      </c>
      <c r="K72" s="34" t="s">
        <v>351</v>
      </c>
      <c r="L72" s="35" t="e">
        <f>SUM(#REF!)</f>
        <v>#REF!</v>
      </c>
      <c r="M72" s="35" t="e">
        <f>SUM(#REF!)</f>
        <v>#REF!</v>
      </c>
      <c r="N72" s="35" t="e">
        <f>SUM(#REF!)</f>
        <v>#REF!</v>
      </c>
      <c r="Q72" s="36">
        <v>44649</v>
      </c>
    </row>
    <row r="73" spans="1:21" s="37" customFormat="1" ht="26.4" x14ac:dyDescent="0.25">
      <c r="A73" s="30" t="s">
        <v>352</v>
      </c>
      <c r="B73" s="30" t="s">
        <v>346</v>
      </c>
      <c r="C73" s="30" t="s">
        <v>347</v>
      </c>
      <c r="D73" s="30" t="s">
        <v>106</v>
      </c>
      <c r="E73" s="30" t="s">
        <v>353</v>
      </c>
      <c r="F73" s="31">
        <v>1</v>
      </c>
      <c r="G73" s="31" t="s">
        <v>354</v>
      </c>
      <c r="H73" s="32" t="s">
        <v>355</v>
      </c>
      <c r="I73" s="33">
        <v>5955.6563722749997</v>
      </c>
      <c r="J73" s="33">
        <f t="shared" si="1"/>
        <v>5955.6563722749997</v>
      </c>
      <c r="K73" s="34" t="s">
        <v>356</v>
      </c>
      <c r="L73" s="35" t="e">
        <f>SUM(#REF!)</f>
        <v>#REF!</v>
      </c>
      <c r="M73" s="35" t="e">
        <f>SUM(#REF!)</f>
        <v>#REF!</v>
      </c>
      <c r="N73" s="35" t="e">
        <f>SUM(#REF!)</f>
        <v>#REF!</v>
      </c>
      <c r="O73" s="36">
        <v>44652</v>
      </c>
      <c r="P73" s="36">
        <v>44649</v>
      </c>
      <c r="R73" s="36">
        <v>44650</v>
      </c>
      <c r="U73" s="36">
        <v>44651</v>
      </c>
    </row>
    <row r="74" spans="1:21" s="37" customFormat="1" x14ac:dyDescent="0.25">
      <c r="A74" s="30" t="s">
        <v>357</v>
      </c>
      <c r="B74" s="30" t="s">
        <v>346</v>
      </c>
      <c r="C74" s="30" t="s">
        <v>347</v>
      </c>
      <c r="D74" s="30" t="s">
        <v>60</v>
      </c>
      <c r="E74" s="30" t="s">
        <v>126</v>
      </c>
      <c r="F74" s="31">
        <v>1</v>
      </c>
      <c r="G74" s="31" t="s">
        <v>95</v>
      </c>
      <c r="H74" s="32" t="s">
        <v>355</v>
      </c>
      <c r="I74" s="33">
        <v>184.89060000000001</v>
      </c>
      <c r="J74" s="33">
        <f t="shared" si="1"/>
        <v>184.89060000000001</v>
      </c>
      <c r="K74" s="38" t="s">
        <v>153</v>
      </c>
      <c r="L74" s="35" t="e">
        <f>SUM(#REF!)</f>
        <v>#REF!</v>
      </c>
      <c r="M74" s="35" t="e">
        <f>SUM(#REF!)</f>
        <v>#REF!</v>
      </c>
      <c r="N74" s="35" t="e">
        <f>SUM(#REF!)</f>
        <v>#REF!</v>
      </c>
      <c r="S74" s="36">
        <v>44650</v>
      </c>
    </row>
    <row r="75" spans="1:21" s="37" customFormat="1" x14ac:dyDescent="0.25">
      <c r="A75" s="30" t="s">
        <v>358</v>
      </c>
      <c r="B75" s="30" t="s">
        <v>346</v>
      </c>
      <c r="C75" s="30" t="s">
        <v>359</v>
      </c>
      <c r="D75" s="30" t="s">
        <v>360</v>
      </c>
      <c r="E75" s="30" t="s">
        <v>290</v>
      </c>
      <c r="F75" s="31">
        <v>1</v>
      </c>
      <c r="G75" s="31"/>
      <c r="H75" s="32" t="s">
        <v>361</v>
      </c>
      <c r="I75" s="33">
        <v>3777.4112110000001</v>
      </c>
      <c r="J75" s="33">
        <f t="shared" si="1"/>
        <v>3777.4112110000001</v>
      </c>
      <c r="K75" s="38" t="s">
        <v>362</v>
      </c>
      <c r="L75" s="35" t="e">
        <f>SUM(#REF!)</f>
        <v>#REF!</v>
      </c>
      <c r="M75" s="35" t="e">
        <f>SUM(#REF!)</f>
        <v>#REF!</v>
      </c>
      <c r="N75" s="35" t="e">
        <f>SUM(#REF!)</f>
        <v>#REF!</v>
      </c>
      <c r="U75" s="36">
        <v>44651</v>
      </c>
    </row>
    <row r="76" spans="1:21" s="37" customFormat="1" x14ac:dyDescent="0.25">
      <c r="A76" s="30" t="s">
        <v>363</v>
      </c>
      <c r="B76" s="30" t="s">
        <v>346</v>
      </c>
      <c r="C76" s="30"/>
      <c r="D76" s="30" t="s">
        <v>364</v>
      </c>
      <c r="E76" s="30" t="s">
        <v>365</v>
      </c>
      <c r="F76" s="31">
        <v>1</v>
      </c>
      <c r="G76" s="31"/>
      <c r="H76" s="32" t="s">
        <v>361</v>
      </c>
      <c r="I76" s="33">
        <v>0</v>
      </c>
      <c r="J76" s="33">
        <f t="shared" si="1"/>
        <v>0</v>
      </c>
      <c r="K76" s="38" t="s">
        <v>130</v>
      </c>
      <c r="L76" s="35" t="e">
        <f>SUM(#REF!)</f>
        <v>#REF!</v>
      </c>
      <c r="M76" s="35" t="e">
        <f>SUM(#REF!)</f>
        <v>#REF!</v>
      </c>
      <c r="N76" s="35" t="e">
        <f>SUM(#REF!)</f>
        <v>#REF!</v>
      </c>
      <c r="P76" s="36">
        <v>44649</v>
      </c>
    </row>
    <row r="77" spans="1:21" s="37" customFormat="1" x14ac:dyDescent="0.25">
      <c r="A77" s="30" t="s">
        <v>366</v>
      </c>
      <c r="B77" s="30" t="s">
        <v>346</v>
      </c>
      <c r="C77" s="30" t="s">
        <v>320</v>
      </c>
      <c r="D77" s="30" t="s">
        <v>367</v>
      </c>
      <c r="E77" s="30" t="s">
        <v>368</v>
      </c>
      <c r="F77" s="31">
        <v>2</v>
      </c>
      <c r="G77" s="31" t="s">
        <v>369</v>
      </c>
      <c r="H77" s="32" t="s">
        <v>361</v>
      </c>
      <c r="I77" s="33">
        <v>1667.33973016</v>
      </c>
      <c r="J77" s="33">
        <f t="shared" si="1"/>
        <v>3334.6794603200001</v>
      </c>
      <c r="K77" s="38" t="s">
        <v>370</v>
      </c>
      <c r="L77" s="35" t="e">
        <f>SUM(#REF!)</f>
        <v>#REF!</v>
      </c>
      <c r="M77" s="35" t="e">
        <f>SUM(#REF!)</f>
        <v>#REF!</v>
      </c>
      <c r="N77" s="35" t="e">
        <f>SUM(#REF!)</f>
        <v>#REF!</v>
      </c>
      <c r="Q77" s="36">
        <v>44649</v>
      </c>
      <c r="U77" s="36">
        <v>44651</v>
      </c>
    </row>
    <row r="78" spans="1:21" s="37" customFormat="1" x14ac:dyDescent="0.25">
      <c r="A78" s="30" t="s">
        <v>371</v>
      </c>
      <c r="B78" s="30" t="s">
        <v>372</v>
      </c>
      <c r="C78" s="30" t="s">
        <v>373</v>
      </c>
      <c r="D78" s="30" t="s">
        <v>289</v>
      </c>
      <c r="E78" s="30" t="s">
        <v>374</v>
      </c>
      <c r="F78" s="31">
        <v>1</v>
      </c>
      <c r="G78" s="31" t="s">
        <v>375</v>
      </c>
      <c r="H78" s="32" t="s">
        <v>376</v>
      </c>
      <c r="I78" s="33">
        <v>1690.2899439999999</v>
      </c>
      <c r="J78" s="33">
        <f t="shared" si="1"/>
        <v>1690.2899439999999</v>
      </c>
      <c r="K78" s="38" t="s">
        <v>351</v>
      </c>
      <c r="L78" s="35" t="e">
        <f>SUM(#REF!)</f>
        <v>#REF!</v>
      </c>
      <c r="M78" s="35" t="e">
        <f>SUM(#REF!)</f>
        <v>#REF!</v>
      </c>
      <c r="N78" s="35" t="e">
        <f>SUM(#REF!)</f>
        <v>#REF!</v>
      </c>
      <c r="Q78" s="36">
        <v>44649</v>
      </c>
    </row>
    <row r="79" spans="1:21" s="37" customFormat="1" ht="26.4" x14ac:dyDescent="0.25">
      <c r="A79" s="30" t="s">
        <v>377</v>
      </c>
      <c r="B79" s="30" t="s">
        <v>372</v>
      </c>
      <c r="C79" s="30" t="s">
        <v>373</v>
      </c>
      <c r="D79" s="30" t="s">
        <v>106</v>
      </c>
      <c r="E79" s="30" t="s">
        <v>378</v>
      </c>
      <c r="F79" s="31">
        <v>1</v>
      </c>
      <c r="G79" s="31" t="s">
        <v>375</v>
      </c>
      <c r="H79" s="32" t="s">
        <v>376</v>
      </c>
      <c r="I79" s="33">
        <v>1882.7458379000004</v>
      </c>
      <c r="J79" s="33">
        <f t="shared" si="1"/>
        <v>1882.7458379000004</v>
      </c>
      <c r="K79" s="34" t="s">
        <v>379</v>
      </c>
      <c r="L79" s="35" t="e">
        <f>SUM(#REF!)</f>
        <v>#REF!</v>
      </c>
      <c r="M79" s="35" t="e">
        <f>SUM(#REF!)</f>
        <v>#REF!</v>
      </c>
      <c r="N79" s="35" t="e">
        <f>SUM(#REF!)</f>
        <v>#REF!</v>
      </c>
      <c r="P79" s="36">
        <v>44649</v>
      </c>
      <c r="R79" s="36">
        <v>44650</v>
      </c>
      <c r="U79" s="36">
        <v>44651</v>
      </c>
    </row>
    <row r="80" spans="1:21" s="37" customFormat="1" x14ac:dyDescent="0.25">
      <c r="A80" s="30" t="s">
        <v>380</v>
      </c>
      <c r="B80" s="30" t="s">
        <v>372</v>
      </c>
      <c r="C80" s="30" t="s">
        <v>373</v>
      </c>
      <c r="D80" s="30" t="s">
        <v>60</v>
      </c>
      <c r="E80" s="30" t="s">
        <v>126</v>
      </c>
      <c r="F80" s="31">
        <v>1</v>
      </c>
      <c r="G80" s="31" t="s">
        <v>95</v>
      </c>
      <c r="H80" s="32" t="s">
        <v>376</v>
      </c>
      <c r="I80" s="33">
        <v>241.55160000000004</v>
      </c>
      <c r="J80" s="33">
        <f t="shared" si="1"/>
        <v>241.55160000000004</v>
      </c>
      <c r="K80" s="38" t="s">
        <v>153</v>
      </c>
      <c r="L80" s="35" t="e">
        <f>SUM(#REF!)</f>
        <v>#REF!</v>
      </c>
      <c r="M80" s="35" t="e">
        <f>SUM(#REF!)</f>
        <v>#REF!</v>
      </c>
      <c r="N80" s="35" t="e">
        <f>SUM(#REF!)</f>
        <v>#REF!</v>
      </c>
      <c r="S80" s="36">
        <v>44650</v>
      </c>
    </row>
    <row r="81" spans="1:21" s="37" customFormat="1" x14ac:dyDescent="0.25">
      <c r="A81" s="30" t="s">
        <v>381</v>
      </c>
      <c r="B81" s="30" t="s">
        <v>382</v>
      </c>
      <c r="C81" s="30" t="s">
        <v>383</v>
      </c>
      <c r="D81" s="30" t="s">
        <v>313</v>
      </c>
      <c r="E81" s="30" t="s">
        <v>384</v>
      </c>
      <c r="F81" s="31">
        <v>1</v>
      </c>
      <c r="G81" s="31"/>
      <c r="H81" s="32" t="s">
        <v>385</v>
      </c>
      <c r="I81" s="33">
        <v>1051.9829427</v>
      </c>
      <c r="J81" s="33">
        <f t="shared" si="1"/>
        <v>1051.9829427</v>
      </c>
      <c r="K81" s="38" t="s">
        <v>317</v>
      </c>
      <c r="L81" s="35" t="e">
        <f>SUM(#REF!)</f>
        <v>#REF!</v>
      </c>
      <c r="M81" s="35" t="e">
        <f>SUM(#REF!)</f>
        <v>#REF!</v>
      </c>
      <c r="N81" s="35" t="e">
        <f>SUM(#REF!)</f>
        <v>#REF!</v>
      </c>
      <c r="O81" s="36">
        <v>44652</v>
      </c>
    </row>
    <row r="82" spans="1:21" s="37" customFormat="1" x14ac:dyDescent="0.25">
      <c r="A82" s="30" t="s">
        <v>386</v>
      </c>
      <c r="B82" s="30" t="s">
        <v>382</v>
      </c>
      <c r="C82" s="30" t="s">
        <v>387</v>
      </c>
      <c r="D82" s="30" t="s">
        <v>94</v>
      </c>
      <c r="E82" s="30" t="s">
        <v>388</v>
      </c>
      <c r="F82" s="31">
        <v>1</v>
      </c>
      <c r="G82" s="31"/>
      <c r="H82" s="32" t="s">
        <v>389</v>
      </c>
      <c r="I82" s="33">
        <v>1317.3172046000002</v>
      </c>
      <c r="J82" s="33">
        <f t="shared" si="1"/>
        <v>1317.3172046000002</v>
      </c>
      <c r="K82" s="38" t="s">
        <v>390</v>
      </c>
      <c r="L82" s="35" t="e">
        <f>SUM(#REF!)</f>
        <v>#REF!</v>
      </c>
      <c r="M82" s="35" t="e">
        <f>SUM(#REF!)</f>
        <v>#REF!</v>
      </c>
      <c r="N82" s="35" t="e">
        <f>SUM(#REF!)</f>
        <v>#REF!</v>
      </c>
      <c r="O82" s="36">
        <v>44652</v>
      </c>
    </row>
    <row r="83" spans="1:21" s="37" customFormat="1" x14ac:dyDescent="0.25">
      <c r="A83" s="30" t="s">
        <v>391</v>
      </c>
      <c r="B83" s="30" t="s">
        <v>382</v>
      </c>
      <c r="C83" s="30" t="s">
        <v>387</v>
      </c>
      <c r="D83" s="30" t="s">
        <v>94</v>
      </c>
      <c r="E83" s="30" t="s">
        <v>392</v>
      </c>
      <c r="F83" s="31">
        <v>1</v>
      </c>
      <c r="G83" s="31"/>
      <c r="H83" s="32" t="s">
        <v>389</v>
      </c>
      <c r="I83" s="33">
        <v>1349.8803116000001</v>
      </c>
      <c r="J83" s="33">
        <f t="shared" si="1"/>
        <v>1349.8803116000001</v>
      </c>
      <c r="K83" s="38" t="s">
        <v>390</v>
      </c>
      <c r="L83" s="35" t="e">
        <f>SUM(#REF!)</f>
        <v>#REF!</v>
      </c>
      <c r="M83" s="35" t="e">
        <f>SUM(#REF!)</f>
        <v>#REF!</v>
      </c>
      <c r="N83" s="35" t="e">
        <f>SUM(#REF!)</f>
        <v>#REF!</v>
      </c>
      <c r="O83" s="36">
        <v>44652</v>
      </c>
    </row>
    <row r="84" spans="1:21" s="37" customFormat="1" x14ac:dyDescent="0.25">
      <c r="A84" s="30" t="s">
        <v>393</v>
      </c>
      <c r="B84" s="30" t="s">
        <v>382</v>
      </c>
      <c r="C84" s="30" t="s">
        <v>387</v>
      </c>
      <c r="D84" s="30" t="s">
        <v>60</v>
      </c>
      <c r="E84" s="30" t="s">
        <v>126</v>
      </c>
      <c r="F84" s="31">
        <v>1</v>
      </c>
      <c r="G84" s="31" t="s">
        <v>95</v>
      </c>
      <c r="H84" s="32" t="s">
        <v>389</v>
      </c>
      <c r="I84" s="33">
        <v>333.76459999999997</v>
      </c>
      <c r="J84" s="33">
        <f t="shared" si="1"/>
        <v>333.76459999999997</v>
      </c>
      <c r="K84" s="38" t="s">
        <v>153</v>
      </c>
      <c r="L84" s="35" t="e">
        <f>SUM(#REF!)</f>
        <v>#REF!</v>
      </c>
      <c r="M84" s="35" t="e">
        <f>SUM(#REF!)</f>
        <v>#REF!</v>
      </c>
      <c r="N84" s="35" t="e">
        <f>SUM(#REF!)</f>
        <v>#REF!</v>
      </c>
      <c r="S84" s="36">
        <v>44650</v>
      </c>
    </row>
    <row r="85" spans="1:21" s="37" customFormat="1" x14ac:dyDescent="0.25">
      <c r="A85" s="30" t="s">
        <v>394</v>
      </c>
      <c r="B85" s="30" t="s">
        <v>382</v>
      </c>
      <c r="C85" s="30" t="s">
        <v>395</v>
      </c>
      <c r="D85" s="30" t="s">
        <v>396</v>
      </c>
      <c r="E85" s="30" t="s">
        <v>397</v>
      </c>
      <c r="F85" s="31">
        <v>1</v>
      </c>
      <c r="G85" s="31"/>
      <c r="H85" s="32" t="s">
        <v>389</v>
      </c>
      <c r="I85" s="33">
        <v>2671.3546055000006</v>
      </c>
      <c r="J85" s="33">
        <f t="shared" si="1"/>
        <v>2671.3546055000006</v>
      </c>
      <c r="K85" s="38" t="s">
        <v>317</v>
      </c>
      <c r="L85" s="35" t="e">
        <f>SUM(#REF!)</f>
        <v>#REF!</v>
      </c>
      <c r="M85" s="35" t="e">
        <f>SUM(#REF!)</f>
        <v>#REF!</v>
      </c>
      <c r="N85" s="35" t="e">
        <f>SUM(#REF!)</f>
        <v>#REF!</v>
      </c>
      <c r="O85" s="36">
        <v>44652</v>
      </c>
      <c r="T85" s="36">
        <v>44650</v>
      </c>
    </row>
    <row r="86" spans="1:21" s="37" customFormat="1" x14ac:dyDescent="0.25">
      <c r="A86" s="30" t="s">
        <v>398</v>
      </c>
      <c r="B86" s="30" t="s">
        <v>399</v>
      </c>
      <c r="C86" s="30"/>
      <c r="D86" s="30" t="s">
        <v>301</v>
      </c>
      <c r="E86" s="30" t="s">
        <v>400</v>
      </c>
      <c r="F86" s="31">
        <v>1</v>
      </c>
      <c r="G86" s="31" t="s">
        <v>401</v>
      </c>
      <c r="H86" s="32" t="s">
        <v>402</v>
      </c>
      <c r="I86" s="33">
        <v>9836.2483495199995</v>
      </c>
      <c r="J86" s="33">
        <f t="shared" si="1"/>
        <v>9836.2483495199995</v>
      </c>
      <c r="K86" s="34" t="s">
        <v>403</v>
      </c>
      <c r="L86" s="35" t="e">
        <f>SUM(#REF!)</f>
        <v>#REF!</v>
      </c>
      <c r="M86" s="35" t="e">
        <f>SUM(#REF!)</f>
        <v>#REF!</v>
      </c>
      <c r="N86" s="35" t="e">
        <f>SUM(#REF!)</f>
        <v>#REF!</v>
      </c>
      <c r="R86" s="36">
        <v>44650</v>
      </c>
    </row>
    <row r="87" spans="1:21" s="37" customFormat="1" x14ac:dyDescent="0.25">
      <c r="A87" s="30" t="s">
        <v>404</v>
      </c>
      <c r="B87" s="30" t="s">
        <v>399</v>
      </c>
      <c r="C87" s="30"/>
      <c r="D87" s="30" t="s">
        <v>301</v>
      </c>
      <c r="E87" s="30" t="s">
        <v>400</v>
      </c>
      <c r="F87" s="31">
        <v>1</v>
      </c>
      <c r="G87" s="31" t="s">
        <v>401</v>
      </c>
      <c r="H87" s="32" t="s">
        <v>402</v>
      </c>
      <c r="I87" s="33">
        <v>9893.7248235200004</v>
      </c>
      <c r="J87" s="33">
        <f t="shared" si="1"/>
        <v>9893.7248235200004</v>
      </c>
      <c r="K87" s="34" t="s">
        <v>403</v>
      </c>
      <c r="L87" s="35" t="e">
        <f>SUM(#REF!)</f>
        <v>#REF!</v>
      </c>
      <c r="M87" s="35" t="e">
        <f>SUM(#REF!)</f>
        <v>#REF!</v>
      </c>
      <c r="N87" s="35" t="e">
        <f>SUM(#REF!)</f>
        <v>#REF!</v>
      </c>
      <c r="R87" s="36">
        <v>44650</v>
      </c>
    </row>
    <row r="88" spans="1:21" s="37" customFormat="1" x14ac:dyDescent="0.25">
      <c r="A88" s="30" t="s">
        <v>405</v>
      </c>
      <c r="B88" s="30" t="s">
        <v>399</v>
      </c>
      <c r="C88" s="30"/>
      <c r="D88" s="30" t="s">
        <v>60</v>
      </c>
      <c r="E88" s="30" t="s">
        <v>126</v>
      </c>
      <c r="F88" s="31">
        <v>1</v>
      </c>
      <c r="G88" s="31" t="s">
        <v>95</v>
      </c>
      <c r="H88" s="32" t="s">
        <v>402</v>
      </c>
      <c r="I88" s="33">
        <v>1179.1043</v>
      </c>
      <c r="J88" s="33">
        <f t="shared" si="1"/>
        <v>1179.1043</v>
      </c>
      <c r="K88" s="38" t="s">
        <v>153</v>
      </c>
      <c r="L88" s="35" t="e">
        <f>SUM(#REF!)</f>
        <v>#REF!</v>
      </c>
      <c r="M88" s="35" t="e">
        <f>SUM(#REF!)</f>
        <v>#REF!</v>
      </c>
      <c r="N88" s="35" t="e">
        <f>SUM(#REF!)</f>
        <v>#REF!</v>
      </c>
      <c r="S88" s="36">
        <v>44650</v>
      </c>
    </row>
    <row r="89" spans="1:21" s="37" customFormat="1" x14ac:dyDescent="0.25">
      <c r="A89" s="30" t="s">
        <v>406</v>
      </c>
      <c r="B89" s="30" t="s">
        <v>407</v>
      </c>
      <c r="C89" s="30" t="s">
        <v>408</v>
      </c>
      <c r="D89" s="30" t="s">
        <v>313</v>
      </c>
      <c r="E89" s="30" t="s">
        <v>409</v>
      </c>
      <c r="F89" s="31">
        <v>1</v>
      </c>
      <c r="G89" s="31"/>
      <c r="H89" s="32" t="s">
        <v>316</v>
      </c>
      <c r="I89" s="33">
        <v>1148.72855</v>
      </c>
      <c r="J89" s="33">
        <f t="shared" si="1"/>
        <v>1148.72855</v>
      </c>
      <c r="K89" s="38" t="s">
        <v>317</v>
      </c>
      <c r="L89" s="35" t="e">
        <f>SUM(#REF!)</f>
        <v>#REF!</v>
      </c>
      <c r="M89" s="35" t="e">
        <f>SUM(#REF!)</f>
        <v>#REF!</v>
      </c>
      <c r="N89" s="35" t="e">
        <f>SUM(#REF!)</f>
        <v>#REF!</v>
      </c>
      <c r="O89" s="36">
        <v>44652</v>
      </c>
    </row>
    <row r="90" spans="1:21" s="37" customFormat="1" x14ac:dyDescent="0.25">
      <c r="A90" s="30" t="s">
        <v>410</v>
      </c>
      <c r="B90" s="30" t="s">
        <v>382</v>
      </c>
      <c r="C90" s="30" t="s">
        <v>411</v>
      </c>
      <c r="D90" s="30" t="s">
        <v>301</v>
      </c>
      <c r="E90" s="30" t="s">
        <v>412</v>
      </c>
      <c r="F90" s="31">
        <v>1</v>
      </c>
      <c r="G90" s="31" t="s">
        <v>413</v>
      </c>
      <c r="H90" s="32" t="s">
        <v>414</v>
      </c>
      <c r="I90" s="33">
        <v>14434.702820709999</v>
      </c>
      <c r="J90" s="33">
        <f t="shared" si="1"/>
        <v>14434.702820709999</v>
      </c>
      <c r="K90" s="38" t="s">
        <v>415</v>
      </c>
      <c r="L90" s="35" t="e">
        <f>SUM(#REF!)</f>
        <v>#REF!</v>
      </c>
      <c r="M90" s="35" t="e">
        <f>SUM(#REF!)</f>
        <v>#REF!</v>
      </c>
      <c r="N90" s="35" t="e">
        <f>SUM(#REF!)</f>
        <v>#REF!</v>
      </c>
      <c r="Q90" s="36">
        <v>44649</v>
      </c>
      <c r="R90" s="36">
        <v>44650</v>
      </c>
    </row>
    <row r="91" spans="1:21" s="37" customFormat="1" x14ac:dyDescent="0.25">
      <c r="A91" s="30" t="s">
        <v>416</v>
      </c>
      <c r="B91" s="30" t="s">
        <v>382</v>
      </c>
      <c r="C91" s="30" t="s">
        <v>411</v>
      </c>
      <c r="D91" s="30" t="s">
        <v>60</v>
      </c>
      <c r="E91" s="30" t="s">
        <v>126</v>
      </c>
      <c r="F91" s="31">
        <v>1</v>
      </c>
      <c r="G91" s="31" t="s">
        <v>95</v>
      </c>
      <c r="H91" s="32" t="s">
        <v>414</v>
      </c>
      <c r="I91" s="33">
        <v>1069.7617</v>
      </c>
      <c r="J91" s="33">
        <f t="shared" si="1"/>
        <v>1069.7617</v>
      </c>
      <c r="K91" s="38" t="s">
        <v>153</v>
      </c>
      <c r="L91" s="35" t="e">
        <f>SUM(#REF!)</f>
        <v>#REF!</v>
      </c>
      <c r="M91" s="35" t="e">
        <f>SUM(#REF!)</f>
        <v>#REF!</v>
      </c>
      <c r="N91" s="35" t="e">
        <f>SUM(#REF!)</f>
        <v>#REF!</v>
      </c>
      <c r="S91" s="36">
        <v>44650</v>
      </c>
    </row>
    <row r="92" spans="1:21" s="37" customFormat="1" x14ac:dyDescent="0.25">
      <c r="A92" s="30" t="s">
        <v>417</v>
      </c>
      <c r="B92" s="30" t="s">
        <v>418</v>
      </c>
      <c r="C92" s="30" t="s">
        <v>419</v>
      </c>
      <c r="D92" s="30" t="s">
        <v>289</v>
      </c>
      <c r="E92" s="30" t="s">
        <v>420</v>
      </c>
      <c r="F92" s="31">
        <v>1</v>
      </c>
      <c r="G92" s="31" t="s">
        <v>375</v>
      </c>
      <c r="H92" s="32" t="s">
        <v>376</v>
      </c>
      <c r="I92" s="33">
        <v>2427.94506</v>
      </c>
      <c r="J92" s="33">
        <f t="shared" si="1"/>
        <v>2427.94506</v>
      </c>
      <c r="K92" s="38" t="s">
        <v>351</v>
      </c>
      <c r="L92" s="35" t="e">
        <f>SUM(#REF!)</f>
        <v>#REF!</v>
      </c>
      <c r="M92" s="35" t="e">
        <f>SUM(#REF!)</f>
        <v>#REF!</v>
      </c>
      <c r="N92" s="35" t="e">
        <f>SUM(#REF!)</f>
        <v>#REF!</v>
      </c>
      <c r="Q92" s="36">
        <v>44649</v>
      </c>
    </row>
    <row r="93" spans="1:21" s="37" customFormat="1" ht="26.4" x14ac:dyDescent="0.25">
      <c r="A93" s="30" t="s">
        <v>421</v>
      </c>
      <c r="B93" s="30" t="s">
        <v>418</v>
      </c>
      <c r="C93" s="30" t="s">
        <v>419</v>
      </c>
      <c r="D93" s="30" t="s">
        <v>106</v>
      </c>
      <c r="E93" s="30" t="s">
        <v>422</v>
      </c>
      <c r="F93" s="31">
        <v>1</v>
      </c>
      <c r="G93" s="31" t="s">
        <v>375</v>
      </c>
      <c r="H93" s="32" t="s">
        <v>376</v>
      </c>
      <c r="I93" s="33">
        <v>3262.1111037399996</v>
      </c>
      <c r="J93" s="33">
        <f t="shared" si="1"/>
        <v>3262.1111037399996</v>
      </c>
      <c r="K93" s="34" t="s">
        <v>423</v>
      </c>
      <c r="L93" s="35" t="e">
        <f>SUM(#REF!)</f>
        <v>#REF!</v>
      </c>
      <c r="M93" s="35" t="e">
        <f>SUM(#REF!)</f>
        <v>#REF!</v>
      </c>
      <c r="N93" s="35" t="e">
        <f>SUM(#REF!)</f>
        <v>#REF!</v>
      </c>
      <c r="P93" s="36">
        <v>44649</v>
      </c>
      <c r="U93" s="36">
        <v>44651</v>
      </c>
    </row>
    <row r="94" spans="1:21" s="37" customFormat="1" x14ac:dyDescent="0.25">
      <c r="A94" s="30" t="s">
        <v>424</v>
      </c>
      <c r="B94" s="30" t="s">
        <v>418</v>
      </c>
      <c r="C94" s="30" t="s">
        <v>419</v>
      </c>
      <c r="D94" s="30" t="s">
        <v>60</v>
      </c>
      <c r="E94" s="30" t="s">
        <v>126</v>
      </c>
      <c r="F94" s="31">
        <v>1</v>
      </c>
      <c r="G94" s="31" t="s">
        <v>95</v>
      </c>
      <c r="H94" s="32" t="s">
        <v>376</v>
      </c>
      <c r="I94" s="33">
        <v>431.20940000000002</v>
      </c>
      <c r="J94" s="33">
        <f t="shared" si="1"/>
        <v>431.20940000000002</v>
      </c>
      <c r="K94" s="38" t="s">
        <v>153</v>
      </c>
      <c r="L94" s="35" t="e">
        <f>SUM(#REF!)</f>
        <v>#REF!</v>
      </c>
      <c r="M94" s="35" t="e">
        <f>SUM(#REF!)</f>
        <v>#REF!</v>
      </c>
      <c r="N94" s="35" t="e">
        <f>SUM(#REF!)</f>
        <v>#REF!</v>
      </c>
      <c r="S94" s="36">
        <v>44650</v>
      </c>
    </row>
    <row r="95" spans="1:21" s="37" customFormat="1" x14ac:dyDescent="0.25">
      <c r="A95" s="30" t="s">
        <v>425</v>
      </c>
      <c r="B95" s="30" t="s">
        <v>426</v>
      </c>
      <c r="C95" s="30" t="s">
        <v>427</v>
      </c>
      <c r="D95" s="30" t="s">
        <v>289</v>
      </c>
      <c r="E95" s="30" t="s">
        <v>428</v>
      </c>
      <c r="F95" s="31">
        <v>1</v>
      </c>
      <c r="G95" s="31" t="s">
        <v>375</v>
      </c>
      <c r="H95" s="32" t="s">
        <v>429</v>
      </c>
      <c r="I95" s="33">
        <v>1758.2378667100002</v>
      </c>
      <c r="J95" s="33">
        <f t="shared" si="1"/>
        <v>1758.2378667100002</v>
      </c>
      <c r="K95" s="38" t="s">
        <v>430</v>
      </c>
      <c r="L95" s="35" t="e">
        <f>SUM(#REF!)</f>
        <v>#REF!</v>
      </c>
      <c r="M95" s="35" t="e">
        <f>SUM(#REF!)</f>
        <v>#REF!</v>
      </c>
      <c r="N95" s="35" t="e">
        <f>SUM(#REF!)</f>
        <v>#REF!</v>
      </c>
      <c r="Q95" s="36">
        <v>44649</v>
      </c>
    </row>
    <row r="96" spans="1:21" s="37" customFormat="1" ht="26.4" x14ac:dyDescent="0.25">
      <c r="A96" s="30" t="s">
        <v>431</v>
      </c>
      <c r="B96" s="30" t="s">
        <v>426</v>
      </c>
      <c r="C96" s="30" t="s">
        <v>427</v>
      </c>
      <c r="D96" s="30" t="s">
        <v>106</v>
      </c>
      <c r="E96" s="30" t="s">
        <v>432</v>
      </c>
      <c r="F96" s="31">
        <v>1</v>
      </c>
      <c r="G96" s="31" t="s">
        <v>375</v>
      </c>
      <c r="H96" s="32" t="s">
        <v>429</v>
      </c>
      <c r="I96" s="33">
        <v>4214.3009651299999</v>
      </c>
      <c r="J96" s="33">
        <f t="shared" si="1"/>
        <v>4214.3009651299999</v>
      </c>
      <c r="K96" s="34" t="s">
        <v>433</v>
      </c>
      <c r="L96" s="35" t="e">
        <f>SUM(#REF!)</f>
        <v>#REF!</v>
      </c>
      <c r="M96" s="35" t="e">
        <f>SUM(#REF!)</f>
        <v>#REF!</v>
      </c>
      <c r="N96" s="35" t="e">
        <f>SUM(#REF!)</f>
        <v>#REF!</v>
      </c>
      <c r="P96" s="36">
        <v>44649</v>
      </c>
      <c r="U96" s="36">
        <v>44651</v>
      </c>
    </row>
    <row r="97" spans="1:19" s="37" customFormat="1" x14ac:dyDescent="0.25">
      <c r="A97" s="30" t="s">
        <v>434</v>
      </c>
      <c r="B97" s="30" t="s">
        <v>426</v>
      </c>
      <c r="C97" s="30" t="s">
        <v>427</v>
      </c>
      <c r="D97" s="30" t="s">
        <v>60</v>
      </c>
      <c r="E97" s="30" t="s">
        <v>126</v>
      </c>
      <c r="F97" s="31">
        <v>1</v>
      </c>
      <c r="G97" s="31" t="s">
        <v>95</v>
      </c>
      <c r="H97" s="32" t="s">
        <v>429</v>
      </c>
      <c r="I97" s="33">
        <v>369.53880000000004</v>
      </c>
      <c r="J97" s="33">
        <f t="shared" si="1"/>
        <v>369.53880000000004</v>
      </c>
      <c r="K97" s="38" t="s">
        <v>153</v>
      </c>
      <c r="L97" s="35" t="e">
        <f>SUM(#REF!)</f>
        <v>#REF!</v>
      </c>
      <c r="M97" s="35" t="e">
        <f>SUM(#REF!)</f>
        <v>#REF!</v>
      </c>
      <c r="N97" s="35" t="e">
        <f>SUM(#REF!)</f>
        <v>#REF!</v>
      </c>
      <c r="S97" s="36">
        <v>44650</v>
      </c>
    </row>
    <row r="98" spans="1:19" s="37" customFormat="1" x14ac:dyDescent="0.25">
      <c r="A98" s="30" t="s">
        <v>435</v>
      </c>
      <c r="B98" s="30" t="s">
        <v>436</v>
      </c>
      <c r="C98" s="30" t="s">
        <v>437</v>
      </c>
      <c r="D98" s="30" t="s">
        <v>301</v>
      </c>
      <c r="E98" s="30" t="s">
        <v>438</v>
      </c>
      <c r="F98" s="31">
        <v>1</v>
      </c>
      <c r="G98" s="31" t="s">
        <v>413</v>
      </c>
      <c r="H98" s="32" t="s">
        <v>439</v>
      </c>
      <c r="I98" s="33">
        <v>14417.800034390002</v>
      </c>
      <c r="J98" s="33">
        <f t="shared" si="1"/>
        <v>14417.800034390002</v>
      </c>
      <c r="K98" s="34" t="s">
        <v>403</v>
      </c>
      <c r="L98" s="35" t="e">
        <f>SUM(#REF!)</f>
        <v>#REF!</v>
      </c>
      <c r="M98" s="35" t="e">
        <f>SUM(#REF!)</f>
        <v>#REF!</v>
      </c>
      <c r="N98" s="35" t="e">
        <f>SUM(#REF!)</f>
        <v>#REF!</v>
      </c>
      <c r="Q98" s="36">
        <v>44649</v>
      </c>
      <c r="R98" s="36">
        <v>44650</v>
      </c>
    </row>
    <row r="99" spans="1:19" s="37" customFormat="1" x14ac:dyDescent="0.25">
      <c r="A99" s="30" t="s">
        <v>440</v>
      </c>
      <c r="B99" s="30" t="s">
        <v>436</v>
      </c>
      <c r="C99" s="30" t="s">
        <v>437</v>
      </c>
      <c r="D99" s="30" t="s">
        <v>60</v>
      </c>
      <c r="E99" s="30" t="s">
        <v>126</v>
      </c>
      <c r="F99" s="31">
        <v>1</v>
      </c>
      <c r="G99" s="31" t="s">
        <v>95</v>
      </c>
      <c r="H99" s="32" t="s">
        <v>439</v>
      </c>
      <c r="I99" s="33">
        <v>561.10550000000001</v>
      </c>
      <c r="J99" s="33">
        <f t="shared" ref="J99:J143" si="2">SUM(F99)*I99</f>
        <v>561.10550000000001</v>
      </c>
      <c r="K99" s="38" t="s">
        <v>153</v>
      </c>
      <c r="L99" s="35" t="e">
        <f>SUM(#REF!)</f>
        <v>#REF!</v>
      </c>
      <c r="M99" s="35" t="e">
        <f>SUM(#REF!)</f>
        <v>#REF!</v>
      </c>
      <c r="N99" s="35" t="e">
        <f>SUM(#REF!)</f>
        <v>#REF!</v>
      </c>
      <c r="S99" s="36">
        <v>44650</v>
      </c>
    </row>
    <row r="100" spans="1:19" s="37" customFormat="1" x14ac:dyDescent="0.25">
      <c r="A100" s="30" t="s">
        <v>441</v>
      </c>
      <c r="B100" s="30" t="s">
        <v>436</v>
      </c>
      <c r="C100" s="30" t="s">
        <v>442</v>
      </c>
      <c r="D100" s="30" t="s">
        <v>313</v>
      </c>
      <c r="E100" s="30" t="s">
        <v>443</v>
      </c>
      <c r="F100" s="31">
        <v>1</v>
      </c>
      <c r="G100" s="31" t="s">
        <v>444</v>
      </c>
      <c r="H100" s="32" t="s">
        <v>439</v>
      </c>
      <c r="I100" s="33">
        <v>574.42255200000011</v>
      </c>
      <c r="J100" s="33">
        <f t="shared" si="2"/>
        <v>574.42255200000011</v>
      </c>
      <c r="K100" s="38" t="s">
        <v>445</v>
      </c>
      <c r="L100" s="35" t="e">
        <f>SUM(#REF!)</f>
        <v>#REF!</v>
      </c>
      <c r="M100" s="35" t="e">
        <f>SUM(#REF!)</f>
        <v>#REF!</v>
      </c>
      <c r="N100" s="35" t="e">
        <f>SUM(#REF!)</f>
        <v>#REF!</v>
      </c>
    </row>
    <row r="101" spans="1:19" s="37" customFormat="1" x14ac:dyDescent="0.25">
      <c r="A101" s="30" t="s">
        <v>446</v>
      </c>
      <c r="B101" s="30" t="s">
        <v>447</v>
      </c>
      <c r="C101" s="30" t="s">
        <v>448</v>
      </c>
      <c r="D101" s="30" t="s">
        <v>313</v>
      </c>
      <c r="E101" s="30" t="s">
        <v>443</v>
      </c>
      <c r="F101" s="31">
        <v>1</v>
      </c>
      <c r="G101" s="31" t="s">
        <v>449</v>
      </c>
      <c r="H101" s="32" t="s">
        <v>450</v>
      </c>
      <c r="I101" s="33">
        <v>574.42255200000011</v>
      </c>
      <c r="J101" s="33">
        <f t="shared" si="2"/>
        <v>574.42255200000011</v>
      </c>
      <c r="K101" s="38" t="s">
        <v>445</v>
      </c>
      <c r="L101" s="35" t="e">
        <f>SUM(#REF!)</f>
        <v>#REF!</v>
      </c>
      <c r="M101" s="35" t="e">
        <f>SUM(#REF!)</f>
        <v>#REF!</v>
      </c>
      <c r="N101" s="35" t="e">
        <f>SUM(#REF!)</f>
        <v>#REF!</v>
      </c>
    </row>
    <row r="102" spans="1:19" s="37" customFormat="1" x14ac:dyDescent="0.25">
      <c r="A102" s="30" t="s">
        <v>451</v>
      </c>
      <c r="B102" s="30" t="s">
        <v>447</v>
      </c>
      <c r="C102" s="30" t="s">
        <v>448</v>
      </c>
      <c r="D102" s="30" t="s">
        <v>452</v>
      </c>
      <c r="E102" s="30" t="s">
        <v>453</v>
      </c>
      <c r="F102" s="31">
        <v>1</v>
      </c>
      <c r="G102" s="31" t="s">
        <v>449</v>
      </c>
      <c r="H102" s="32" t="s">
        <v>450</v>
      </c>
      <c r="I102" s="33">
        <v>13259.281277650003</v>
      </c>
      <c r="J102" s="33">
        <f t="shared" si="2"/>
        <v>13259.281277650003</v>
      </c>
      <c r="K102" s="34" t="s">
        <v>454</v>
      </c>
      <c r="L102" s="35" t="e">
        <f>SUM(#REF!)</f>
        <v>#REF!</v>
      </c>
      <c r="M102" s="35" t="e">
        <f>SUM(#REF!)</f>
        <v>#REF!</v>
      </c>
      <c r="N102" s="35" t="e">
        <f>SUM(#REF!)</f>
        <v>#REF!</v>
      </c>
      <c r="R102" s="36">
        <v>44650</v>
      </c>
    </row>
    <row r="103" spans="1:19" s="37" customFormat="1" x14ac:dyDescent="0.25">
      <c r="A103" s="30" t="s">
        <v>455</v>
      </c>
      <c r="B103" s="30"/>
      <c r="C103" s="30"/>
      <c r="D103" s="30" t="s">
        <v>60</v>
      </c>
      <c r="E103" s="30" t="s">
        <v>126</v>
      </c>
      <c r="F103" s="31">
        <v>1</v>
      </c>
      <c r="G103" s="31" t="s">
        <v>95</v>
      </c>
      <c r="H103" s="32" t="s">
        <v>456</v>
      </c>
      <c r="I103" s="33">
        <v>374.22519999999997</v>
      </c>
      <c r="J103" s="33">
        <f t="shared" si="2"/>
        <v>374.22519999999997</v>
      </c>
      <c r="K103" s="38" t="s">
        <v>153</v>
      </c>
      <c r="L103" s="35" t="e">
        <f>SUM(#REF!)</f>
        <v>#REF!</v>
      </c>
      <c r="M103" s="35" t="e">
        <f>SUM(#REF!)</f>
        <v>#REF!</v>
      </c>
      <c r="N103" s="35" t="e">
        <f>SUM(#REF!)</f>
        <v>#REF!</v>
      </c>
      <c r="S103" s="36">
        <v>44650</v>
      </c>
    </row>
    <row r="104" spans="1:19" s="37" customFormat="1" x14ac:dyDescent="0.25">
      <c r="A104" s="30" t="s">
        <v>457</v>
      </c>
      <c r="B104" s="30" t="s">
        <v>458</v>
      </c>
      <c r="C104" s="30" t="s">
        <v>459</v>
      </c>
      <c r="D104" s="30" t="s">
        <v>460</v>
      </c>
      <c r="E104" s="30" t="s">
        <v>461</v>
      </c>
      <c r="F104" s="31">
        <v>1</v>
      </c>
      <c r="G104" s="31" t="s">
        <v>449</v>
      </c>
      <c r="H104" s="32" t="s">
        <v>429</v>
      </c>
      <c r="I104" s="33">
        <v>6921.6410101100009</v>
      </c>
      <c r="J104" s="33">
        <f t="shared" si="2"/>
        <v>6921.6410101100009</v>
      </c>
      <c r="K104" s="38" t="s">
        <v>462</v>
      </c>
      <c r="L104" s="35" t="e">
        <f>SUM(#REF!)</f>
        <v>#REF!</v>
      </c>
      <c r="M104" s="35" t="e">
        <f>SUM(#REF!)</f>
        <v>#REF!</v>
      </c>
      <c r="N104" s="35" t="e">
        <f>SUM(#REF!)</f>
        <v>#REF!</v>
      </c>
      <c r="S104" s="36"/>
    </row>
    <row r="105" spans="1:19" s="37" customFormat="1" x14ac:dyDescent="0.25">
      <c r="A105" s="30" t="s">
        <v>463</v>
      </c>
      <c r="B105" s="30" t="s">
        <v>458</v>
      </c>
      <c r="C105" s="30" t="s">
        <v>459</v>
      </c>
      <c r="D105" s="30" t="s">
        <v>60</v>
      </c>
      <c r="E105" s="30" t="s">
        <v>126</v>
      </c>
      <c r="F105" s="31">
        <v>1</v>
      </c>
      <c r="G105" s="31" t="s">
        <v>95</v>
      </c>
      <c r="H105" s="32" t="s">
        <v>429</v>
      </c>
      <c r="I105" s="33">
        <v>395.3544</v>
      </c>
      <c r="J105" s="33">
        <f t="shared" si="2"/>
        <v>395.3544</v>
      </c>
      <c r="K105" s="38" t="s">
        <v>153</v>
      </c>
      <c r="L105" s="35" t="e">
        <f>SUM(#REF!)</f>
        <v>#REF!</v>
      </c>
      <c r="M105" s="35" t="e">
        <f>SUM(#REF!)</f>
        <v>#REF!</v>
      </c>
      <c r="N105" s="35" t="e">
        <f>SUM(#REF!)</f>
        <v>#REF!</v>
      </c>
      <c r="S105" s="36">
        <v>44650</v>
      </c>
    </row>
    <row r="106" spans="1:19" s="37" customFormat="1" x14ac:dyDescent="0.25">
      <c r="A106" s="30" t="s">
        <v>464</v>
      </c>
      <c r="B106" s="30"/>
      <c r="C106" s="30"/>
      <c r="D106" s="30" t="s">
        <v>465</v>
      </c>
      <c r="E106" s="30"/>
      <c r="F106" s="31">
        <v>1</v>
      </c>
      <c r="G106" s="31"/>
      <c r="H106" s="32"/>
      <c r="I106" s="33">
        <v>0</v>
      </c>
      <c r="J106" s="33">
        <f t="shared" si="2"/>
        <v>0</v>
      </c>
      <c r="K106" s="38" t="s">
        <v>466</v>
      </c>
      <c r="L106" s="35" t="e">
        <f>SUM(#REF!)</f>
        <v>#REF!</v>
      </c>
      <c r="M106" s="35" t="e">
        <f>SUM(#REF!)</f>
        <v>#REF!</v>
      </c>
      <c r="N106" s="35" t="e">
        <f>SUM(#REF!)</f>
        <v>#REF!</v>
      </c>
    </row>
    <row r="107" spans="1:19" s="37" customFormat="1" x14ac:dyDescent="0.25">
      <c r="A107" s="30" t="s">
        <v>467</v>
      </c>
      <c r="B107" s="30"/>
      <c r="C107" s="30"/>
      <c r="D107" s="30" t="s">
        <v>468</v>
      </c>
      <c r="E107" s="30"/>
      <c r="F107" s="31">
        <v>1</v>
      </c>
      <c r="G107" s="31" t="s">
        <v>469</v>
      </c>
      <c r="H107" s="32" t="s">
        <v>470</v>
      </c>
      <c r="I107" s="33">
        <v>1936.5300498500001</v>
      </c>
      <c r="J107" s="33">
        <f t="shared" si="2"/>
        <v>1936.5300498500001</v>
      </c>
      <c r="K107" s="38" t="s">
        <v>471</v>
      </c>
      <c r="L107" s="35" t="e">
        <f>SUM(#REF!)</f>
        <v>#REF!</v>
      </c>
      <c r="M107" s="35" t="e">
        <f>SUM(#REF!)</f>
        <v>#REF!</v>
      </c>
      <c r="N107" s="35" t="e">
        <f>SUM(#REF!)</f>
        <v>#REF!</v>
      </c>
      <c r="Q107" s="36">
        <v>44660</v>
      </c>
    </row>
    <row r="108" spans="1:19" s="37" customFormat="1" x14ac:dyDescent="0.25">
      <c r="A108" s="30" t="s">
        <v>472</v>
      </c>
      <c r="B108" s="30"/>
      <c r="C108" s="30"/>
      <c r="D108" s="30" t="s">
        <v>473</v>
      </c>
      <c r="E108" s="30"/>
      <c r="F108" s="31">
        <v>1</v>
      </c>
      <c r="G108" s="31"/>
      <c r="H108" s="32" t="s">
        <v>470</v>
      </c>
      <c r="I108" s="33">
        <v>0</v>
      </c>
      <c r="J108" s="33">
        <f t="shared" si="2"/>
        <v>0</v>
      </c>
      <c r="K108" s="38" t="s">
        <v>130</v>
      </c>
      <c r="L108" s="35" t="e">
        <f>SUM(#REF!)</f>
        <v>#REF!</v>
      </c>
      <c r="M108" s="35" t="e">
        <f>SUM(#REF!)</f>
        <v>#REF!</v>
      </c>
      <c r="N108" s="35" t="e">
        <f>SUM(#REF!)</f>
        <v>#REF!</v>
      </c>
    </row>
    <row r="109" spans="1:19" s="37" customFormat="1" x14ac:dyDescent="0.25">
      <c r="A109" s="30" t="s">
        <v>474</v>
      </c>
      <c r="B109" s="30"/>
      <c r="C109" s="30"/>
      <c r="D109" s="30" t="s">
        <v>475</v>
      </c>
      <c r="E109" s="30" t="s">
        <v>476</v>
      </c>
      <c r="F109" s="31">
        <v>89</v>
      </c>
      <c r="G109" s="31"/>
      <c r="H109" s="32" t="s">
        <v>477</v>
      </c>
      <c r="I109" s="33">
        <v>31.384541395037445</v>
      </c>
      <c r="J109" s="33">
        <f t="shared" si="2"/>
        <v>2793.2241841583327</v>
      </c>
      <c r="K109" s="38" t="s">
        <v>478</v>
      </c>
      <c r="L109" s="35" t="e">
        <f>SUM(#REF!)</f>
        <v>#REF!</v>
      </c>
      <c r="M109" s="35" t="e">
        <f>SUM(#REF!)</f>
        <v>#REF!</v>
      </c>
      <c r="N109" s="35" t="e">
        <f>SUM(#REF!)</f>
        <v>#REF!</v>
      </c>
    </row>
    <row r="110" spans="1:19" s="37" customFormat="1" x14ac:dyDescent="0.25">
      <c r="A110" s="30" t="s">
        <v>479</v>
      </c>
      <c r="B110" s="30"/>
      <c r="C110" s="30"/>
      <c r="D110" s="30" t="s">
        <v>480</v>
      </c>
      <c r="E110" s="30" t="s">
        <v>481</v>
      </c>
      <c r="F110" s="31">
        <v>235</v>
      </c>
      <c r="G110" s="31"/>
      <c r="H110" s="32" t="s">
        <v>477</v>
      </c>
      <c r="I110" s="33">
        <v>26.596517852836879</v>
      </c>
      <c r="J110" s="33">
        <f t="shared" si="2"/>
        <v>6250.1816954166661</v>
      </c>
      <c r="K110" s="38" t="s">
        <v>478</v>
      </c>
      <c r="L110" s="35" t="e">
        <f>SUM(#REF!)</f>
        <v>#REF!</v>
      </c>
      <c r="M110" s="35" t="e">
        <f>SUM(#REF!)</f>
        <v>#REF!</v>
      </c>
      <c r="N110" s="35" t="e">
        <f>SUM(#REF!)</f>
        <v>#REF!</v>
      </c>
    </row>
    <row r="111" spans="1:19" s="37" customFormat="1" x14ac:dyDescent="0.25">
      <c r="A111" s="30" t="s">
        <v>482</v>
      </c>
      <c r="B111" s="30"/>
      <c r="C111" s="30"/>
      <c r="D111" s="30" t="s">
        <v>483</v>
      </c>
      <c r="E111" s="30" t="s">
        <v>484</v>
      </c>
      <c r="F111" s="31">
        <v>18</v>
      </c>
      <c r="G111" s="31"/>
      <c r="H111" s="32" t="s">
        <v>477</v>
      </c>
      <c r="I111" s="33">
        <v>13.438222541666665</v>
      </c>
      <c r="J111" s="33">
        <f t="shared" si="2"/>
        <v>241.88800574999996</v>
      </c>
      <c r="K111" s="38" t="s">
        <v>478</v>
      </c>
      <c r="L111" s="35" t="e">
        <f>SUM(#REF!)</f>
        <v>#REF!</v>
      </c>
      <c r="M111" s="35" t="e">
        <f>SUM(#REF!)</f>
        <v>#REF!</v>
      </c>
      <c r="N111" s="35" t="e">
        <f>SUM(#REF!)</f>
        <v>#REF!</v>
      </c>
    </row>
    <row r="112" spans="1:19" s="37" customFormat="1" x14ac:dyDescent="0.25">
      <c r="A112" s="30" t="s">
        <v>485</v>
      </c>
      <c r="B112" s="30"/>
      <c r="C112" s="30"/>
      <c r="D112" s="30" t="s">
        <v>486</v>
      </c>
      <c r="E112" s="30" t="s">
        <v>487</v>
      </c>
      <c r="F112" s="31">
        <v>100</v>
      </c>
      <c r="G112" s="31"/>
      <c r="H112" s="32" t="s">
        <v>488</v>
      </c>
      <c r="I112" s="33">
        <v>8.7519528818713468</v>
      </c>
      <c r="J112" s="33">
        <f t="shared" si="2"/>
        <v>875.19528818713468</v>
      </c>
      <c r="K112" s="38" t="s">
        <v>478</v>
      </c>
      <c r="L112" s="35" t="e">
        <f>SUM(#REF!)</f>
        <v>#REF!</v>
      </c>
      <c r="M112" s="35" t="e">
        <f>SUM(#REF!)</f>
        <v>#REF!</v>
      </c>
      <c r="N112" s="35" t="e">
        <f>SUM(#REF!)</f>
        <v>#REF!</v>
      </c>
    </row>
    <row r="113" spans="1:14" s="37" customFormat="1" x14ac:dyDescent="0.25">
      <c r="A113" s="30" t="s">
        <v>489</v>
      </c>
      <c r="B113" s="30"/>
      <c r="C113" s="30"/>
      <c r="D113" s="30" t="s">
        <v>490</v>
      </c>
      <c r="E113" s="30" t="s">
        <v>491</v>
      </c>
      <c r="F113" s="31">
        <v>100</v>
      </c>
      <c r="G113" s="31"/>
      <c r="H113" s="32" t="s">
        <v>488</v>
      </c>
      <c r="I113" s="33">
        <v>7.9841561681286555</v>
      </c>
      <c r="J113" s="33">
        <f t="shared" si="2"/>
        <v>798.41561681286555</v>
      </c>
      <c r="K113" s="38" t="s">
        <v>478</v>
      </c>
      <c r="L113" s="35" t="e">
        <f>SUM(#REF!)</f>
        <v>#REF!</v>
      </c>
      <c r="M113" s="35" t="e">
        <f>SUM(#REF!)</f>
        <v>#REF!</v>
      </c>
      <c r="N113" s="35" t="e">
        <f>SUM(#REF!)</f>
        <v>#REF!</v>
      </c>
    </row>
    <row r="114" spans="1:14" s="37" customFormat="1" x14ac:dyDescent="0.25">
      <c r="A114" s="30" t="s">
        <v>492</v>
      </c>
      <c r="B114" s="30"/>
      <c r="C114" s="30"/>
      <c r="D114" s="30" t="s">
        <v>493</v>
      </c>
      <c r="E114" s="30" t="s">
        <v>494</v>
      </c>
      <c r="F114" s="31">
        <v>1</v>
      </c>
      <c r="G114" s="31"/>
      <c r="H114" s="32"/>
      <c r="I114" s="33">
        <v>34.739163110000007</v>
      </c>
      <c r="J114" s="33">
        <f t="shared" si="2"/>
        <v>34.739163110000007</v>
      </c>
      <c r="K114" s="38" t="s">
        <v>495</v>
      </c>
      <c r="L114" s="35" t="e">
        <f>SUM(#REF!)</f>
        <v>#REF!</v>
      </c>
      <c r="M114" s="35" t="e">
        <f>SUM(#REF!)</f>
        <v>#REF!</v>
      </c>
      <c r="N114" s="35" t="e">
        <f>SUM(#REF!)</f>
        <v>#REF!</v>
      </c>
    </row>
    <row r="115" spans="1:14" s="37" customFormat="1" x14ac:dyDescent="0.25">
      <c r="A115" s="30" t="s">
        <v>496</v>
      </c>
      <c r="B115" s="30"/>
      <c r="C115" s="30"/>
      <c r="D115" s="30" t="s">
        <v>497</v>
      </c>
      <c r="E115" s="30" t="s">
        <v>494</v>
      </c>
      <c r="F115" s="31">
        <v>1</v>
      </c>
      <c r="G115" s="31"/>
      <c r="H115" s="32"/>
      <c r="I115" s="33">
        <v>33.466844900000005</v>
      </c>
      <c r="J115" s="33">
        <f t="shared" si="2"/>
        <v>33.466844900000005</v>
      </c>
      <c r="K115" s="38" t="s">
        <v>495</v>
      </c>
      <c r="L115" s="35" t="e">
        <f>SUM(#REF!)</f>
        <v>#REF!</v>
      </c>
      <c r="M115" s="35" t="e">
        <f>SUM(#REF!)</f>
        <v>#REF!</v>
      </c>
      <c r="N115" s="35" t="e">
        <f>SUM(#REF!)</f>
        <v>#REF!</v>
      </c>
    </row>
    <row r="116" spans="1:14" s="37" customFormat="1" x14ac:dyDescent="0.25">
      <c r="A116" s="30" t="s">
        <v>498</v>
      </c>
      <c r="B116" s="30"/>
      <c r="C116" s="30"/>
      <c r="D116" s="30" t="s">
        <v>499</v>
      </c>
      <c r="E116" s="30" t="s">
        <v>494</v>
      </c>
      <c r="F116" s="31">
        <v>1</v>
      </c>
      <c r="G116" s="31"/>
      <c r="H116" s="32"/>
      <c r="I116" s="33">
        <v>44.140180994999994</v>
      </c>
      <c r="J116" s="33">
        <f t="shared" si="2"/>
        <v>44.140180994999994</v>
      </c>
      <c r="K116" s="38" t="s">
        <v>495</v>
      </c>
      <c r="L116" s="35" t="e">
        <f>SUM(#REF!)</f>
        <v>#REF!</v>
      </c>
      <c r="M116" s="35" t="e">
        <f>SUM(#REF!)</f>
        <v>#REF!</v>
      </c>
      <c r="N116" s="35" t="e">
        <f>SUM(#REF!)</f>
        <v>#REF!</v>
      </c>
    </row>
    <row r="117" spans="1:14" s="37" customFormat="1" x14ac:dyDescent="0.25">
      <c r="A117" s="30" t="s">
        <v>500</v>
      </c>
      <c r="B117" s="30"/>
      <c r="C117" s="30"/>
      <c r="D117" s="30" t="s">
        <v>501</v>
      </c>
      <c r="E117" s="30" t="s">
        <v>494</v>
      </c>
      <c r="F117" s="31">
        <v>1</v>
      </c>
      <c r="G117" s="31"/>
      <c r="H117" s="32"/>
      <c r="I117" s="33">
        <v>17.068076860000001</v>
      </c>
      <c r="J117" s="33">
        <f t="shared" si="2"/>
        <v>17.068076860000001</v>
      </c>
      <c r="K117" s="38" t="s">
        <v>495</v>
      </c>
      <c r="L117" s="35" t="e">
        <f>SUM(#REF!)</f>
        <v>#REF!</v>
      </c>
      <c r="M117" s="35" t="e">
        <f>SUM(#REF!)</f>
        <v>#REF!</v>
      </c>
      <c r="N117" s="35" t="e">
        <f>SUM(#REF!)</f>
        <v>#REF!</v>
      </c>
    </row>
    <row r="118" spans="1:14" s="37" customFormat="1" x14ac:dyDescent="0.25">
      <c r="A118" s="30" t="s">
        <v>502</v>
      </c>
      <c r="B118" s="30"/>
      <c r="C118" s="30"/>
      <c r="D118" s="30" t="s">
        <v>503</v>
      </c>
      <c r="E118" s="30" t="s">
        <v>494</v>
      </c>
      <c r="F118" s="31">
        <v>1</v>
      </c>
      <c r="G118" s="31"/>
      <c r="H118" s="32"/>
      <c r="I118" s="33">
        <v>17.068076860000001</v>
      </c>
      <c r="J118" s="33">
        <f t="shared" si="2"/>
        <v>17.068076860000001</v>
      </c>
      <c r="K118" s="38" t="s">
        <v>495</v>
      </c>
      <c r="L118" s="35" t="e">
        <f>SUM(#REF!)</f>
        <v>#REF!</v>
      </c>
      <c r="M118" s="35" t="e">
        <f>SUM(#REF!)</f>
        <v>#REF!</v>
      </c>
      <c r="N118" s="35" t="e">
        <f>SUM(#REF!)</f>
        <v>#REF!</v>
      </c>
    </row>
    <row r="119" spans="1:14" s="37" customFormat="1" x14ac:dyDescent="0.25">
      <c r="A119" s="30" t="s">
        <v>504</v>
      </c>
      <c r="B119" s="30"/>
      <c r="C119" s="30"/>
      <c r="D119" s="30" t="s">
        <v>505</v>
      </c>
      <c r="E119" s="30" t="s">
        <v>494</v>
      </c>
      <c r="F119" s="31">
        <v>1</v>
      </c>
      <c r="G119" s="31"/>
      <c r="H119" s="32"/>
      <c r="I119" s="33">
        <v>15.513021269999998</v>
      </c>
      <c r="J119" s="33">
        <f t="shared" si="2"/>
        <v>15.513021269999998</v>
      </c>
      <c r="K119" s="38" t="s">
        <v>495</v>
      </c>
      <c r="L119" s="35" t="e">
        <f>SUM(#REF!)</f>
        <v>#REF!</v>
      </c>
      <c r="M119" s="35" t="e">
        <f>SUM(#REF!)</f>
        <v>#REF!</v>
      </c>
      <c r="N119" s="35" t="e">
        <f>SUM(#REF!)</f>
        <v>#REF!</v>
      </c>
    </row>
    <row r="120" spans="1:14" s="37" customFormat="1" x14ac:dyDescent="0.25">
      <c r="A120" s="30" t="s">
        <v>506</v>
      </c>
      <c r="B120" s="30"/>
      <c r="C120" s="30"/>
      <c r="D120" s="30" t="s">
        <v>507</v>
      </c>
      <c r="E120" s="30" t="s">
        <v>494</v>
      </c>
      <c r="F120" s="31">
        <v>1</v>
      </c>
      <c r="G120" s="31"/>
      <c r="H120" s="32"/>
      <c r="I120" s="33">
        <v>37.566536910000011</v>
      </c>
      <c r="J120" s="33">
        <f t="shared" si="2"/>
        <v>37.566536910000011</v>
      </c>
      <c r="K120" s="38" t="s">
        <v>495</v>
      </c>
      <c r="L120" s="35" t="e">
        <f>SUM(#REF!)</f>
        <v>#REF!</v>
      </c>
      <c r="M120" s="35" t="e">
        <f>SUM(#REF!)</f>
        <v>#REF!</v>
      </c>
      <c r="N120" s="35" t="e">
        <f>SUM(#REF!)</f>
        <v>#REF!</v>
      </c>
    </row>
    <row r="121" spans="1:14" s="37" customFormat="1" x14ac:dyDescent="0.25">
      <c r="A121" s="30" t="s">
        <v>508</v>
      </c>
      <c r="B121" s="30"/>
      <c r="C121" s="30"/>
      <c r="D121" s="30" t="s">
        <v>509</v>
      </c>
      <c r="E121" s="30" t="s">
        <v>494</v>
      </c>
      <c r="F121" s="31">
        <v>1</v>
      </c>
      <c r="G121" s="31"/>
      <c r="H121" s="32"/>
      <c r="I121" s="33">
        <v>16.785339480000001</v>
      </c>
      <c r="J121" s="33">
        <f t="shared" si="2"/>
        <v>16.785339480000001</v>
      </c>
      <c r="K121" s="38" t="s">
        <v>495</v>
      </c>
      <c r="L121" s="35" t="e">
        <f>SUM(#REF!)</f>
        <v>#REF!</v>
      </c>
      <c r="M121" s="35" t="e">
        <f>SUM(#REF!)</f>
        <v>#REF!</v>
      </c>
      <c r="N121" s="35" t="e">
        <f>SUM(#REF!)</f>
        <v>#REF!</v>
      </c>
    </row>
    <row r="122" spans="1:14" s="37" customFormat="1" x14ac:dyDescent="0.25">
      <c r="A122" s="30" t="s">
        <v>510</v>
      </c>
      <c r="B122" s="30"/>
      <c r="C122" s="30"/>
      <c r="D122" s="30" t="s">
        <v>511</v>
      </c>
      <c r="E122" s="30" t="s">
        <v>494</v>
      </c>
      <c r="F122" s="31">
        <v>1</v>
      </c>
      <c r="G122" s="31"/>
      <c r="H122" s="32"/>
      <c r="I122" s="33">
        <v>25.832935640000002</v>
      </c>
      <c r="J122" s="33">
        <f t="shared" si="2"/>
        <v>25.832935640000002</v>
      </c>
      <c r="K122" s="38" t="s">
        <v>495</v>
      </c>
      <c r="L122" s="35" t="e">
        <f>SUM(#REF!)</f>
        <v>#REF!</v>
      </c>
      <c r="M122" s="35" t="e">
        <f>SUM(#REF!)</f>
        <v>#REF!</v>
      </c>
      <c r="N122" s="35" t="e">
        <f>SUM(#REF!)</f>
        <v>#REF!</v>
      </c>
    </row>
    <row r="123" spans="1:14" s="37" customFormat="1" x14ac:dyDescent="0.25">
      <c r="A123" s="30" t="s">
        <v>512</v>
      </c>
      <c r="B123" s="30"/>
      <c r="C123" s="30"/>
      <c r="D123" s="30" t="s">
        <v>513</v>
      </c>
      <c r="E123" s="30" t="s">
        <v>494</v>
      </c>
      <c r="F123" s="31">
        <v>1</v>
      </c>
      <c r="G123" s="31"/>
      <c r="H123" s="32"/>
      <c r="I123" s="33">
        <v>16.785339480000001</v>
      </c>
      <c r="J123" s="33">
        <f t="shared" si="2"/>
        <v>16.785339480000001</v>
      </c>
      <c r="K123" s="38" t="s">
        <v>495</v>
      </c>
      <c r="L123" s="35" t="e">
        <f>SUM(#REF!)</f>
        <v>#REF!</v>
      </c>
      <c r="M123" s="35" t="e">
        <f>SUM(#REF!)</f>
        <v>#REF!</v>
      </c>
      <c r="N123" s="35" t="e">
        <f>SUM(#REF!)</f>
        <v>#REF!</v>
      </c>
    </row>
    <row r="124" spans="1:14" s="37" customFormat="1" x14ac:dyDescent="0.25">
      <c r="A124" s="30" t="s">
        <v>514</v>
      </c>
      <c r="B124" s="30"/>
      <c r="C124" s="30"/>
      <c r="D124" s="30" t="s">
        <v>515</v>
      </c>
      <c r="E124" s="30" t="s">
        <v>494</v>
      </c>
      <c r="F124" s="31">
        <v>1</v>
      </c>
      <c r="G124" s="31"/>
      <c r="H124" s="32"/>
      <c r="I124" s="33">
        <v>21.167768870000003</v>
      </c>
      <c r="J124" s="33">
        <f t="shared" si="2"/>
        <v>21.167768870000003</v>
      </c>
      <c r="K124" s="38" t="s">
        <v>495</v>
      </c>
      <c r="L124" s="35" t="e">
        <f>SUM(#REF!)</f>
        <v>#REF!</v>
      </c>
      <c r="M124" s="35" t="e">
        <f>SUM(#REF!)</f>
        <v>#REF!</v>
      </c>
      <c r="N124" s="35" t="e">
        <f>SUM(#REF!)</f>
        <v>#REF!</v>
      </c>
    </row>
    <row r="125" spans="1:14" s="37" customFormat="1" x14ac:dyDescent="0.25">
      <c r="A125" s="30" t="s">
        <v>516</v>
      </c>
      <c r="B125" s="30"/>
      <c r="C125" s="30"/>
      <c r="D125" s="30" t="s">
        <v>517</v>
      </c>
      <c r="E125" s="30" t="s">
        <v>494</v>
      </c>
      <c r="F125" s="31">
        <v>1</v>
      </c>
      <c r="G125" s="31"/>
      <c r="H125" s="32"/>
      <c r="I125" s="33">
        <v>20.786073407000003</v>
      </c>
      <c r="J125" s="33">
        <f t="shared" si="2"/>
        <v>20.786073407000003</v>
      </c>
      <c r="K125" s="38" t="s">
        <v>495</v>
      </c>
      <c r="L125" s="35" t="e">
        <f>SUM(#REF!)</f>
        <v>#REF!</v>
      </c>
      <c r="M125" s="35" t="e">
        <f>SUM(#REF!)</f>
        <v>#REF!</v>
      </c>
      <c r="N125" s="35" t="e">
        <f>SUM(#REF!)</f>
        <v>#REF!</v>
      </c>
    </row>
    <row r="126" spans="1:14" s="37" customFormat="1" x14ac:dyDescent="0.25">
      <c r="A126" s="30" t="s">
        <v>518</v>
      </c>
      <c r="B126" s="30"/>
      <c r="C126" s="30"/>
      <c r="D126" s="30" t="s">
        <v>519</v>
      </c>
      <c r="E126" s="30" t="s">
        <v>494</v>
      </c>
      <c r="F126" s="31">
        <v>1</v>
      </c>
      <c r="G126" s="31"/>
      <c r="H126" s="32"/>
      <c r="I126" s="33">
        <v>17.633551620000002</v>
      </c>
      <c r="J126" s="33">
        <f t="shared" si="2"/>
        <v>17.633551620000002</v>
      </c>
      <c r="K126" s="38" t="s">
        <v>495</v>
      </c>
      <c r="L126" s="35" t="e">
        <f>SUM(#REF!)</f>
        <v>#REF!</v>
      </c>
      <c r="M126" s="35" t="e">
        <f>SUM(#REF!)</f>
        <v>#REF!</v>
      </c>
      <c r="N126" s="35" t="e">
        <f>SUM(#REF!)</f>
        <v>#REF!</v>
      </c>
    </row>
    <row r="127" spans="1:14" s="37" customFormat="1" x14ac:dyDescent="0.25">
      <c r="A127" s="30" t="s">
        <v>520</v>
      </c>
      <c r="B127" s="30"/>
      <c r="C127" s="30"/>
      <c r="D127" s="30" t="s">
        <v>521</v>
      </c>
      <c r="E127" s="30" t="s">
        <v>494</v>
      </c>
      <c r="F127" s="31">
        <v>1</v>
      </c>
      <c r="G127" s="31"/>
      <c r="H127" s="32"/>
      <c r="I127" s="33">
        <v>19.612713280000001</v>
      </c>
      <c r="J127" s="33">
        <f t="shared" si="2"/>
        <v>19.612713280000001</v>
      </c>
      <c r="K127" s="38" t="s">
        <v>495</v>
      </c>
      <c r="L127" s="35" t="e">
        <f>SUM(#REF!)</f>
        <v>#REF!</v>
      </c>
      <c r="M127" s="35" t="e">
        <f>SUM(#REF!)</f>
        <v>#REF!</v>
      </c>
      <c r="N127" s="35" t="e">
        <f>SUM(#REF!)</f>
        <v>#REF!</v>
      </c>
    </row>
    <row r="128" spans="1:14" s="37" customFormat="1" x14ac:dyDescent="0.25">
      <c r="A128" s="30" t="s">
        <v>522</v>
      </c>
      <c r="B128" s="30"/>
      <c r="C128" s="30"/>
      <c r="D128" s="30" t="s">
        <v>523</v>
      </c>
      <c r="E128" s="30" t="s">
        <v>494</v>
      </c>
      <c r="F128" s="31">
        <v>1</v>
      </c>
      <c r="G128" s="31"/>
      <c r="H128" s="32"/>
      <c r="I128" s="33">
        <v>37.707905600000004</v>
      </c>
      <c r="J128" s="33">
        <f t="shared" si="2"/>
        <v>37.707905600000004</v>
      </c>
      <c r="K128" s="38" t="s">
        <v>495</v>
      </c>
      <c r="L128" s="35" t="e">
        <f>SUM(#REF!)</f>
        <v>#REF!</v>
      </c>
      <c r="M128" s="35" t="e">
        <f>SUM(#REF!)</f>
        <v>#REF!</v>
      </c>
      <c r="N128" s="35" t="e">
        <f>SUM(#REF!)</f>
        <v>#REF!</v>
      </c>
    </row>
    <row r="129" spans="1:14" s="37" customFormat="1" x14ac:dyDescent="0.25">
      <c r="A129" s="30" t="s">
        <v>524</v>
      </c>
      <c r="B129" s="30"/>
      <c r="C129" s="30"/>
      <c r="D129" s="30" t="s">
        <v>525</v>
      </c>
      <c r="E129" s="30" t="s">
        <v>494</v>
      </c>
      <c r="F129" s="31">
        <v>1</v>
      </c>
      <c r="G129" s="31"/>
      <c r="H129" s="32"/>
      <c r="I129" s="33">
        <v>0</v>
      </c>
      <c r="J129" s="33">
        <f t="shared" si="2"/>
        <v>0</v>
      </c>
      <c r="K129" s="38" t="s">
        <v>526</v>
      </c>
      <c r="L129" s="35" t="e">
        <f>SUM(#REF!)</f>
        <v>#REF!</v>
      </c>
      <c r="M129" s="35" t="e">
        <f>SUM(#REF!)</f>
        <v>#REF!</v>
      </c>
      <c r="N129" s="35" t="e">
        <f>SUM(#REF!)</f>
        <v>#REF!</v>
      </c>
    </row>
    <row r="130" spans="1:14" s="37" customFormat="1" x14ac:dyDescent="0.25">
      <c r="A130" s="30" t="s">
        <v>527</v>
      </c>
      <c r="B130" s="30"/>
      <c r="C130" s="30"/>
      <c r="D130" s="30" t="s">
        <v>528</v>
      </c>
      <c r="E130" s="30" t="s">
        <v>494</v>
      </c>
      <c r="F130" s="31">
        <v>1</v>
      </c>
      <c r="G130" s="31"/>
      <c r="H130" s="32"/>
      <c r="I130" s="33">
        <v>0</v>
      </c>
      <c r="J130" s="33">
        <f t="shared" si="2"/>
        <v>0</v>
      </c>
      <c r="K130" s="38" t="s">
        <v>526</v>
      </c>
      <c r="L130" s="35" t="e">
        <f>SUM(#REF!)</f>
        <v>#REF!</v>
      </c>
      <c r="M130" s="35" t="e">
        <f>SUM(#REF!)</f>
        <v>#REF!</v>
      </c>
      <c r="N130" s="35" t="e">
        <f>SUM(#REF!)</f>
        <v>#REF!</v>
      </c>
    </row>
    <row r="131" spans="1:14" s="37" customFormat="1" x14ac:dyDescent="0.25">
      <c r="A131" s="30" t="s">
        <v>529</v>
      </c>
      <c r="B131" s="30"/>
      <c r="C131" s="30"/>
      <c r="D131" s="30" t="s">
        <v>530</v>
      </c>
      <c r="E131" s="30" t="s">
        <v>494</v>
      </c>
      <c r="F131" s="31">
        <v>1</v>
      </c>
      <c r="G131" s="31"/>
      <c r="H131" s="32"/>
      <c r="I131" s="33">
        <v>19.612713280000001</v>
      </c>
      <c r="J131" s="33">
        <f t="shared" si="2"/>
        <v>19.612713280000001</v>
      </c>
      <c r="K131" s="38" t="s">
        <v>495</v>
      </c>
      <c r="L131" s="35" t="e">
        <f>SUM(#REF!)</f>
        <v>#REF!</v>
      </c>
      <c r="M131" s="35" t="e">
        <f>SUM(#REF!)</f>
        <v>#REF!</v>
      </c>
      <c r="N131" s="35" t="e">
        <f>SUM(#REF!)</f>
        <v>#REF!</v>
      </c>
    </row>
    <row r="132" spans="1:14" s="37" customFormat="1" x14ac:dyDescent="0.25">
      <c r="A132" s="30" t="s">
        <v>531</v>
      </c>
      <c r="B132" s="30"/>
      <c r="C132" s="30"/>
      <c r="D132" s="30" t="s">
        <v>532</v>
      </c>
      <c r="E132" s="30" t="s">
        <v>494</v>
      </c>
      <c r="F132" s="31">
        <v>1</v>
      </c>
      <c r="G132" s="31"/>
      <c r="H132" s="32"/>
      <c r="I132" s="33">
        <v>19.612713280000001</v>
      </c>
      <c r="J132" s="33">
        <f t="shared" si="2"/>
        <v>19.612713280000001</v>
      </c>
      <c r="K132" s="38" t="s">
        <v>495</v>
      </c>
      <c r="L132" s="35" t="e">
        <f>SUM(#REF!)</f>
        <v>#REF!</v>
      </c>
      <c r="M132" s="35" t="e">
        <f>SUM(#REF!)</f>
        <v>#REF!</v>
      </c>
      <c r="N132" s="35" t="e">
        <f>SUM(#REF!)</f>
        <v>#REF!</v>
      </c>
    </row>
    <row r="133" spans="1:14" s="37" customFormat="1" x14ac:dyDescent="0.25">
      <c r="A133" s="30" t="s">
        <v>533</v>
      </c>
      <c r="B133" s="30"/>
      <c r="C133" s="30"/>
      <c r="D133" s="30" t="s">
        <v>534</v>
      </c>
      <c r="E133" s="30" t="s">
        <v>494</v>
      </c>
      <c r="F133" s="31">
        <v>1</v>
      </c>
      <c r="G133" s="31"/>
      <c r="H133" s="32"/>
      <c r="I133" s="33">
        <v>19.612713280000001</v>
      </c>
      <c r="J133" s="33">
        <f t="shared" si="2"/>
        <v>19.612713280000001</v>
      </c>
      <c r="K133" s="38" t="s">
        <v>495</v>
      </c>
      <c r="L133" s="35" t="e">
        <f>SUM(#REF!)</f>
        <v>#REF!</v>
      </c>
      <c r="M133" s="35" t="e">
        <f>SUM(#REF!)</f>
        <v>#REF!</v>
      </c>
      <c r="N133" s="35" t="e">
        <f>SUM(#REF!)</f>
        <v>#REF!</v>
      </c>
    </row>
    <row r="134" spans="1:14" s="37" customFormat="1" x14ac:dyDescent="0.25">
      <c r="A134" s="30" t="s">
        <v>535</v>
      </c>
      <c r="B134" s="30"/>
      <c r="C134" s="30"/>
      <c r="D134" s="30" t="s">
        <v>536</v>
      </c>
      <c r="E134" s="30" t="s">
        <v>494</v>
      </c>
      <c r="F134" s="31">
        <v>1</v>
      </c>
      <c r="G134" s="31"/>
      <c r="H134" s="32"/>
      <c r="I134" s="33">
        <v>19.895450660000002</v>
      </c>
      <c r="J134" s="33">
        <f t="shared" si="2"/>
        <v>19.895450660000002</v>
      </c>
      <c r="K134" s="38" t="s">
        <v>495</v>
      </c>
      <c r="L134" s="35" t="e">
        <f>SUM(#REF!)</f>
        <v>#REF!</v>
      </c>
      <c r="M134" s="35" t="e">
        <f>SUM(#REF!)</f>
        <v>#REF!</v>
      </c>
      <c r="N134" s="35" t="e">
        <f>SUM(#REF!)</f>
        <v>#REF!</v>
      </c>
    </row>
    <row r="135" spans="1:14" s="37" customFormat="1" x14ac:dyDescent="0.25">
      <c r="A135" s="30" t="s">
        <v>537</v>
      </c>
      <c r="B135" s="30"/>
      <c r="C135" s="30"/>
      <c r="D135" s="30" t="s">
        <v>538</v>
      </c>
      <c r="E135" s="30" t="s">
        <v>494</v>
      </c>
      <c r="F135" s="31">
        <v>1</v>
      </c>
      <c r="G135" s="31"/>
      <c r="H135" s="32"/>
      <c r="I135" s="33">
        <v>17.492182929999998</v>
      </c>
      <c r="J135" s="33">
        <f t="shared" si="2"/>
        <v>17.492182929999998</v>
      </c>
      <c r="K135" s="38" t="s">
        <v>495</v>
      </c>
      <c r="L135" s="35" t="e">
        <f>SUM(#REF!)</f>
        <v>#REF!</v>
      </c>
      <c r="M135" s="35" t="e">
        <f>SUM(#REF!)</f>
        <v>#REF!</v>
      </c>
      <c r="N135" s="35" t="e">
        <f>SUM(#REF!)</f>
        <v>#REF!</v>
      </c>
    </row>
    <row r="136" spans="1:14" s="37" customFormat="1" x14ac:dyDescent="0.25">
      <c r="A136" s="30" t="s">
        <v>539</v>
      </c>
      <c r="B136" s="30"/>
      <c r="C136" s="30"/>
      <c r="D136" s="30" t="s">
        <v>540</v>
      </c>
      <c r="E136" s="30" t="s">
        <v>494</v>
      </c>
      <c r="F136" s="31">
        <v>1</v>
      </c>
      <c r="G136" s="31"/>
      <c r="H136" s="32"/>
      <c r="I136" s="33">
        <v>17.492182929999998</v>
      </c>
      <c r="J136" s="33">
        <f t="shared" si="2"/>
        <v>17.492182929999998</v>
      </c>
      <c r="K136" s="38" t="s">
        <v>495</v>
      </c>
      <c r="L136" s="35" t="e">
        <f>SUM(#REF!)</f>
        <v>#REF!</v>
      </c>
      <c r="M136" s="35" t="e">
        <f>SUM(#REF!)</f>
        <v>#REF!</v>
      </c>
      <c r="N136" s="35" t="e">
        <f>SUM(#REF!)</f>
        <v>#REF!</v>
      </c>
    </row>
    <row r="137" spans="1:14" s="37" customFormat="1" x14ac:dyDescent="0.25">
      <c r="A137" s="30" t="s">
        <v>541</v>
      </c>
      <c r="B137" s="30"/>
      <c r="C137" s="30"/>
      <c r="D137" s="30" t="s">
        <v>542</v>
      </c>
      <c r="E137" s="30" t="s">
        <v>494</v>
      </c>
      <c r="F137" s="31">
        <v>1</v>
      </c>
      <c r="G137" s="31"/>
      <c r="H137" s="32"/>
      <c r="I137" s="33">
        <v>19.612713280000001</v>
      </c>
      <c r="J137" s="33">
        <f t="shared" si="2"/>
        <v>19.612713280000001</v>
      </c>
      <c r="K137" s="38" t="s">
        <v>495</v>
      </c>
      <c r="L137" s="35" t="e">
        <f>SUM(#REF!)</f>
        <v>#REF!</v>
      </c>
      <c r="M137" s="35" t="e">
        <f>SUM(#REF!)</f>
        <v>#REF!</v>
      </c>
      <c r="N137" s="35" t="e">
        <f>SUM(#REF!)</f>
        <v>#REF!</v>
      </c>
    </row>
    <row r="138" spans="1:14" s="37" customFormat="1" x14ac:dyDescent="0.25">
      <c r="A138" s="30" t="s">
        <v>543</v>
      </c>
      <c r="B138" s="30"/>
      <c r="C138" s="30"/>
      <c r="D138" s="30" t="s">
        <v>544</v>
      </c>
      <c r="E138" s="30" t="s">
        <v>494</v>
      </c>
      <c r="F138" s="31">
        <v>1</v>
      </c>
      <c r="G138" s="31"/>
      <c r="H138" s="32"/>
      <c r="I138" s="33">
        <v>19.612713280000001</v>
      </c>
      <c r="J138" s="33">
        <f t="shared" si="2"/>
        <v>19.612713280000001</v>
      </c>
      <c r="K138" s="38" t="s">
        <v>495</v>
      </c>
      <c r="L138" s="35" t="e">
        <f>SUM(#REF!)</f>
        <v>#REF!</v>
      </c>
      <c r="M138" s="35" t="e">
        <f>SUM(#REF!)</f>
        <v>#REF!</v>
      </c>
      <c r="N138" s="35" t="e">
        <f>SUM(#REF!)</f>
        <v>#REF!</v>
      </c>
    </row>
    <row r="139" spans="1:14" s="37" customFormat="1" x14ac:dyDescent="0.25">
      <c r="A139" s="30" t="s">
        <v>545</v>
      </c>
      <c r="B139" s="30"/>
      <c r="C139" s="30"/>
      <c r="D139" s="30" t="s">
        <v>546</v>
      </c>
      <c r="E139" s="30" t="s">
        <v>494</v>
      </c>
      <c r="F139" s="31">
        <v>1</v>
      </c>
      <c r="G139" s="31"/>
      <c r="H139" s="32"/>
      <c r="I139" s="33">
        <v>19.612713280000001</v>
      </c>
      <c r="J139" s="33">
        <f t="shared" si="2"/>
        <v>19.612713280000001</v>
      </c>
      <c r="K139" s="38" t="s">
        <v>495</v>
      </c>
      <c r="L139" s="35" t="e">
        <f>SUM(#REF!)</f>
        <v>#REF!</v>
      </c>
      <c r="M139" s="35" t="e">
        <f>SUM(#REF!)</f>
        <v>#REF!</v>
      </c>
      <c r="N139" s="35" t="e">
        <f>SUM(#REF!)</f>
        <v>#REF!</v>
      </c>
    </row>
    <row r="140" spans="1:14" s="37" customFormat="1" x14ac:dyDescent="0.25">
      <c r="A140" s="30" t="s">
        <v>547</v>
      </c>
      <c r="B140" s="30"/>
      <c r="C140" s="30"/>
      <c r="D140" s="30" t="s">
        <v>548</v>
      </c>
      <c r="E140" s="30" t="s">
        <v>494</v>
      </c>
      <c r="F140" s="31">
        <v>1</v>
      </c>
      <c r="G140" s="31"/>
      <c r="H140" s="32"/>
      <c r="I140" s="33">
        <v>20.786073407000003</v>
      </c>
      <c r="J140" s="33">
        <f t="shared" si="2"/>
        <v>20.786073407000003</v>
      </c>
      <c r="K140" s="38" t="s">
        <v>495</v>
      </c>
      <c r="L140" s="35" t="e">
        <f>SUM(#REF!)</f>
        <v>#REF!</v>
      </c>
      <c r="M140" s="35" t="e">
        <f>SUM(#REF!)</f>
        <v>#REF!</v>
      </c>
      <c r="N140" s="35" t="e">
        <f>SUM(#REF!)</f>
        <v>#REF!</v>
      </c>
    </row>
    <row r="141" spans="1:14" s="37" customFormat="1" x14ac:dyDescent="0.25">
      <c r="A141" s="30" t="s">
        <v>549</v>
      </c>
      <c r="B141" s="30"/>
      <c r="C141" s="30"/>
      <c r="D141" s="30" t="s">
        <v>550</v>
      </c>
      <c r="E141" s="30" t="s">
        <v>494</v>
      </c>
      <c r="F141" s="31">
        <v>1</v>
      </c>
      <c r="G141" s="31"/>
      <c r="H141" s="32"/>
      <c r="I141" s="33">
        <v>20.178188039999998</v>
      </c>
      <c r="J141" s="33">
        <f t="shared" si="2"/>
        <v>20.178188039999998</v>
      </c>
      <c r="K141" s="38" t="s">
        <v>495</v>
      </c>
      <c r="L141" s="35" t="e">
        <f>SUM(#REF!)</f>
        <v>#REF!</v>
      </c>
      <c r="M141" s="35" t="e">
        <f>SUM(#REF!)</f>
        <v>#REF!</v>
      </c>
      <c r="N141" s="35" t="e">
        <f>SUM(#REF!)</f>
        <v>#REF!</v>
      </c>
    </row>
    <row r="142" spans="1:14" s="37" customFormat="1" x14ac:dyDescent="0.25">
      <c r="A142" s="30" t="s">
        <v>551</v>
      </c>
      <c r="B142" s="30"/>
      <c r="C142" s="30"/>
      <c r="D142" s="30" t="s">
        <v>552</v>
      </c>
      <c r="E142" s="30" t="s">
        <v>494</v>
      </c>
      <c r="F142" s="31">
        <v>1</v>
      </c>
      <c r="G142" s="31"/>
      <c r="H142" s="32"/>
      <c r="I142" s="33">
        <v>20.178188039999998</v>
      </c>
      <c r="J142" s="33">
        <f t="shared" si="2"/>
        <v>20.178188039999998</v>
      </c>
      <c r="K142" s="38" t="s">
        <v>495</v>
      </c>
      <c r="L142" s="35" t="e">
        <f>SUM(#REF!)</f>
        <v>#REF!</v>
      </c>
      <c r="M142" s="35" t="e">
        <f>SUM(#REF!)</f>
        <v>#REF!</v>
      </c>
      <c r="N142" s="35" t="e">
        <f>SUM(#REF!)</f>
        <v>#REF!</v>
      </c>
    </row>
    <row r="143" spans="1:14" x14ac:dyDescent="0.25">
      <c r="A143" s="25" t="s">
        <v>553</v>
      </c>
      <c r="B143" s="25"/>
      <c r="C143" s="25"/>
      <c r="D143" s="25" t="s">
        <v>554</v>
      </c>
      <c r="E143" s="25"/>
      <c r="F143" s="26">
        <v>150</v>
      </c>
      <c r="G143" s="26"/>
      <c r="H143" s="27"/>
      <c r="I143" s="28">
        <v>8.75</v>
      </c>
      <c r="J143" s="28">
        <f t="shared" si="2"/>
        <v>1312.5</v>
      </c>
      <c r="K143" s="38" t="s">
        <v>478</v>
      </c>
      <c r="L143" s="16" t="e">
        <f>SUM(#REF!)</f>
        <v>#REF!</v>
      </c>
      <c r="M143" s="16" t="e">
        <f>SUM(#REF!)</f>
        <v>#REF!</v>
      </c>
      <c r="N143" s="16" t="e">
        <f>SUM(#REF!)</f>
        <v>#REF!</v>
      </c>
    </row>
    <row r="144" spans="1:14" x14ac:dyDescent="0.25">
      <c r="A144" s="25"/>
      <c r="B144" s="25"/>
      <c r="C144" s="25"/>
      <c r="D144" s="25"/>
      <c r="E144" s="25"/>
      <c r="F144" s="26"/>
      <c r="G144" s="26"/>
      <c r="H144" s="27"/>
      <c r="I144" s="28"/>
      <c r="J144" s="28"/>
      <c r="K144" s="38"/>
      <c r="L144" s="16"/>
      <c r="M144" s="16"/>
      <c r="N144" s="16"/>
    </row>
    <row r="145" spans="1:14" x14ac:dyDescent="0.25">
      <c r="A145" s="25"/>
      <c r="B145" s="25"/>
      <c r="C145" s="25"/>
      <c r="D145" s="40" t="s">
        <v>555</v>
      </c>
      <c r="E145" s="25"/>
      <c r="F145" s="26"/>
      <c r="G145" s="26"/>
      <c r="H145" s="27"/>
      <c r="I145" s="28"/>
      <c r="J145" s="41">
        <v>3000</v>
      </c>
      <c r="K145" s="38"/>
      <c r="L145" s="16"/>
      <c r="M145" s="16"/>
      <c r="N145" s="16"/>
    </row>
    <row r="146" spans="1:14" x14ac:dyDescent="0.25">
      <c r="A146" s="25"/>
      <c r="B146" s="25"/>
      <c r="C146" s="25"/>
      <c r="D146" s="25"/>
      <c r="E146" s="25"/>
      <c r="F146" s="26"/>
      <c r="G146" s="26"/>
      <c r="H146" s="27"/>
      <c r="I146" s="28"/>
      <c r="J146" s="28"/>
      <c r="K146" s="38"/>
      <c r="L146" s="16"/>
      <c r="M146" s="16"/>
      <c r="N146" s="16"/>
    </row>
    <row r="147" spans="1:14" x14ac:dyDescent="0.25">
      <c r="A147" s="25"/>
      <c r="B147" s="25"/>
      <c r="C147" s="25"/>
      <c r="D147" s="25"/>
      <c r="E147" s="25"/>
      <c r="F147" s="26"/>
      <c r="G147" s="26"/>
      <c r="H147" s="27"/>
      <c r="I147" s="28"/>
      <c r="J147" s="28"/>
      <c r="K147" s="29"/>
    </row>
    <row r="148" spans="1:14" s="48" customFormat="1" x14ac:dyDescent="0.25">
      <c r="A148" s="42" t="s">
        <v>556</v>
      </c>
      <c r="B148" s="42"/>
      <c r="C148" s="42"/>
      <c r="D148" s="42"/>
      <c r="E148" s="42"/>
      <c r="F148" s="43"/>
      <c r="G148" s="43"/>
      <c r="H148" s="44"/>
      <c r="I148" s="45"/>
      <c r="J148" s="45">
        <f>SUM(J3:J147)</f>
        <v>442831.3790036756</v>
      </c>
      <c r="K148" s="46"/>
      <c r="L148" s="47" t="e">
        <f>SUM(L3:L147)</f>
        <v>#REF!</v>
      </c>
      <c r="M148" s="47" t="e">
        <f>SUM(M3:M147)</f>
        <v>#REF!</v>
      </c>
      <c r="N148" s="47" t="e">
        <f>SUM(N3:N147)</f>
        <v>#REF!</v>
      </c>
    </row>
  </sheetData>
  <autoFilter ref="A2:K148" xr:uid="{7F4DA2C3-D0D1-44DB-996C-17C53B8BE09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JMS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2023-07-11T07:43:10Z</cp:lastPrinted>
  <dcterms:created xsi:type="dcterms:W3CDTF">2000-01-18T15:18:55Z</dcterms:created>
  <dcterms:modified xsi:type="dcterms:W3CDTF">2023-10-19T05:51:02Z</dcterms:modified>
</cp:coreProperties>
</file>