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18F49C31-9615-4ADD-8F74-4DC0923E04D0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  <sheet name="JMS cock up" sheetId="2" r:id="rId2"/>
  </sheets>
  <definedNames>
    <definedName name="_xlnm._FilterDatabase" localSheetId="0" hidden="1">Sheet1!$A$8:$G$44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42" i="1"/>
  <c r="D44" i="1"/>
  <c r="F44" i="1" l="1"/>
  <c r="F38" i="1"/>
  <c r="F20" i="1" l="1"/>
  <c r="F22" i="1"/>
  <c r="F40" i="1"/>
  <c r="F32" i="1" l="1"/>
  <c r="F28" i="1"/>
  <c r="F18" i="1"/>
  <c r="F30" i="1" l="1"/>
  <c r="F16" i="1" l="1"/>
  <c r="F12" i="1"/>
  <c r="E10" i="1"/>
  <c r="F10" i="1" s="1"/>
  <c r="H23" i="2"/>
  <c r="H25" i="2" s="1"/>
</calcChain>
</file>

<file path=xl/sharedStrings.xml><?xml version="1.0" encoding="utf-8"?>
<sst xmlns="http://schemas.openxmlformats.org/spreadsheetml/2006/main" count="69" uniqueCount="61">
  <si>
    <t>Trade</t>
  </si>
  <si>
    <t>Supplier</t>
  </si>
  <si>
    <t>Profit/Loss</t>
  </si>
  <si>
    <t>Comments</t>
  </si>
  <si>
    <t>Allowance</t>
  </si>
  <si>
    <t>Quote</t>
  </si>
  <si>
    <t>Tender</t>
  </si>
  <si>
    <t>Order</t>
  </si>
  <si>
    <t>Placed</t>
  </si>
  <si>
    <t>PROCUREMENT SCHEDULE</t>
  </si>
  <si>
    <t>SRM - MUSEUM OF LONDON - POULTRY MARKET</t>
  </si>
  <si>
    <t>Allgood</t>
  </si>
  <si>
    <t>TRM-32 Window boards with Ali trim</t>
  </si>
  <si>
    <t>JMS cock-up allowance</t>
  </si>
  <si>
    <t xml:space="preserve">BM Kitchenette </t>
  </si>
  <si>
    <t xml:space="preserve">GF Kitchenette </t>
  </si>
  <si>
    <t>Quiet room drapes</t>
  </si>
  <si>
    <t>Museum of London</t>
  </si>
  <si>
    <t>Pricing Document</t>
  </si>
  <si>
    <t>JMS cock up contribution</t>
  </si>
  <si>
    <t>Preliminaries supervision</t>
  </si>
  <si>
    <t>BIM</t>
  </si>
  <si>
    <t>Mock ups and samples</t>
  </si>
  <si>
    <t>Fixed Price</t>
  </si>
  <si>
    <t>Skirting</t>
  </si>
  <si>
    <t>TRM 32</t>
  </si>
  <si>
    <t>Panelling reclaimed teak battens</t>
  </si>
  <si>
    <t xml:space="preserve">Total </t>
  </si>
  <si>
    <t>Target</t>
  </si>
  <si>
    <t>Timber doorsets</t>
  </si>
  <si>
    <t>Shadbolt</t>
  </si>
  <si>
    <t>Includes £17,345.57 for factory painting primed doors</t>
  </si>
  <si>
    <t>19.12.24</t>
  </si>
  <si>
    <t>Ironmongery - Timber &amp; Selo doors</t>
  </si>
  <si>
    <t>Ironmongery - Internal &amp; External metal doors</t>
  </si>
  <si>
    <t>TBA</t>
  </si>
  <si>
    <t>Gillard</t>
  </si>
  <si>
    <t>Joinery &amp; stepped seating</t>
  </si>
  <si>
    <t>Skirtings</t>
  </si>
  <si>
    <t>Gillard quote £9,678.40</t>
  </si>
  <si>
    <t>Gillard quote £10,915.00</t>
  </si>
  <si>
    <t>???</t>
  </si>
  <si>
    <t>Xray doorset</t>
  </si>
  <si>
    <t>Enfield?</t>
  </si>
  <si>
    <t>Selo</t>
  </si>
  <si>
    <t>Riser doorsets</t>
  </si>
  <si>
    <t>Clark</t>
  </si>
  <si>
    <t>Stafford Bridge</t>
  </si>
  <si>
    <t>Sunray doorsets</t>
  </si>
  <si>
    <t>Sunray</t>
  </si>
  <si>
    <t>Metal doorsets - Internal &amp; External</t>
  </si>
  <si>
    <t>Security doorsets - Internal &amp; External</t>
  </si>
  <si>
    <t>Structural Engineer</t>
  </si>
  <si>
    <t>JCP</t>
  </si>
  <si>
    <t>29.11.24</t>
  </si>
  <si>
    <t>27.01.25</t>
  </si>
  <si>
    <t>05.02.25</t>
  </si>
  <si>
    <t>Waverley</t>
  </si>
  <si>
    <t>Howden</t>
  </si>
  <si>
    <t>Letter of Intent</t>
  </si>
  <si>
    <t>BIM Outsourcing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</si>
</sst>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5" xfId="0" applyFont="1" applyBorder="1" applyAlignment="1">
      <alignment vertical="top" wrapText="1"/>
    </xf>
    <xf numFmtId="4" fontId="1" fillId="0" borderId="9" xfId="0" applyNumberFormat="1" applyFont="1" applyBorder="1"/>
    <xf numFmtId="4" fontId="1" fillId="0" borderId="1" xfId="0" applyNumberFormat="1" applyFont="1" applyBorder="1" applyAlignment="1">
      <alignment horizontal="right" vertical="top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7" xfId="0" applyFont="1" applyBorder="1" applyAlignment="1">
      <alignment vertical="top" wrapText="1"/>
    </xf>
    <xf numFmtId="4" fontId="1" fillId="0" borderId="1" xfId="0" applyNumberFormat="1" applyFont="1" applyBorder="1"/>
    <xf numFmtId="14" fontId="2" fillId="0" borderId="0" xfId="0" applyNumberFormat="1" applyFont="1" applyAlignment="1">
      <alignment horizontal="right" vertical="top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4" fillId="3" borderId="0" xfId="0" applyFont="1" applyFill="1"/>
    <xf numFmtId="0" fontId="0" fillId="3" borderId="0" xfId="0" applyFill="1" applyAlignment="1">
      <alignment horizontal="center"/>
    </xf>
    <xf numFmtId="0" fontId="0" fillId="4" borderId="10" xfId="0" applyFill="1" applyBorder="1"/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0" fontId="0" fillId="4" borderId="12" xfId="0" applyFill="1" applyBorder="1"/>
    <xf numFmtId="0" fontId="4" fillId="4" borderId="13" xfId="0" applyFont="1" applyFill="1" applyBorder="1" applyAlignment="1">
      <alignment horizontal="left" indent="1"/>
    </xf>
    <xf numFmtId="0" fontId="0" fillId="4" borderId="0" xfId="0" applyFill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6" xfId="0" applyFill="1" applyBorder="1" applyAlignment="1">
      <alignment horizontal="center"/>
    </xf>
    <xf numFmtId="0" fontId="0" fillId="4" borderId="17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3" xfId="0" applyFill="1" applyBorder="1" applyAlignment="1">
      <alignment horizontal="left" indent="1"/>
    </xf>
    <xf numFmtId="44" fontId="0" fillId="3" borderId="0" xfId="0" applyNumberFormat="1" applyFill="1" applyAlignment="1">
      <alignment horizontal="right"/>
    </xf>
    <xf numFmtId="44" fontId="0" fillId="3" borderId="0" xfId="0" applyNumberFormat="1" applyFill="1" applyAlignment="1">
      <alignment horizontal="center"/>
    </xf>
    <xf numFmtId="44" fontId="4" fillId="3" borderId="18" xfId="0" applyNumberFormat="1" applyFont="1" applyFill="1" applyBorder="1" applyAlignment="1">
      <alignment horizontal="center"/>
    </xf>
    <xf numFmtId="44" fontId="4" fillId="3" borderId="0" xfId="0" applyNumberFormat="1" applyFont="1" applyFill="1" applyAlignment="1">
      <alignment horizontal="center"/>
    </xf>
    <xf numFmtId="0" fontId="0" fillId="3" borderId="15" xfId="0" applyFill="1" applyBorder="1"/>
    <xf numFmtId="0" fontId="0" fillId="3" borderId="16" xfId="0" applyFill="1" applyBorder="1"/>
    <xf numFmtId="0" fontId="0" fillId="3" borderId="16" xfId="0" applyFill="1" applyBorder="1" applyAlignment="1">
      <alignment horizontal="center"/>
    </xf>
    <xf numFmtId="0" fontId="0" fillId="3" borderId="17" xfId="0" applyFill="1" applyBorder="1"/>
    <xf numFmtId="0" fontId="3" fillId="0" borderId="9" xfId="0" applyFont="1" applyBorder="1" applyAlignment="1">
      <alignment horizontal="center"/>
    </xf>
    <xf numFmtId="4" fontId="1" fillId="5" borderId="9" xfId="0" applyNumberFormat="1" applyFont="1" applyFill="1" applyBorder="1"/>
    <xf numFmtId="0" fontId="1" fillId="5" borderId="9" xfId="0" applyFont="1" applyFill="1" applyBorder="1" applyAlignment="1">
      <alignment vertical="top" wrapText="1"/>
    </xf>
    <xf numFmtId="4" fontId="1" fillId="0" borderId="9" xfId="0" applyNumberFormat="1" applyFont="1" applyBorder="1" applyAlignment="1">
      <alignment horizontal="center"/>
    </xf>
    <xf numFmtId="0" fontId="4" fillId="4" borderId="0" xfId="0" applyFont="1" applyFill="1" applyAlignment="1">
      <alignment horizontal="center"/>
    </xf>
    <xf numFmtId="44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-1</xdr:colOff>
      <xdr:row>1</xdr:row>
      <xdr:rowOff>78441</xdr:rowOff>
    </xdr:from>
    <xdr:to>
      <xdr:col>8</xdr:col>
      <xdr:colOff>492646</xdr:colOff>
      <xdr:row>4</xdr:row>
      <xdr:rowOff>118134</xdr:rowOff>
    </xdr:to>
    <xdr:pic>
      <xdr:nvPicPr>
        <xdr:cNvPr id="3" name="Picture 2" descr="A red sign with white text&#10;&#10;Description automatically generated with medium confidence">
          <a:extLst>
            <a:ext uri="{FF2B5EF4-FFF2-40B4-BE49-F238E27FC236}">
              <a16:creationId xmlns:a16="http://schemas.microsoft.com/office/drawing/2014/main" id="{E18E0608-9F48-4EA2-9E10-F4057153AC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9524" y="164705"/>
          <a:ext cx="1467431" cy="531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topLeftCell="A6" workbookViewId="0">
      <selection activeCell="N27" sqref="N27"/>
    </sheetView>
  </sheetViews>
  <sheetFormatPr defaultColWidth="9.125" defaultRowHeight="12.9" x14ac:dyDescent="0.2"/>
  <cols>
    <col min="1" max="1" width="38.5" style="9" customWidth="1"/>
    <col min="2" max="2" width="15.25" style="9" bestFit="1" customWidth="1"/>
    <col min="3" max="3" width="11" style="8" bestFit="1" customWidth="1"/>
    <col min="4" max="4" width="11.375" style="10" bestFit="1" customWidth="1"/>
    <col min="5" max="5" width="11.375" style="11" bestFit="1" customWidth="1"/>
    <col min="6" max="6" width="10.375" style="9" customWidth="1"/>
    <col min="7" max="7" width="49.375" style="6" bestFit="1" customWidth="1"/>
    <col min="8" max="8" width="9.125" style="9"/>
    <col min="9" max="9" width="9.875" style="9" bestFit="1" customWidth="1"/>
    <col min="10" max="16384" width="9.125" style="9"/>
  </cols>
  <sheetData>
    <row r="1" spans="1:7" x14ac:dyDescent="0.2">
      <c r="A1" s="1" t="s">
        <v>10</v>
      </c>
    </row>
    <row r="3" spans="1:7" x14ac:dyDescent="0.2">
      <c r="A3" s="1" t="s">
        <v>9</v>
      </c>
      <c r="G3" s="37">
        <v>45791</v>
      </c>
    </row>
    <row r="5" spans="1:7" x14ac:dyDescent="0.2">
      <c r="A5" s="12"/>
      <c r="B5" s="12"/>
      <c r="C5" s="13"/>
      <c r="D5" s="14"/>
      <c r="E5" s="15"/>
      <c r="F5" s="12"/>
      <c r="G5" s="16"/>
    </row>
    <row r="6" spans="1:7" x14ac:dyDescent="0.2">
      <c r="A6" s="17" t="s">
        <v>0</v>
      </c>
      <c r="B6" s="17" t="s">
        <v>1</v>
      </c>
      <c r="C6" s="17" t="s">
        <v>7</v>
      </c>
      <c r="D6" s="18" t="s">
        <v>6</v>
      </c>
      <c r="E6" s="18" t="s">
        <v>1</v>
      </c>
      <c r="F6" s="17" t="s">
        <v>2</v>
      </c>
      <c r="G6" s="19" t="s">
        <v>3</v>
      </c>
    </row>
    <row r="7" spans="1:7" x14ac:dyDescent="0.2">
      <c r="A7" s="17"/>
      <c r="B7" s="17"/>
      <c r="C7" s="17" t="s">
        <v>8</v>
      </c>
      <c r="D7" s="18" t="s">
        <v>4</v>
      </c>
      <c r="E7" s="18" t="s">
        <v>5</v>
      </c>
      <c r="F7" s="17"/>
      <c r="G7" s="19"/>
    </row>
    <row r="8" spans="1:7" x14ac:dyDescent="0.2">
      <c r="A8" s="20"/>
      <c r="B8" s="20"/>
      <c r="C8" s="20"/>
      <c r="D8" s="21"/>
      <c r="E8" s="22"/>
      <c r="F8" s="20"/>
      <c r="G8" s="23"/>
    </row>
    <row r="9" spans="1:7" x14ac:dyDescent="0.2">
      <c r="A9" s="24"/>
      <c r="B9" s="24"/>
      <c r="C9" s="25"/>
      <c r="D9" s="26"/>
      <c r="E9" s="27"/>
      <c r="F9" s="24"/>
      <c r="G9" s="28"/>
    </row>
    <row r="10" spans="1:7" x14ac:dyDescent="0.2">
      <c r="A10" s="5" t="s">
        <v>29</v>
      </c>
      <c r="B10" s="3" t="s">
        <v>30</v>
      </c>
      <c r="C10" s="4" t="s">
        <v>32</v>
      </c>
      <c r="D10" s="29">
        <v>243663.93</v>
      </c>
      <c r="E10" s="70">
        <f>190559.71+17345.57</f>
        <v>207905.28</v>
      </c>
      <c r="F10" s="29">
        <f>D10-E10</f>
        <v>35758.649999999994</v>
      </c>
      <c r="G10" s="71" t="s">
        <v>31</v>
      </c>
    </row>
    <row r="11" spans="1:7" ht="7" customHeight="1" x14ac:dyDescent="0.2">
      <c r="A11" s="5"/>
      <c r="B11" s="3"/>
      <c r="C11" s="4"/>
      <c r="D11" s="29"/>
      <c r="E11" s="29"/>
      <c r="F11" s="29"/>
      <c r="G11" s="2"/>
    </row>
    <row r="12" spans="1:7" x14ac:dyDescent="0.2">
      <c r="A12" s="5" t="s">
        <v>33</v>
      </c>
      <c r="B12" s="3" t="s">
        <v>11</v>
      </c>
      <c r="C12" s="4" t="s">
        <v>56</v>
      </c>
      <c r="D12" s="29">
        <v>95621.29</v>
      </c>
      <c r="E12" s="29">
        <v>94741.56</v>
      </c>
      <c r="F12" s="29">
        <f>D12-E12</f>
        <v>879.72999999999593</v>
      </c>
      <c r="G12" s="2"/>
    </row>
    <row r="13" spans="1:7" ht="7" customHeight="1" x14ac:dyDescent="0.2">
      <c r="A13" s="5"/>
      <c r="B13" s="3"/>
      <c r="C13" s="4"/>
      <c r="D13" s="29"/>
      <c r="E13" s="29"/>
      <c r="F13" s="29"/>
      <c r="G13" s="2"/>
    </row>
    <row r="14" spans="1:7" x14ac:dyDescent="0.2">
      <c r="A14" s="5" t="s">
        <v>34</v>
      </c>
      <c r="B14" s="3" t="s">
        <v>11</v>
      </c>
      <c r="C14" s="4"/>
      <c r="D14" s="29">
        <v>32629.52</v>
      </c>
      <c r="E14" s="72" t="s">
        <v>35</v>
      </c>
      <c r="F14" s="29"/>
      <c r="G14" s="2"/>
    </row>
    <row r="15" spans="1:7" ht="7" customHeight="1" x14ac:dyDescent="0.2">
      <c r="A15" s="5"/>
      <c r="B15" s="3"/>
      <c r="C15" s="4"/>
      <c r="D15" s="29"/>
      <c r="E15" s="29"/>
      <c r="F15" s="29"/>
      <c r="G15" s="2"/>
    </row>
    <row r="16" spans="1:7" x14ac:dyDescent="0.2">
      <c r="A16" s="5" t="s">
        <v>37</v>
      </c>
      <c r="B16" s="3" t="s">
        <v>36</v>
      </c>
      <c r="C16" s="4" t="s">
        <v>55</v>
      </c>
      <c r="D16" s="29">
        <v>607034.77</v>
      </c>
      <c r="E16" s="29">
        <v>468378</v>
      </c>
      <c r="F16" s="29">
        <f>D16-E16</f>
        <v>138656.77000000002</v>
      </c>
      <c r="G16" s="2"/>
    </row>
    <row r="17" spans="1:7" ht="7" customHeight="1" x14ac:dyDescent="0.2">
      <c r="A17" s="5"/>
      <c r="B17" s="3"/>
      <c r="C17" s="4"/>
      <c r="D17" s="29"/>
      <c r="E17" s="29"/>
      <c r="F17" s="29"/>
      <c r="G17" s="2"/>
    </row>
    <row r="18" spans="1:7" x14ac:dyDescent="0.2">
      <c r="A18" s="7" t="s">
        <v>13</v>
      </c>
      <c r="B18" s="3"/>
      <c r="C18" s="4"/>
      <c r="D18" s="30">
        <v>109719.75</v>
      </c>
      <c r="E18" s="30"/>
      <c r="F18" s="29">
        <f>D18-E18</f>
        <v>109719.75</v>
      </c>
      <c r="G18" s="2"/>
    </row>
    <row r="19" spans="1:7" ht="7" customHeight="1" x14ac:dyDescent="0.2">
      <c r="A19" s="5"/>
      <c r="B19" s="3"/>
      <c r="C19" s="4"/>
      <c r="D19" s="29"/>
      <c r="E19" s="29"/>
      <c r="F19" s="29"/>
      <c r="G19" s="2"/>
    </row>
    <row r="20" spans="1:7" x14ac:dyDescent="0.2">
      <c r="A20" s="5" t="s">
        <v>14</v>
      </c>
      <c r="B20" s="3" t="s">
        <v>58</v>
      </c>
      <c r="C20" s="4"/>
      <c r="D20" s="29">
        <v>1509.39</v>
      </c>
      <c r="E20" s="29">
        <v>1509.39</v>
      </c>
      <c r="F20" s="29">
        <f>D20-E20</f>
        <v>0</v>
      </c>
      <c r="G20" s="2"/>
    </row>
    <row r="21" spans="1:7" ht="7" customHeight="1" x14ac:dyDescent="0.2">
      <c r="A21" s="5"/>
      <c r="B21" s="3"/>
      <c r="C21" s="4"/>
      <c r="D21" s="29"/>
      <c r="E21" s="29"/>
      <c r="F21" s="29"/>
      <c r="G21" s="2"/>
    </row>
    <row r="22" spans="1:7" x14ac:dyDescent="0.2">
      <c r="A22" s="5" t="s">
        <v>15</v>
      </c>
      <c r="B22" s="3" t="s">
        <v>58</v>
      </c>
      <c r="C22" s="4"/>
      <c r="D22" s="29">
        <v>2181.3000000000002</v>
      </c>
      <c r="E22" s="29">
        <v>2181.3000000000002</v>
      </c>
      <c r="F22" s="29">
        <f>D22-E22</f>
        <v>0</v>
      </c>
      <c r="G22" s="2"/>
    </row>
    <row r="23" spans="1:7" ht="7" customHeight="1" x14ac:dyDescent="0.2">
      <c r="A23" s="5"/>
      <c r="B23" s="3"/>
      <c r="C23" s="4"/>
      <c r="D23" s="29"/>
      <c r="E23" s="36"/>
      <c r="F23" s="29"/>
      <c r="G23" s="2"/>
    </row>
    <row r="24" spans="1:7" x14ac:dyDescent="0.2">
      <c r="A24" s="5" t="s">
        <v>38</v>
      </c>
      <c r="B24" s="3" t="s">
        <v>41</v>
      </c>
      <c r="C24" s="4"/>
      <c r="D24" s="29">
        <v>2357.8000000000002</v>
      </c>
      <c r="E24" s="72" t="s">
        <v>35</v>
      </c>
      <c r="F24" s="29"/>
      <c r="G24" s="2" t="s">
        <v>39</v>
      </c>
    </row>
    <row r="25" spans="1:7" ht="7" customHeight="1" x14ac:dyDescent="0.2">
      <c r="A25" s="5"/>
      <c r="B25" s="3"/>
      <c r="C25" s="4"/>
      <c r="D25" s="29"/>
      <c r="E25" s="29"/>
      <c r="F25" s="29"/>
      <c r="G25" s="2"/>
    </row>
    <row r="26" spans="1:7" ht="13.1" customHeight="1" x14ac:dyDescent="0.2">
      <c r="A26" s="7" t="s">
        <v>12</v>
      </c>
      <c r="B26" s="3" t="s">
        <v>41</v>
      </c>
      <c r="C26" s="4"/>
      <c r="D26" s="30">
        <v>8780.1</v>
      </c>
      <c r="E26" s="72" t="s">
        <v>35</v>
      </c>
      <c r="F26" s="29"/>
      <c r="G26" s="2" t="s">
        <v>40</v>
      </c>
    </row>
    <row r="27" spans="1:7" ht="7" customHeight="1" x14ac:dyDescent="0.2">
      <c r="A27" s="5"/>
      <c r="B27" s="3"/>
      <c r="C27" s="4"/>
      <c r="D27" s="29"/>
      <c r="E27" s="36"/>
      <c r="F27" s="29"/>
      <c r="G27" s="2"/>
    </row>
    <row r="28" spans="1:7" x14ac:dyDescent="0.2">
      <c r="A28" s="5" t="s">
        <v>16</v>
      </c>
      <c r="B28" s="3" t="s">
        <v>57</v>
      </c>
      <c r="C28" s="4"/>
      <c r="D28" s="29">
        <v>2626.28</v>
      </c>
      <c r="E28" s="29">
        <v>2555.79</v>
      </c>
      <c r="F28" s="29">
        <f>D28-E28</f>
        <v>70.490000000000236</v>
      </c>
      <c r="G28" s="2"/>
    </row>
    <row r="29" spans="1:7" ht="7" customHeight="1" x14ac:dyDescent="0.2">
      <c r="A29" s="5"/>
      <c r="B29" s="3"/>
      <c r="C29" s="4"/>
      <c r="D29" s="36"/>
      <c r="E29" s="36"/>
      <c r="F29" s="29"/>
      <c r="G29" s="2"/>
    </row>
    <row r="30" spans="1:7" x14ac:dyDescent="0.2">
      <c r="A30" s="5" t="s">
        <v>42</v>
      </c>
      <c r="B30" s="3" t="s">
        <v>43</v>
      </c>
      <c r="C30" s="4"/>
      <c r="D30" s="29">
        <v>1769.38</v>
      </c>
      <c r="E30" s="29">
        <v>2741.46</v>
      </c>
      <c r="F30" s="29">
        <f>D30-E30</f>
        <v>-972.07999999999993</v>
      </c>
      <c r="G30" s="2"/>
    </row>
    <row r="31" spans="1:7" ht="7" customHeight="1" x14ac:dyDescent="0.2">
      <c r="A31" s="5"/>
      <c r="B31" s="3"/>
      <c r="C31" s="4"/>
      <c r="D31" s="36"/>
      <c r="E31" s="36"/>
      <c r="F31" s="29"/>
      <c r="G31" s="2"/>
    </row>
    <row r="32" spans="1:7" x14ac:dyDescent="0.2">
      <c r="A32" s="7" t="s">
        <v>45</v>
      </c>
      <c r="B32" s="3" t="s">
        <v>44</v>
      </c>
      <c r="C32" s="4" t="s">
        <v>56</v>
      </c>
      <c r="D32" s="30">
        <v>61028.59</v>
      </c>
      <c r="E32" s="30">
        <v>59506.79</v>
      </c>
      <c r="F32" s="29">
        <f>D32-E32</f>
        <v>1521.7999999999956</v>
      </c>
      <c r="G32" s="2"/>
    </row>
    <row r="33" spans="1:7" ht="7" customHeight="1" x14ac:dyDescent="0.2">
      <c r="A33" s="5"/>
      <c r="B33" s="3"/>
      <c r="C33" s="4"/>
      <c r="D33" s="36"/>
      <c r="E33" s="36"/>
      <c r="F33" s="29"/>
      <c r="G33" s="2"/>
    </row>
    <row r="34" spans="1:7" x14ac:dyDescent="0.2">
      <c r="A34" s="7" t="s">
        <v>50</v>
      </c>
      <c r="B34" s="3" t="s">
        <v>46</v>
      </c>
      <c r="C34" s="4"/>
      <c r="D34" s="30">
        <v>1366371</v>
      </c>
      <c r="E34" s="30">
        <v>1366371</v>
      </c>
      <c r="F34" s="29"/>
      <c r="G34" s="2" t="s">
        <v>59</v>
      </c>
    </row>
    <row r="35" spans="1:7" ht="7" customHeight="1" x14ac:dyDescent="0.2">
      <c r="A35" s="5"/>
      <c r="B35" s="3"/>
      <c r="C35" s="4"/>
      <c r="D35" s="36"/>
      <c r="E35" s="36"/>
      <c r="F35" s="29"/>
      <c r="G35" s="2"/>
    </row>
    <row r="36" spans="1:7" x14ac:dyDescent="0.2">
      <c r="A36" s="7" t="s">
        <v>51</v>
      </c>
      <c r="B36" s="3" t="s">
        <v>47</v>
      </c>
      <c r="C36" s="4"/>
      <c r="D36" s="30">
        <v>98391</v>
      </c>
      <c r="E36" s="30">
        <v>98391</v>
      </c>
      <c r="F36" s="29">
        <f>D36-E36</f>
        <v>0</v>
      </c>
      <c r="G36" s="2"/>
    </row>
    <row r="37" spans="1:7" ht="7" customHeight="1" x14ac:dyDescent="0.2">
      <c r="A37" s="5"/>
      <c r="B37" s="3"/>
      <c r="C37" s="4"/>
      <c r="D37" s="36"/>
      <c r="E37" s="36"/>
      <c r="F37" s="29"/>
      <c r="G37" s="2"/>
    </row>
    <row r="38" spans="1:7" ht="13.6" x14ac:dyDescent="0.25">
      <c r="A38" s="7" t="s">
        <v>48</v>
      </c>
      <c r="B38" s="3" t="s">
        <v>49</v>
      </c>
      <c r="C38" s="69"/>
      <c r="D38" s="30">
        <v>32349.599999999999</v>
      </c>
      <c r="E38" s="30">
        <v>20935.8</v>
      </c>
      <c r="F38" s="29">
        <f>D38-E38</f>
        <v>11413.8</v>
      </c>
      <c r="G38" s="2"/>
    </row>
    <row r="39" spans="1:7" ht="7" customHeight="1" x14ac:dyDescent="0.2">
      <c r="A39" s="5"/>
      <c r="B39" s="3"/>
      <c r="C39" s="4"/>
      <c r="D39" s="36"/>
      <c r="E39" s="36"/>
      <c r="F39" s="29"/>
      <c r="G39" s="2"/>
    </row>
    <row r="40" spans="1:7" x14ac:dyDescent="0.2">
      <c r="A40" s="7" t="s">
        <v>52</v>
      </c>
      <c r="B40" s="3" t="s">
        <v>53</v>
      </c>
      <c r="C40" s="4" t="s">
        <v>54</v>
      </c>
      <c r="D40" s="30">
        <v>1300</v>
      </c>
      <c r="E40" s="30">
        <v>1425</v>
      </c>
      <c r="F40" s="29">
        <f>D40-E40</f>
        <v>-125</v>
      </c>
      <c r="G40" s="2"/>
    </row>
    <row r="41" spans="1:7" ht="7" customHeight="1" x14ac:dyDescent="0.2">
      <c r="A41" s="5"/>
      <c r="B41" s="3"/>
      <c r="C41" s="4"/>
      <c r="D41" s="36"/>
      <c r="E41" s="36"/>
      <c r="F41" s="29"/>
      <c r="G41" s="2"/>
    </row>
    <row r="42" spans="1:7" x14ac:dyDescent="0.2">
      <c r="A42" s="7" t="s">
        <v>21</v>
      </c>
      <c r="B42" s="3" t="s">
        <v>60</v>
      </c>
      <c r="C42" s="4"/>
      <c r="D42" s="30">
        <v>21664.5</v>
      </c>
      <c r="E42" s="30">
        <v>12000</v>
      </c>
      <c r="F42" s="29">
        <f>D42-E42</f>
        <v>9664.5</v>
      </c>
      <c r="G42" s="2"/>
    </row>
    <row r="43" spans="1:7" ht="7" customHeight="1" thickBot="1" x14ac:dyDescent="0.25">
      <c r="A43" s="5"/>
      <c r="B43" s="3"/>
      <c r="C43" s="4"/>
      <c r="D43" s="36"/>
      <c r="E43" s="36"/>
      <c r="F43" s="29"/>
      <c r="G43" s="2"/>
    </row>
    <row r="44" spans="1:7" ht="13.6" thickTop="1" x14ac:dyDescent="0.2">
      <c r="A44" s="31"/>
      <c r="B44" s="31"/>
      <c r="C44" s="32"/>
      <c r="D44" s="34">
        <f>SUM(D10:D42)</f>
        <v>2688998.2</v>
      </c>
      <c r="E44" s="33"/>
      <c r="F44" s="34">
        <f>SUM(F10:F42)</f>
        <v>306588.40999999997</v>
      </c>
      <c r="G44" s="35"/>
    </row>
  </sheetData>
  <autoFilter ref="A8:G44" xr:uid="{30F58DAB-AA83-40CA-9D28-2813BE6583CA}"/>
  <phoneticPr fontId="0" type="noConversion"/>
  <pageMargins left="0.47244094488188981" right="0.35433070866141736" top="0.39370078740157483" bottom="0" header="0" footer="0"/>
  <pageSetup paperSize="9" scale="96" fitToHeight="0" orientation="landscape" copies="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D9FF6-E50C-4F20-8F1C-2DD2314E448D}">
  <dimension ref="B1:J29"/>
  <sheetViews>
    <sheetView workbookViewId="0">
      <selection sqref="A1:XFD1048576"/>
    </sheetView>
  </sheetViews>
  <sheetFormatPr defaultColWidth="9.125" defaultRowHeight="12.9" x14ac:dyDescent="0.2"/>
  <cols>
    <col min="1" max="1" width="1.375" style="40" customWidth="1"/>
    <col min="2" max="6" width="9.125" style="40"/>
    <col min="7" max="7" width="10.375" style="40" customWidth="1"/>
    <col min="8" max="8" width="14.375" style="42" bestFit="1" customWidth="1"/>
    <col min="9" max="9" width="8.75" style="40" customWidth="1"/>
    <col min="10" max="10" width="9.125" style="40" hidden="1" customWidth="1"/>
    <col min="11" max="13" width="9.125" style="40"/>
    <col min="14" max="14" width="13.75" style="40" bestFit="1" customWidth="1"/>
    <col min="15" max="16384" width="9.125" style="40"/>
  </cols>
  <sheetData>
    <row r="1" spans="2:9" x14ac:dyDescent="0.2">
      <c r="B1" s="38"/>
      <c r="C1" s="38"/>
      <c r="D1" s="38"/>
      <c r="E1" s="38"/>
      <c r="F1" s="38"/>
      <c r="G1" s="38"/>
      <c r="H1" s="39"/>
      <c r="I1" s="38"/>
    </row>
    <row r="2" spans="2:9" ht="14.3" x14ac:dyDescent="0.25">
      <c r="B2" s="41" t="s">
        <v>17</v>
      </c>
    </row>
    <row r="3" spans="2:9" ht="14.3" x14ac:dyDescent="0.25">
      <c r="B3" s="41" t="s">
        <v>18</v>
      </c>
    </row>
    <row r="4" spans="2:9" ht="14.3" x14ac:dyDescent="0.25">
      <c r="B4" s="41"/>
    </row>
    <row r="5" spans="2:9" ht="14.95" thickBot="1" x14ac:dyDescent="0.3">
      <c r="B5" s="41"/>
    </row>
    <row r="6" spans="2:9" x14ac:dyDescent="0.2">
      <c r="B6" s="43"/>
      <c r="C6" s="44"/>
      <c r="D6" s="44"/>
      <c r="E6" s="44"/>
      <c r="F6" s="44"/>
      <c r="G6" s="44"/>
      <c r="H6" s="45"/>
      <c r="I6" s="46"/>
    </row>
    <row r="7" spans="2:9" ht="14.3" x14ac:dyDescent="0.25">
      <c r="B7" s="47" t="s">
        <v>19</v>
      </c>
      <c r="C7" s="48"/>
      <c r="D7" s="48"/>
      <c r="E7" s="48"/>
      <c r="F7" s="48"/>
      <c r="G7" s="73"/>
      <c r="H7" s="73"/>
      <c r="I7" s="49"/>
    </row>
    <row r="8" spans="2:9" ht="13.6" thickBot="1" x14ac:dyDescent="0.25">
      <c r="B8" s="50"/>
      <c r="C8" s="51"/>
      <c r="D8" s="51"/>
      <c r="E8" s="51"/>
      <c r="F8" s="51"/>
      <c r="G8" s="51"/>
      <c r="H8" s="52"/>
      <c r="I8" s="53"/>
    </row>
    <row r="9" spans="2:9" x14ac:dyDescent="0.2">
      <c r="B9" s="54"/>
      <c r="C9" s="55"/>
      <c r="D9" s="55"/>
      <c r="E9" s="55"/>
      <c r="F9" s="55"/>
      <c r="G9" s="55"/>
      <c r="H9" s="56"/>
      <c r="I9" s="57"/>
    </row>
    <row r="10" spans="2:9" x14ac:dyDescent="0.2">
      <c r="B10" s="58"/>
      <c r="I10" s="59"/>
    </row>
    <row r="11" spans="2:9" x14ac:dyDescent="0.2">
      <c r="B11" s="60" t="s">
        <v>20</v>
      </c>
      <c r="G11" s="61"/>
      <c r="H11" s="61">
        <v>50285</v>
      </c>
      <c r="I11" s="59"/>
    </row>
    <row r="12" spans="2:9" x14ac:dyDescent="0.2">
      <c r="B12" s="60"/>
      <c r="G12" s="61"/>
      <c r="H12" s="61"/>
      <c r="I12" s="59"/>
    </row>
    <row r="13" spans="2:9" x14ac:dyDescent="0.2">
      <c r="B13" s="60" t="s">
        <v>21</v>
      </c>
      <c r="G13" s="61"/>
      <c r="H13" s="61">
        <v>10000</v>
      </c>
      <c r="I13" s="59"/>
    </row>
    <row r="14" spans="2:9" x14ac:dyDescent="0.2">
      <c r="B14" s="60"/>
      <c r="G14" s="61"/>
      <c r="H14" s="61"/>
      <c r="I14" s="59"/>
    </row>
    <row r="15" spans="2:9" x14ac:dyDescent="0.2">
      <c r="B15" s="60" t="s">
        <v>22</v>
      </c>
      <c r="G15" s="61"/>
      <c r="H15" s="61">
        <v>15000</v>
      </c>
      <c r="I15" s="59"/>
    </row>
    <row r="16" spans="2:9" x14ac:dyDescent="0.2">
      <c r="B16" s="60"/>
      <c r="G16" s="61"/>
      <c r="H16" s="61"/>
      <c r="I16" s="59"/>
    </row>
    <row r="17" spans="2:9" x14ac:dyDescent="0.2">
      <c r="B17" s="60" t="s">
        <v>23</v>
      </c>
      <c r="G17" s="61"/>
      <c r="H17" s="61">
        <v>25000</v>
      </c>
      <c r="I17" s="59"/>
    </row>
    <row r="18" spans="2:9" x14ac:dyDescent="0.2">
      <c r="B18" s="60"/>
      <c r="G18" s="61"/>
      <c r="H18" s="61"/>
      <c r="I18" s="59"/>
    </row>
    <row r="19" spans="2:9" x14ac:dyDescent="0.2">
      <c r="B19" s="60" t="s">
        <v>24</v>
      </c>
      <c r="G19" s="61"/>
      <c r="H19" s="61">
        <v>2169.75</v>
      </c>
      <c r="I19" s="59"/>
    </row>
    <row r="20" spans="2:9" x14ac:dyDescent="0.2">
      <c r="B20" s="60"/>
      <c r="G20" s="61"/>
      <c r="H20" s="61"/>
      <c r="I20" s="59"/>
    </row>
    <row r="21" spans="2:9" x14ac:dyDescent="0.2">
      <c r="B21" s="60" t="s">
        <v>25</v>
      </c>
      <c r="G21" s="61"/>
      <c r="H21" s="61">
        <v>3515</v>
      </c>
      <c r="I21" s="59"/>
    </row>
    <row r="22" spans="2:9" x14ac:dyDescent="0.2">
      <c r="B22" s="58"/>
      <c r="G22" s="62"/>
      <c r="H22" s="62"/>
      <c r="I22" s="59"/>
    </row>
    <row r="23" spans="2:9" x14ac:dyDescent="0.2">
      <c r="B23" s="60" t="s">
        <v>26</v>
      </c>
      <c r="G23" s="62"/>
      <c r="H23" s="62">
        <f>1250*3</f>
        <v>3750</v>
      </c>
      <c r="I23" s="59"/>
    </row>
    <row r="24" spans="2:9" x14ac:dyDescent="0.2">
      <c r="B24" s="58"/>
      <c r="G24" s="74"/>
      <c r="H24" s="74"/>
      <c r="I24" s="59"/>
    </row>
    <row r="25" spans="2:9" ht="14.95" thickBot="1" x14ac:dyDescent="0.3">
      <c r="B25" s="58"/>
      <c r="C25" s="41" t="s">
        <v>27</v>
      </c>
      <c r="H25" s="63">
        <f>SUM(G10:H24)</f>
        <v>109719.75</v>
      </c>
      <c r="I25" s="59"/>
    </row>
    <row r="26" spans="2:9" ht="14.95" thickTop="1" x14ac:dyDescent="0.25">
      <c r="B26" s="58"/>
      <c r="C26" s="41"/>
      <c r="H26" s="64"/>
      <c r="I26" s="59"/>
    </row>
    <row r="27" spans="2:9" ht="14.3" x14ac:dyDescent="0.25">
      <c r="B27" s="58"/>
      <c r="C27" s="41"/>
      <c r="H27" s="64"/>
      <c r="I27" s="59"/>
    </row>
    <row r="28" spans="2:9" ht="14.95" thickBot="1" x14ac:dyDescent="0.3">
      <c r="B28" s="58"/>
      <c r="C28" s="41" t="s">
        <v>28</v>
      </c>
      <c r="G28" s="62"/>
      <c r="H28" s="63">
        <v>109732</v>
      </c>
      <c r="I28" s="59"/>
    </row>
    <row r="29" spans="2:9" ht="14.3" thickTop="1" thickBot="1" x14ac:dyDescent="0.25">
      <c r="B29" s="65"/>
      <c r="C29" s="66"/>
      <c r="D29" s="66"/>
      <c r="E29" s="66"/>
      <c r="F29" s="66"/>
      <c r="G29" s="66"/>
      <c r="H29" s="67"/>
      <c r="I29" s="68"/>
    </row>
  </sheetData>
  <mergeCells count="2">
    <mergeCell ref="G7:H7"/>
    <mergeCell ref="G24:H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JMS cock up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2025-05-14T06:20:46Z</cp:lastPrinted>
  <dcterms:created xsi:type="dcterms:W3CDTF">2000-01-18T15:18:55Z</dcterms:created>
  <dcterms:modified xsi:type="dcterms:W3CDTF">2025-05-14T13:22:00Z</dcterms:modified>
</cp:coreProperties>
</file>