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1DAA49AF-2103-4FCC-A2B2-391D177B3B82}" xr6:coauthVersionLast="47" xr6:coauthVersionMax="47" xr10:uidLastSave="{00000000-0000-0000-0000-000000000000}"/>
  <bookViews>
    <workbookView xWindow="25974" yWindow="-109" windowWidth="26301" windowHeight="14305" xr2:uid="{00000000-000D-0000-FFFF-FFFF00000000}"/>
  </bookViews>
  <sheets>
    <sheet name="Sheet1" sheetId="1" r:id="rId1"/>
  </sheets>
  <definedNames>
    <definedName name="_xlnm._FilterDatabase" localSheetId="0" hidden="1">Sheet1!$A$8:$G$88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6" i="1" l="1"/>
  <c r="F86" i="1" s="1"/>
  <c r="F84" i="1"/>
  <c r="E84" i="1"/>
  <c r="E30" i="1"/>
  <c r="E62" i="1"/>
  <c r="F28" i="1" l="1"/>
  <c r="F22" i="1"/>
  <c r="E44" i="1"/>
  <c r="F24" i="1"/>
  <c r="E10" i="1"/>
  <c r="D44" i="1"/>
  <c r="F88" i="1" l="1"/>
  <c r="D88" i="1"/>
</calcChain>
</file>

<file path=xl/sharedStrings.xml><?xml version="1.0" encoding="utf-8"?>
<sst xmlns="http://schemas.openxmlformats.org/spreadsheetml/2006/main" count="136" uniqueCount="94">
  <si>
    <t>Trade</t>
  </si>
  <si>
    <t>Supplier</t>
  </si>
  <si>
    <t>Profit/Loss</t>
  </si>
  <si>
    <t>Comments</t>
  </si>
  <si>
    <t>Allowance</t>
  </si>
  <si>
    <t>Quote</t>
  </si>
  <si>
    <t>Tender</t>
  </si>
  <si>
    <t>Order</t>
  </si>
  <si>
    <t>Placed</t>
  </si>
  <si>
    <t>JMS</t>
  </si>
  <si>
    <t>PROCUREMENT SCHEDULE</t>
  </si>
  <si>
    <t>Ironmongery</t>
  </si>
  <si>
    <t>Timber doors</t>
  </si>
  <si>
    <t>Fields</t>
  </si>
  <si>
    <t>SRM - NATIONAL GALLERY - NG200</t>
  </si>
  <si>
    <t>Timber door frames</t>
  </si>
  <si>
    <t>Metal  doorset</t>
  </si>
  <si>
    <t>John Planck</t>
  </si>
  <si>
    <t>Joinery doors</t>
  </si>
  <si>
    <t>Provisional Sum</t>
  </si>
  <si>
    <t>Soft flooring</t>
  </si>
  <si>
    <t>Abbeywood</t>
  </si>
  <si>
    <t>Floor gullies</t>
  </si>
  <si>
    <t>???</t>
  </si>
  <si>
    <t>Whiterock</t>
  </si>
  <si>
    <t>Hutchison</t>
  </si>
  <si>
    <t>Threshold strips</t>
  </si>
  <si>
    <t>Refurbish timber doors</t>
  </si>
  <si>
    <t>Refurbish metal doors</t>
  </si>
  <si>
    <t>Magic man</t>
  </si>
  <si>
    <t>Skirtings</t>
  </si>
  <si>
    <t>Veneered acoustic wall panelling</t>
  </si>
  <si>
    <t>Types WF01 &amp; WF11</t>
  </si>
  <si>
    <t>Bead &amp; Butt panelling (new)</t>
  </si>
  <si>
    <t>Bead &amp; Butt panelling (refurbished)</t>
  </si>
  <si>
    <t>Theatre anteroom seating</t>
  </si>
  <si>
    <t>Espresso Bar furniture</t>
  </si>
  <si>
    <t>Retail Shop furniture</t>
  </si>
  <si>
    <t>Security scanner posts</t>
  </si>
  <si>
    <t>Lobby Greeters Station</t>
  </si>
  <si>
    <t>Dolphin sanitary fittings</t>
  </si>
  <si>
    <t>Dolphin</t>
  </si>
  <si>
    <t>Bobrick sanitary fittings</t>
  </si>
  <si>
    <t>Astor Bannerman</t>
  </si>
  <si>
    <t>Armitage Shanks &amp; Contour Doc M rails</t>
  </si>
  <si>
    <t>Neville Lumb</t>
  </si>
  <si>
    <t>Washroom system</t>
  </si>
  <si>
    <t>Thrislington</t>
  </si>
  <si>
    <t>Stafford Bridge</t>
  </si>
  <si>
    <t>Planet</t>
  </si>
  <si>
    <t>1st floor glazed screens</t>
  </si>
  <si>
    <t>Book Store furniture</t>
  </si>
  <si>
    <t>Café bar</t>
  </si>
  <si>
    <t>Sanitary dispensers</t>
  </si>
  <si>
    <t>Lunar spraytec</t>
  </si>
  <si>
    <t>Engineered flooring</t>
  </si>
  <si>
    <t>"Changing Room"s equipment</t>
  </si>
  <si>
    <t>Cloakroam furniture</t>
  </si>
  <si>
    <t>Cloakroam carousel</t>
  </si>
  <si>
    <t>Metalprogetti</t>
  </si>
  <si>
    <t>24.10.23</t>
  </si>
  <si>
    <t>30.10.23</t>
  </si>
  <si>
    <t>Loss is FPA. Recovered against Whiterock</t>
  </si>
  <si>
    <t>MGDUFF</t>
  </si>
  <si>
    <t>31.10.23</t>
  </si>
  <si>
    <t>LED's to joinery fitments</t>
  </si>
  <si>
    <t>01.11.23</t>
  </si>
  <si>
    <t>14.11.23</t>
  </si>
  <si>
    <t>Now by Dolphin</t>
  </si>
  <si>
    <t>1st Aid Room cabinetry</t>
  </si>
  <si>
    <t>20.12.23</t>
  </si>
  <si>
    <t>03.01.24</t>
  </si>
  <si>
    <t>23.01.24</t>
  </si>
  <si>
    <t>Buying gain is on integrated soap &amp; towel dispensers</t>
  </si>
  <si>
    <t>Roller shutters</t>
  </si>
  <si>
    <t>Roche</t>
  </si>
  <si>
    <t>07.02.24</t>
  </si>
  <si>
    <t>Omitted</t>
  </si>
  <si>
    <t>24.04.24</t>
  </si>
  <si>
    <t>Rivermeade</t>
  </si>
  <si>
    <t>Doorsets, windows &amp; screen</t>
  </si>
  <si>
    <t>06.03.24</t>
  </si>
  <si>
    <t>Grants</t>
  </si>
  <si>
    <t>External signage</t>
  </si>
  <si>
    <t>Event space curtain &amp; roller blinds</t>
  </si>
  <si>
    <t>21.05.24</t>
  </si>
  <si>
    <t>Selo</t>
  </si>
  <si>
    <t>Site order placed 26/03/24</t>
  </si>
  <si>
    <t>31.01.24</t>
  </si>
  <si>
    <t>19.06.24</t>
  </si>
  <si>
    <t>Site Order</t>
  </si>
  <si>
    <t>18.06.24</t>
  </si>
  <si>
    <t>CNM</t>
  </si>
  <si>
    <t>Acorn Thorn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</si>
</sst>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3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4" fontId="1" fillId="0" borderId="5" xfId="0" applyNumberFormat="1" applyFont="1" applyBorder="1"/>
    <xf numFmtId="0" fontId="1" fillId="0" borderId="5" xfId="0" applyFont="1" applyBorder="1" applyAlignment="1">
      <alignment vertical="top" wrapText="1"/>
    </xf>
    <xf numFmtId="4" fontId="1" fillId="0" borderId="9" xfId="0" applyNumberFormat="1" applyFont="1" applyBorder="1"/>
    <xf numFmtId="4" fontId="1" fillId="0" borderId="1" xfId="0" applyNumberFormat="1" applyFont="1" applyBorder="1" applyAlignment="1">
      <alignment horizontal="right" vertical="top"/>
    </xf>
    <xf numFmtId="4" fontId="1" fillId="0" borderId="6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vertical="top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/>
    <xf numFmtId="4" fontId="1" fillId="0" borderId="8" xfId="0" applyNumberFormat="1" applyFont="1" applyBorder="1"/>
    <xf numFmtId="0" fontId="1" fillId="0" borderId="7" xfId="0" applyFont="1" applyBorder="1" applyAlignment="1">
      <alignment vertical="top" wrapText="1"/>
    </xf>
    <xf numFmtId="4" fontId="1" fillId="0" borderId="9" xfId="0" applyNumberFormat="1" applyFont="1" applyBorder="1" applyAlignment="1">
      <alignment horizontal="right"/>
    </xf>
    <xf numFmtId="4" fontId="1" fillId="0" borderId="1" xfId="0" applyNumberFormat="1" applyFont="1" applyBorder="1"/>
    <xf numFmtId="0" fontId="1" fillId="0" borderId="6" xfId="0" applyFont="1" applyBorder="1" applyAlignment="1">
      <alignment horizontal="left"/>
    </xf>
    <xf numFmtId="4" fontId="1" fillId="0" borderId="6" xfId="0" applyNumberFormat="1" applyFont="1" applyBorder="1"/>
    <xf numFmtId="4" fontId="1" fillId="0" borderId="9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8"/>
  <sheetViews>
    <sheetView tabSelected="1" workbookViewId="0">
      <selection activeCell="G16" sqref="G16"/>
    </sheetView>
  </sheetViews>
  <sheetFormatPr defaultColWidth="9.125" defaultRowHeight="12.9" x14ac:dyDescent="0.2"/>
  <cols>
    <col min="1" max="1" width="37" style="10" bestFit="1" customWidth="1"/>
    <col min="2" max="2" width="15.25" style="10" bestFit="1" customWidth="1"/>
    <col min="3" max="3" width="11" style="9" bestFit="1" customWidth="1"/>
    <col min="4" max="4" width="11.375" style="11" bestFit="1" customWidth="1"/>
    <col min="5" max="5" width="10.5" style="12" customWidth="1"/>
    <col min="6" max="6" width="10.5" style="10" customWidth="1"/>
    <col min="7" max="7" width="49.5" style="7" bestFit="1" customWidth="1"/>
    <col min="8" max="16384" width="9.125" style="10"/>
  </cols>
  <sheetData>
    <row r="1" spans="1:7" x14ac:dyDescent="0.2">
      <c r="A1" s="1" t="s">
        <v>14</v>
      </c>
    </row>
    <row r="3" spans="1:7" ht="13.6" x14ac:dyDescent="0.25">
      <c r="A3" s="1" t="s">
        <v>10</v>
      </c>
      <c r="B3" s="13"/>
      <c r="G3" s="45">
        <v>45497</v>
      </c>
    </row>
    <row r="5" spans="1:7" x14ac:dyDescent="0.2">
      <c r="A5" s="14"/>
      <c r="B5" s="14"/>
      <c r="C5" s="15"/>
      <c r="D5" s="16"/>
      <c r="E5" s="17"/>
      <c r="F5" s="14"/>
      <c r="G5" s="18"/>
    </row>
    <row r="6" spans="1:7" x14ac:dyDescent="0.2">
      <c r="A6" s="19" t="s">
        <v>0</v>
      </c>
      <c r="B6" s="19" t="s">
        <v>1</v>
      </c>
      <c r="C6" s="19" t="s">
        <v>7</v>
      </c>
      <c r="D6" s="20" t="s">
        <v>6</v>
      </c>
      <c r="E6" s="20" t="s">
        <v>1</v>
      </c>
      <c r="F6" s="19" t="s">
        <v>2</v>
      </c>
      <c r="G6" s="21" t="s">
        <v>3</v>
      </c>
    </row>
    <row r="7" spans="1:7" x14ac:dyDescent="0.2">
      <c r="A7" s="19"/>
      <c r="B7" s="19"/>
      <c r="C7" s="19" t="s">
        <v>8</v>
      </c>
      <c r="D7" s="20" t="s">
        <v>4</v>
      </c>
      <c r="E7" s="20" t="s">
        <v>5</v>
      </c>
      <c r="F7" s="19"/>
      <c r="G7" s="21"/>
    </row>
    <row r="8" spans="1:7" x14ac:dyDescent="0.2">
      <c r="A8" s="22"/>
      <c r="B8" s="22"/>
      <c r="C8" s="22"/>
      <c r="D8" s="23"/>
      <c r="E8" s="24"/>
      <c r="F8" s="22"/>
      <c r="G8" s="25"/>
    </row>
    <row r="9" spans="1:7" x14ac:dyDescent="0.2">
      <c r="A9" s="26"/>
      <c r="B9" s="26"/>
      <c r="C9" s="27"/>
      <c r="D9" s="28"/>
      <c r="E9" s="29"/>
      <c r="F9" s="26"/>
      <c r="G9" s="30"/>
    </row>
    <row r="10" spans="1:7" x14ac:dyDescent="0.2">
      <c r="A10" s="6" t="s">
        <v>12</v>
      </c>
      <c r="B10" s="4" t="s">
        <v>13</v>
      </c>
      <c r="C10" s="5" t="s">
        <v>60</v>
      </c>
      <c r="D10" s="31">
        <v>32061.45</v>
      </c>
      <c r="E10" s="31">
        <f>D10</f>
        <v>32061.45</v>
      </c>
      <c r="F10" s="31">
        <v>0</v>
      </c>
      <c r="G10" s="3"/>
    </row>
    <row r="11" spans="1:7" ht="7" customHeight="1" x14ac:dyDescent="0.2">
      <c r="A11" s="6"/>
      <c r="B11" s="4"/>
      <c r="C11" s="5"/>
      <c r="D11" s="31"/>
      <c r="E11" s="31"/>
      <c r="F11" s="31"/>
      <c r="G11" s="3"/>
    </row>
    <row r="12" spans="1:7" x14ac:dyDescent="0.2">
      <c r="A12" s="6" t="s">
        <v>15</v>
      </c>
      <c r="B12" s="4" t="s">
        <v>9</v>
      </c>
      <c r="C12" s="5" t="s">
        <v>64</v>
      </c>
      <c r="D12" s="31">
        <v>25594.86</v>
      </c>
      <c r="E12" s="31">
        <v>25594.86</v>
      </c>
      <c r="F12" s="31">
        <v>0</v>
      </c>
      <c r="G12" s="3"/>
    </row>
    <row r="13" spans="1:7" ht="7" customHeight="1" x14ac:dyDescent="0.2">
      <c r="A13" s="6"/>
      <c r="B13" s="4"/>
      <c r="C13" s="5"/>
      <c r="D13" s="31"/>
      <c r="E13" s="31"/>
      <c r="F13" s="31"/>
      <c r="G13" s="3"/>
    </row>
    <row r="14" spans="1:7" x14ac:dyDescent="0.2">
      <c r="A14" s="6" t="s">
        <v>18</v>
      </c>
      <c r="B14" s="4" t="s">
        <v>9</v>
      </c>
      <c r="C14" s="5" t="s">
        <v>64</v>
      </c>
      <c r="D14" s="31">
        <v>10105.42</v>
      </c>
      <c r="E14" s="31">
        <v>10105.42</v>
      </c>
      <c r="F14" s="31">
        <v>0</v>
      </c>
      <c r="G14" s="3" t="s">
        <v>77</v>
      </c>
    </row>
    <row r="15" spans="1:7" ht="7" customHeight="1" x14ac:dyDescent="0.2">
      <c r="A15" s="6"/>
      <c r="B15" s="4"/>
      <c r="C15" s="5"/>
      <c r="D15" s="31"/>
      <c r="E15" s="31"/>
      <c r="F15" s="31"/>
      <c r="G15" s="3"/>
    </row>
    <row r="16" spans="1:7" x14ac:dyDescent="0.2">
      <c r="A16" s="6" t="s">
        <v>27</v>
      </c>
      <c r="B16" s="4" t="s">
        <v>9</v>
      </c>
      <c r="C16" s="5" t="s">
        <v>64</v>
      </c>
      <c r="D16" s="31">
        <v>11178</v>
      </c>
      <c r="E16" s="31">
        <v>11178</v>
      </c>
      <c r="F16" s="31">
        <v>0</v>
      </c>
      <c r="G16" s="3" t="s">
        <v>19</v>
      </c>
    </row>
    <row r="17" spans="1:7" ht="7" customHeight="1" x14ac:dyDescent="0.2">
      <c r="A17" s="6"/>
      <c r="B17" s="4"/>
      <c r="C17" s="5"/>
      <c r="D17" s="31"/>
      <c r="E17" s="31"/>
      <c r="F17" s="31"/>
      <c r="G17" s="3"/>
    </row>
    <row r="18" spans="1:7" x14ac:dyDescent="0.2">
      <c r="A18" s="6" t="s">
        <v>28</v>
      </c>
      <c r="B18" s="4" t="s">
        <v>29</v>
      </c>
      <c r="C18" s="5"/>
      <c r="D18" s="31">
        <v>21000</v>
      </c>
      <c r="E18" s="32"/>
      <c r="F18" s="31">
        <v>0</v>
      </c>
      <c r="G18" s="3" t="s">
        <v>19</v>
      </c>
    </row>
    <row r="19" spans="1:7" ht="7" customHeight="1" x14ac:dyDescent="0.2">
      <c r="A19" s="6"/>
      <c r="B19" s="4"/>
      <c r="C19" s="5"/>
      <c r="D19" s="31"/>
      <c r="E19" s="31"/>
      <c r="F19" s="31"/>
      <c r="G19" s="3"/>
    </row>
    <row r="20" spans="1:7" x14ac:dyDescent="0.2">
      <c r="A20" s="6" t="s">
        <v>16</v>
      </c>
      <c r="B20" s="4" t="s">
        <v>86</v>
      </c>
      <c r="C20" s="5"/>
      <c r="D20" s="31">
        <v>4350</v>
      </c>
      <c r="E20" s="32"/>
      <c r="F20" s="31">
        <v>0</v>
      </c>
      <c r="G20" s="3" t="s">
        <v>87</v>
      </c>
    </row>
    <row r="21" spans="1:7" ht="7" customHeight="1" x14ac:dyDescent="0.2">
      <c r="A21" s="6"/>
      <c r="B21" s="4"/>
      <c r="C21" s="5"/>
      <c r="D21" s="31"/>
      <c r="E21" s="41"/>
      <c r="F21" s="31"/>
      <c r="G21" s="3"/>
    </row>
    <row r="22" spans="1:7" x14ac:dyDescent="0.2">
      <c r="A22" s="6" t="s">
        <v>11</v>
      </c>
      <c r="B22" s="4" t="s">
        <v>17</v>
      </c>
      <c r="C22" s="5" t="s">
        <v>66</v>
      </c>
      <c r="D22" s="41">
        <v>102192.62</v>
      </c>
      <c r="E22" s="41">
        <v>92739.44</v>
      </c>
      <c r="F22" s="31">
        <f>D22-E22</f>
        <v>9453.179999999993</v>
      </c>
      <c r="G22" s="3"/>
    </row>
    <row r="23" spans="1:7" ht="7" customHeight="1" x14ac:dyDescent="0.2">
      <c r="A23" s="6"/>
      <c r="B23" s="4"/>
      <c r="C23" s="5"/>
      <c r="D23" s="31"/>
      <c r="E23" s="41"/>
      <c r="F23" s="31"/>
      <c r="G23" s="3"/>
    </row>
    <row r="24" spans="1:7" x14ac:dyDescent="0.2">
      <c r="A24" s="6" t="s">
        <v>20</v>
      </c>
      <c r="B24" s="4" t="s">
        <v>21</v>
      </c>
      <c r="C24" s="5" t="s">
        <v>61</v>
      </c>
      <c r="D24" s="40">
        <v>74494.179999999993</v>
      </c>
      <c r="E24" s="41">
        <v>76494.179999999993</v>
      </c>
      <c r="F24" s="31">
        <f>D24-E24</f>
        <v>-2000</v>
      </c>
      <c r="G24" s="3" t="s">
        <v>62</v>
      </c>
    </row>
    <row r="25" spans="1:7" ht="7" customHeight="1" x14ac:dyDescent="0.2">
      <c r="A25" s="6"/>
      <c r="B25" s="4"/>
      <c r="C25" s="5"/>
      <c r="D25" s="31"/>
      <c r="E25" s="41"/>
      <c r="F25" s="31"/>
      <c r="G25" s="3"/>
    </row>
    <row r="26" spans="1:7" x14ac:dyDescent="0.2">
      <c r="A26" s="6" t="s">
        <v>22</v>
      </c>
      <c r="B26" s="4" t="s">
        <v>23</v>
      </c>
      <c r="C26" s="5"/>
      <c r="D26" s="31">
        <v>1750</v>
      </c>
      <c r="E26" s="32"/>
      <c r="F26" s="31">
        <v>0</v>
      </c>
      <c r="G26" s="3" t="s">
        <v>77</v>
      </c>
    </row>
    <row r="27" spans="1:7" ht="7" customHeight="1" x14ac:dyDescent="0.2">
      <c r="A27" s="6"/>
      <c r="B27" s="4"/>
      <c r="C27" s="5"/>
      <c r="D27" s="31"/>
      <c r="E27" s="41"/>
      <c r="F27" s="31"/>
      <c r="G27" s="3"/>
    </row>
    <row r="28" spans="1:7" x14ac:dyDescent="0.2">
      <c r="A28" s="6" t="s">
        <v>24</v>
      </c>
      <c r="B28" s="4" t="s">
        <v>63</v>
      </c>
      <c r="C28" s="5" t="s">
        <v>67</v>
      </c>
      <c r="D28" s="40">
        <v>28779</v>
      </c>
      <c r="E28" s="41">
        <v>14098</v>
      </c>
      <c r="F28" s="31">
        <f>D28-E28</f>
        <v>14681</v>
      </c>
      <c r="G28" s="3"/>
    </row>
    <row r="29" spans="1:7" ht="7" customHeight="1" x14ac:dyDescent="0.2">
      <c r="A29" s="6"/>
      <c r="B29" s="4"/>
      <c r="C29" s="5"/>
      <c r="D29" s="31"/>
      <c r="E29" s="41"/>
      <c r="F29" s="31"/>
      <c r="G29" s="3"/>
    </row>
    <row r="30" spans="1:7" x14ac:dyDescent="0.2">
      <c r="A30" s="6" t="s">
        <v>55</v>
      </c>
      <c r="B30" s="4" t="s">
        <v>25</v>
      </c>
      <c r="C30" s="5" t="s">
        <v>78</v>
      </c>
      <c r="D30" s="40">
        <v>243312.87</v>
      </c>
      <c r="E30" s="41">
        <f>D30</f>
        <v>243312.87</v>
      </c>
      <c r="F30" s="31">
        <v>0</v>
      </c>
      <c r="G30" s="3"/>
    </row>
    <row r="31" spans="1:7" ht="7" customHeight="1" x14ac:dyDescent="0.2">
      <c r="A31" s="6"/>
      <c r="B31" s="4"/>
      <c r="C31" s="5"/>
      <c r="D31" s="31"/>
      <c r="E31" s="41"/>
      <c r="F31" s="31"/>
      <c r="G31" s="3"/>
    </row>
    <row r="32" spans="1:7" x14ac:dyDescent="0.2">
      <c r="A32" s="6" t="s">
        <v>26</v>
      </c>
      <c r="B32" s="4" t="s">
        <v>23</v>
      </c>
      <c r="C32" s="5"/>
      <c r="D32" s="31">
        <v>1750</v>
      </c>
      <c r="E32" s="32"/>
      <c r="F32" s="31">
        <v>0</v>
      </c>
      <c r="G32" s="3" t="s">
        <v>19</v>
      </c>
    </row>
    <row r="33" spans="1:7" ht="7" customHeight="1" x14ac:dyDescent="0.2">
      <c r="A33" s="6"/>
      <c r="B33" s="4"/>
      <c r="C33" s="5"/>
      <c r="D33" s="31"/>
      <c r="E33" s="41"/>
      <c r="F33" s="31"/>
      <c r="G33" s="3"/>
    </row>
    <row r="34" spans="1:7" x14ac:dyDescent="0.2">
      <c r="A34" s="6" t="s">
        <v>31</v>
      </c>
      <c r="B34" s="4" t="s">
        <v>9</v>
      </c>
      <c r="C34" s="5" t="s">
        <v>64</v>
      </c>
      <c r="D34" s="31">
        <v>29174.28</v>
      </c>
      <c r="E34" s="31">
        <v>29174.28</v>
      </c>
      <c r="F34" s="31">
        <v>0</v>
      </c>
      <c r="G34" s="3" t="s">
        <v>32</v>
      </c>
    </row>
    <row r="35" spans="1:7" ht="7" customHeight="1" x14ac:dyDescent="0.2">
      <c r="A35" s="6"/>
      <c r="B35" s="4"/>
      <c r="C35" s="5"/>
      <c r="D35" s="31"/>
      <c r="E35" s="41"/>
      <c r="F35" s="31"/>
      <c r="G35" s="3"/>
    </row>
    <row r="36" spans="1:7" x14ac:dyDescent="0.2">
      <c r="A36" s="6" t="s">
        <v>33</v>
      </c>
      <c r="B36" s="4" t="s">
        <v>9</v>
      </c>
      <c r="C36" s="5"/>
      <c r="D36" s="31"/>
      <c r="E36" s="32"/>
      <c r="F36" s="31">
        <v>0</v>
      </c>
      <c r="G36" s="3" t="s">
        <v>77</v>
      </c>
    </row>
    <row r="37" spans="1:7" ht="7" customHeight="1" x14ac:dyDescent="0.2">
      <c r="A37" s="6"/>
      <c r="B37" s="4"/>
      <c r="C37" s="5"/>
      <c r="D37" s="31"/>
      <c r="E37" s="41"/>
      <c r="F37" s="31"/>
      <c r="G37" s="3"/>
    </row>
    <row r="38" spans="1:7" x14ac:dyDescent="0.2">
      <c r="A38" s="6" t="s">
        <v>34</v>
      </c>
      <c r="B38" s="4" t="s">
        <v>9</v>
      </c>
      <c r="C38" s="5"/>
      <c r="D38" s="31"/>
      <c r="E38" s="32"/>
      <c r="F38" s="31">
        <v>0</v>
      </c>
      <c r="G38" s="3" t="s">
        <v>77</v>
      </c>
    </row>
    <row r="39" spans="1:7" ht="7" customHeight="1" x14ac:dyDescent="0.2">
      <c r="A39" s="6"/>
      <c r="B39" s="4"/>
      <c r="C39" s="5"/>
      <c r="D39" s="31"/>
      <c r="E39" s="41"/>
      <c r="F39" s="31"/>
      <c r="G39" s="3"/>
    </row>
    <row r="40" spans="1:7" x14ac:dyDescent="0.2">
      <c r="A40" s="2" t="s">
        <v>30</v>
      </c>
      <c r="B40" s="4" t="s">
        <v>9</v>
      </c>
      <c r="C40" s="5" t="s">
        <v>64</v>
      </c>
      <c r="D40" s="32">
        <v>4222.08</v>
      </c>
      <c r="E40" s="32">
        <v>4222.08</v>
      </c>
      <c r="F40" s="34">
        <v>0</v>
      </c>
      <c r="G40" s="3"/>
    </row>
    <row r="41" spans="1:7" ht="7" customHeight="1" x14ac:dyDescent="0.2">
      <c r="A41" s="6"/>
      <c r="B41" s="4"/>
      <c r="C41" s="5"/>
      <c r="D41" s="41"/>
      <c r="E41" s="41"/>
      <c r="F41" s="31"/>
      <c r="G41" s="3"/>
    </row>
    <row r="42" spans="1:7" x14ac:dyDescent="0.2">
      <c r="A42" s="8" t="s">
        <v>35</v>
      </c>
      <c r="B42" s="4" t="s">
        <v>9</v>
      </c>
      <c r="C42" s="5" t="s">
        <v>64</v>
      </c>
      <c r="D42" s="32">
        <v>43904.9</v>
      </c>
      <c r="E42" s="32">
        <v>43904.9</v>
      </c>
      <c r="F42" s="34">
        <v>0</v>
      </c>
      <c r="G42" s="3"/>
    </row>
    <row r="43" spans="1:7" ht="7" customHeight="1" x14ac:dyDescent="0.2">
      <c r="A43" s="6"/>
      <c r="B43" s="4"/>
      <c r="C43" s="5"/>
      <c r="D43" s="41"/>
      <c r="E43" s="41"/>
      <c r="F43" s="31"/>
      <c r="G43" s="3"/>
    </row>
    <row r="44" spans="1:7" x14ac:dyDescent="0.2">
      <c r="A44" s="8" t="s">
        <v>57</v>
      </c>
      <c r="B44" s="4" t="s">
        <v>9</v>
      </c>
      <c r="C44" s="5" t="s">
        <v>64</v>
      </c>
      <c r="D44" s="32">
        <f>73196.2</f>
        <v>73196.2</v>
      </c>
      <c r="E44" s="32">
        <f>73196.2</f>
        <v>73196.2</v>
      </c>
      <c r="F44" s="34">
        <v>0</v>
      </c>
      <c r="G44" s="3"/>
    </row>
    <row r="45" spans="1:7" ht="7" customHeight="1" x14ac:dyDescent="0.2">
      <c r="A45" s="6"/>
      <c r="B45" s="4"/>
      <c r="C45" s="5"/>
      <c r="D45" s="41"/>
      <c r="E45" s="41"/>
      <c r="F45" s="31"/>
      <c r="G45" s="3"/>
    </row>
    <row r="46" spans="1:7" x14ac:dyDescent="0.2">
      <c r="A46" s="8" t="s">
        <v>58</v>
      </c>
      <c r="B46" s="4" t="s">
        <v>59</v>
      </c>
      <c r="C46" s="5" t="s">
        <v>70</v>
      </c>
      <c r="D46" s="32">
        <v>17028</v>
      </c>
      <c r="E46" s="32">
        <v>17028</v>
      </c>
      <c r="F46" s="34">
        <v>0</v>
      </c>
      <c r="G46" s="3"/>
    </row>
    <row r="47" spans="1:7" ht="7" customHeight="1" x14ac:dyDescent="0.2">
      <c r="A47" s="6"/>
      <c r="B47" s="4"/>
      <c r="C47" s="5"/>
      <c r="D47" s="41"/>
      <c r="E47" s="41"/>
      <c r="F47" s="31"/>
      <c r="G47" s="3"/>
    </row>
    <row r="48" spans="1:7" x14ac:dyDescent="0.2">
      <c r="A48" s="8" t="s">
        <v>36</v>
      </c>
      <c r="B48" s="4" t="s">
        <v>9</v>
      </c>
      <c r="C48" s="5" t="s">
        <v>64</v>
      </c>
      <c r="D48" s="32">
        <v>102688.71</v>
      </c>
      <c r="E48" s="32">
        <v>102688.71</v>
      </c>
      <c r="F48" s="34">
        <v>0</v>
      </c>
      <c r="G48" s="3"/>
    </row>
    <row r="49" spans="1:7" ht="7" customHeight="1" x14ac:dyDescent="0.2">
      <c r="A49" s="6"/>
      <c r="B49" s="4"/>
      <c r="C49" s="5"/>
      <c r="D49" s="41"/>
      <c r="E49" s="41"/>
      <c r="F49" s="31"/>
      <c r="G49" s="3"/>
    </row>
    <row r="50" spans="1:7" x14ac:dyDescent="0.2">
      <c r="A50" s="8" t="s">
        <v>37</v>
      </c>
      <c r="B50" s="4" t="s">
        <v>9</v>
      </c>
      <c r="C50" s="5" t="s">
        <v>64</v>
      </c>
      <c r="D50" s="32">
        <v>47298.29</v>
      </c>
      <c r="E50" s="32">
        <v>47298.29</v>
      </c>
      <c r="F50" s="34">
        <v>0</v>
      </c>
      <c r="G50" s="3"/>
    </row>
    <row r="51" spans="1:7" ht="7" customHeight="1" x14ac:dyDescent="0.2">
      <c r="A51" s="6"/>
      <c r="B51" s="4"/>
      <c r="C51" s="5"/>
      <c r="D51" s="41"/>
      <c r="E51" s="41"/>
      <c r="F51" s="31"/>
      <c r="G51" s="3"/>
    </row>
    <row r="52" spans="1:7" x14ac:dyDescent="0.2">
      <c r="A52" s="8" t="s">
        <v>38</v>
      </c>
      <c r="B52" s="4" t="s">
        <v>9</v>
      </c>
      <c r="C52" s="5" t="s">
        <v>64</v>
      </c>
      <c r="D52" s="32">
        <v>945.12</v>
      </c>
      <c r="E52" s="32">
        <v>945.12</v>
      </c>
      <c r="F52" s="34">
        <v>0</v>
      </c>
      <c r="G52" s="3"/>
    </row>
    <row r="53" spans="1:7" ht="7" customHeight="1" x14ac:dyDescent="0.2">
      <c r="A53" s="6"/>
      <c r="B53" s="4"/>
      <c r="C53" s="5"/>
      <c r="D53" s="41"/>
      <c r="E53" s="41"/>
      <c r="F53" s="31"/>
      <c r="G53" s="3"/>
    </row>
    <row r="54" spans="1:7" x14ac:dyDescent="0.2">
      <c r="A54" s="8" t="s">
        <v>39</v>
      </c>
      <c r="B54" s="4" t="s">
        <v>9</v>
      </c>
      <c r="C54" s="5" t="s">
        <v>64</v>
      </c>
      <c r="D54" s="32">
        <v>9333.76</v>
      </c>
      <c r="E54" s="32">
        <v>9333.76</v>
      </c>
      <c r="F54" s="34">
        <v>0</v>
      </c>
      <c r="G54" s="3"/>
    </row>
    <row r="55" spans="1:7" ht="7" customHeight="1" x14ac:dyDescent="0.2">
      <c r="A55" s="6"/>
      <c r="B55" s="4"/>
      <c r="C55" s="5"/>
      <c r="D55" s="41"/>
      <c r="E55" s="41"/>
      <c r="F55" s="31"/>
      <c r="G55" s="3"/>
    </row>
    <row r="56" spans="1:7" x14ac:dyDescent="0.2">
      <c r="A56" s="8" t="s">
        <v>51</v>
      </c>
      <c r="B56" s="4" t="s">
        <v>9</v>
      </c>
      <c r="C56" s="5" t="s">
        <v>64</v>
      </c>
      <c r="D56" s="32">
        <v>97668.160000000003</v>
      </c>
      <c r="E56" s="32">
        <v>97668.160000000003</v>
      </c>
      <c r="F56" s="34">
        <v>0</v>
      </c>
      <c r="G56" s="3"/>
    </row>
    <row r="57" spans="1:7" ht="7" customHeight="1" x14ac:dyDescent="0.2">
      <c r="A57" s="6"/>
      <c r="B57" s="4"/>
      <c r="C57" s="5"/>
      <c r="D57" s="41"/>
      <c r="E57" s="41"/>
      <c r="F57" s="31"/>
      <c r="G57" s="3"/>
    </row>
    <row r="58" spans="1:7" x14ac:dyDescent="0.2">
      <c r="A58" s="8" t="s">
        <v>52</v>
      </c>
      <c r="B58" s="4" t="s">
        <v>9</v>
      </c>
      <c r="C58" s="5" t="s">
        <v>64</v>
      </c>
      <c r="D58" s="32">
        <v>141514.65</v>
      </c>
      <c r="E58" s="32">
        <v>141514.65</v>
      </c>
      <c r="F58" s="34">
        <v>0</v>
      </c>
      <c r="G58" s="3"/>
    </row>
    <row r="59" spans="1:7" ht="7" customHeight="1" x14ac:dyDescent="0.2">
      <c r="A59" s="6"/>
      <c r="B59" s="4"/>
      <c r="C59" s="5"/>
      <c r="D59" s="41"/>
      <c r="E59" s="41"/>
      <c r="F59" s="31"/>
      <c r="G59" s="3"/>
    </row>
    <row r="60" spans="1:7" x14ac:dyDescent="0.2">
      <c r="A60" s="8" t="s">
        <v>69</v>
      </c>
      <c r="B60" s="4" t="s">
        <v>9</v>
      </c>
      <c r="C60" s="5" t="s">
        <v>64</v>
      </c>
      <c r="D60" s="32">
        <v>6944.65</v>
      </c>
      <c r="E60" s="32">
        <v>6944.65</v>
      </c>
      <c r="F60" s="34">
        <v>0</v>
      </c>
      <c r="G60" s="3"/>
    </row>
    <row r="61" spans="1:7" ht="7" customHeight="1" x14ac:dyDescent="0.2">
      <c r="A61" s="6"/>
      <c r="B61" s="4"/>
      <c r="C61" s="5"/>
      <c r="D61" s="41"/>
      <c r="E61" s="41"/>
      <c r="F61" s="31"/>
      <c r="G61" s="3"/>
    </row>
    <row r="62" spans="1:7" x14ac:dyDescent="0.2">
      <c r="A62" s="8" t="s">
        <v>46</v>
      </c>
      <c r="B62" s="4" t="s">
        <v>47</v>
      </c>
      <c r="C62" s="5" t="s">
        <v>88</v>
      </c>
      <c r="D62" s="33">
        <v>393359.78</v>
      </c>
      <c r="E62" s="33">
        <f>D62+F62</f>
        <v>433829.12</v>
      </c>
      <c r="F62" s="34">
        <v>40469.339999999997</v>
      </c>
      <c r="G62" s="3" t="s">
        <v>73</v>
      </c>
    </row>
    <row r="63" spans="1:7" ht="7" customHeight="1" x14ac:dyDescent="0.2">
      <c r="A63" s="6"/>
      <c r="B63" s="4"/>
      <c r="C63" s="5"/>
      <c r="D63" s="41"/>
      <c r="E63" s="41"/>
      <c r="F63" s="31"/>
      <c r="G63" s="3"/>
    </row>
    <row r="64" spans="1:7" x14ac:dyDescent="0.2">
      <c r="A64" s="8" t="s">
        <v>40</v>
      </c>
      <c r="B64" s="4" t="s">
        <v>41</v>
      </c>
      <c r="C64" s="44" t="s">
        <v>91</v>
      </c>
      <c r="D64" s="33">
        <v>12840.98</v>
      </c>
      <c r="E64" s="33">
        <v>12840.98</v>
      </c>
      <c r="F64" s="34">
        <v>0</v>
      </c>
      <c r="G64" s="3" t="s">
        <v>90</v>
      </c>
    </row>
    <row r="65" spans="1:7" ht="7" customHeight="1" x14ac:dyDescent="0.2">
      <c r="A65" s="6"/>
      <c r="B65" s="4"/>
      <c r="C65" s="5"/>
      <c r="D65" s="41"/>
      <c r="E65" s="41"/>
      <c r="F65" s="31"/>
      <c r="G65" s="3"/>
    </row>
    <row r="66" spans="1:7" x14ac:dyDescent="0.2">
      <c r="A66" s="8" t="s">
        <v>42</v>
      </c>
      <c r="B66" s="4" t="s">
        <v>45</v>
      </c>
      <c r="C66" s="5" t="s">
        <v>89</v>
      </c>
      <c r="D66" s="33">
        <v>16680.849999999999</v>
      </c>
      <c r="E66" s="33">
        <v>16680.849999999999</v>
      </c>
      <c r="F66" s="34">
        <v>0</v>
      </c>
      <c r="G66" s="3" t="s">
        <v>90</v>
      </c>
    </row>
    <row r="67" spans="1:7" ht="7" customHeight="1" x14ac:dyDescent="0.2">
      <c r="A67" s="6"/>
      <c r="B67" s="4"/>
      <c r="C67" s="5"/>
      <c r="D67" s="41"/>
      <c r="E67" s="41"/>
      <c r="F67" s="31"/>
      <c r="G67" s="3"/>
    </row>
    <row r="68" spans="1:7" x14ac:dyDescent="0.2">
      <c r="A68" s="8" t="s">
        <v>56</v>
      </c>
      <c r="B68" s="4" t="s">
        <v>43</v>
      </c>
      <c r="C68" s="5" t="s">
        <v>71</v>
      </c>
      <c r="D68" s="33">
        <v>13270</v>
      </c>
      <c r="E68" s="32">
        <v>13270</v>
      </c>
      <c r="F68" s="34">
        <v>0</v>
      </c>
    </row>
    <row r="69" spans="1:7" ht="7" customHeight="1" x14ac:dyDescent="0.2">
      <c r="A69" s="6"/>
      <c r="B69" s="4"/>
      <c r="C69" s="5"/>
      <c r="D69" s="41"/>
      <c r="E69" s="41"/>
      <c r="F69" s="31"/>
      <c r="G69" s="3"/>
    </row>
    <row r="70" spans="1:7" x14ac:dyDescent="0.2">
      <c r="A70" s="8" t="s">
        <v>44</v>
      </c>
      <c r="B70" s="4" t="s">
        <v>45</v>
      </c>
      <c r="C70" s="5"/>
      <c r="D70" s="33"/>
      <c r="E70" s="32"/>
      <c r="F70" s="34"/>
      <c r="G70" s="3" t="s">
        <v>68</v>
      </c>
    </row>
    <row r="71" spans="1:7" ht="7" customHeight="1" x14ac:dyDescent="0.2">
      <c r="A71" s="6"/>
      <c r="B71" s="4"/>
      <c r="C71" s="5"/>
      <c r="D71" s="41"/>
      <c r="E71" s="41"/>
      <c r="F71" s="31"/>
      <c r="G71" s="3"/>
    </row>
    <row r="72" spans="1:7" x14ac:dyDescent="0.2">
      <c r="A72" s="8" t="s">
        <v>53</v>
      </c>
      <c r="B72" s="4" t="s">
        <v>93</v>
      </c>
      <c r="C72" s="5"/>
      <c r="D72" s="33">
        <v>1427</v>
      </c>
      <c r="E72" s="32">
        <v>1427</v>
      </c>
      <c r="F72" s="34">
        <v>0</v>
      </c>
      <c r="G72" s="3"/>
    </row>
    <row r="73" spans="1:7" ht="7" customHeight="1" x14ac:dyDescent="0.2">
      <c r="A73" s="42"/>
      <c r="B73" s="4"/>
      <c r="C73" s="5"/>
      <c r="D73" s="43"/>
      <c r="E73" s="41"/>
      <c r="F73" s="31"/>
      <c r="G73" s="3"/>
    </row>
    <row r="74" spans="1:7" x14ac:dyDescent="0.2">
      <c r="A74" s="8" t="s">
        <v>54</v>
      </c>
      <c r="B74" s="4" t="s">
        <v>92</v>
      </c>
      <c r="C74" s="5" t="s">
        <v>91</v>
      </c>
      <c r="D74" s="33">
        <v>271.99</v>
      </c>
      <c r="E74" s="32">
        <v>271.99</v>
      </c>
      <c r="F74" s="34">
        <v>0</v>
      </c>
      <c r="G74" s="3" t="s">
        <v>90</v>
      </c>
    </row>
    <row r="75" spans="1:7" ht="7" customHeight="1" x14ac:dyDescent="0.2">
      <c r="A75" s="42"/>
      <c r="B75" s="4"/>
      <c r="C75" s="5"/>
      <c r="D75" s="43"/>
      <c r="E75" s="41"/>
      <c r="F75" s="31"/>
      <c r="G75" s="3"/>
    </row>
    <row r="76" spans="1:7" x14ac:dyDescent="0.2">
      <c r="A76" s="8" t="s">
        <v>80</v>
      </c>
      <c r="B76" s="4" t="s">
        <v>48</v>
      </c>
      <c r="C76" s="5" t="s">
        <v>81</v>
      </c>
      <c r="D76" s="33">
        <v>120021</v>
      </c>
      <c r="E76" s="32">
        <v>120021</v>
      </c>
      <c r="F76" s="34">
        <v>0</v>
      </c>
      <c r="G76" s="3"/>
    </row>
    <row r="77" spans="1:7" ht="7" customHeight="1" x14ac:dyDescent="0.2">
      <c r="A77" s="6"/>
      <c r="B77" s="4"/>
      <c r="C77" s="5"/>
      <c r="D77" s="41"/>
      <c r="E77" s="41"/>
      <c r="F77" s="31"/>
      <c r="G77" s="3"/>
    </row>
    <row r="78" spans="1:7" x14ac:dyDescent="0.2">
      <c r="A78" s="8" t="s">
        <v>65</v>
      </c>
      <c r="B78" s="4" t="s">
        <v>9</v>
      </c>
      <c r="C78" s="5" t="s">
        <v>64</v>
      </c>
      <c r="D78" s="33">
        <v>8475</v>
      </c>
      <c r="E78" s="32">
        <v>8475</v>
      </c>
      <c r="F78" s="34">
        <v>0</v>
      </c>
      <c r="G78" s="3"/>
    </row>
    <row r="79" spans="1:7" ht="7" customHeight="1" x14ac:dyDescent="0.2">
      <c r="A79" s="6"/>
      <c r="B79" s="4"/>
      <c r="C79" s="5"/>
      <c r="D79" s="41"/>
      <c r="E79" s="41"/>
      <c r="F79" s="31"/>
      <c r="G79" s="3"/>
    </row>
    <row r="80" spans="1:7" x14ac:dyDescent="0.2">
      <c r="A80" s="8" t="s">
        <v>50</v>
      </c>
      <c r="B80" s="4" t="s">
        <v>49</v>
      </c>
      <c r="C80" s="5" t="s">
        <v>72</v>
      </c>
      <c r="D80" s="33">
        <v>50222.16</v>
      </c>
      <c r="E80" s="33">
        <v>50222.16</v>
      </c>
      <c r="F80" s="31">
        <v>0</v>
      </c>
      <c r="G80" s="3"/>
    </row>
    <row r="81" spans="1:7" ht="7" customHeight="1" x14ac:dyDescent="0.2">
      <c r="A81" s="6"/>
      <c r="B81" s="4"/>
      <c r="C81" s="5"/>
      <c r="D81" s="41"/>
      <c r="E81" s="41"/>
      <c r="F81" s="31"/>
      <c r="G81" s="3"/>
    </row>
    <row r="82" spans="1:7" x14ac:dyDescent="0.2">
      <c r="A82" s="8" t="s">
        <v>74</v>
      </c>
      <c r="B82" s="4" t="s">
        <v>75</v>
      </c>
      <c r="C82" s="5" t="s">
        <v>76</v>
      </c>
      <c r="D82" s="33">
        <v>30462</v>
      </c>
      <c r="E82" s="33">
        <v>30462</v>
      </c>
      <c r="F82" s="31">
        <v>0</v>
      </c>
      <c r="G82" s="3"/>
    </row>
    <row r="83" spans="1:7" ht="7" customHeight="1" x14ac:dyDescent="0.2">
      <c r="A83" s="6"/>
      <c r="B83" s="4"/>
      <c r="C83" s="5"/>
      <c r="D83" s="41"/>
      <c r="E83" s="41"/>
      <c r="F83" s="31"/>
      <c r="G83" s="3"/>
    </row>
    <row r="84" spans="1:7" x14ac:dyDescent="0.2">
      <c r="A84" s="8" t="s">
        <v>83</v>
      </c>
      <c r="B84" s="4" t="s">
        <v>79</v>
      </c>
      <c r="C84" s="5" t="s">
        <v>78</v>
      </c>
      <c r="D84" s="33">
        <v>29494</v>
      </c>
      <c r="E84" s="33">
        <f>D84*0.9</f>
        <v>26544.600000000002</v>
      </c>
      <c r="F84" s="31">
        <f>D84-E84</f>
        <v>2949.3999999999978</v>
      </c>
      <c r="G84" s="3"/>
    </row>
    <row r="85" spans="1:7" ht="7" customHeight="1" x14ac:dyDescent="0.2">
      <c r="A85" s="6"/>
      <c r="B85" s="4"/>
      <c r="C85" s="5"/>
      <c r="D85" s="41"/>
      <c r="E85" s="41"/>
      <c r="F85" s="31"/>
      <c r="G85" s="3"/>
    </row>
    <row r="86" spans="1:7" x14ac:dyDescent="0.2">
      <c r="A86" s="8" t="s">
        <v>84</v>
      </c>
      <c r="B86" s="4" t="s">
        <v>82</v>
      </c>
      <c r="C86" s="5" t="s">
        <v>85</v>
      </c>
      <c r="D86" s="33">
        <v>36508.86</v>
      </c>
      <c r="E86" s="33">
        <f>D86*0.9</f>
        <v>32857.974000000002</v>
      </c>
      <c r="F86" s="31">
        <f>D86-E86</f>
        <v>3650.8859999999986</v>
      </c>
      <c r="G86" s="3"/>
    </row>
    <row r="87" spans="1:7" ht="7" customHeight="1" thickBot="1" x14ac:dyDescent="0.25">
      <c r="A87" s="6"/>
      <c r="B87" s="4"/>
      <c r="C87" s="5"/>
      <c r="D87" s="41"/>
      <c r="E87" s="41"/>
      <c r="F87" s="31"/>
      <c r="G87" s="3"/>
    </row>
    <row r="88" spans="1:7" ht="13.6" thickTop="1" x14ac:dyDescent="0.2">
      <c r="A88" s="35"/>
      <c r="B88" s="35"/>
      <c r="C88" s="36"/>
      <c r="D88" s="38">
        <f>SUM(D10:D86)</f>
        <v>1843520.8199999998</v>
      </c>
      <c r="E88" s="37"/>
      <c r="F88" s="38">
        <f>SUM(F10:F86)</f>
        <v>69203.805999999982</v>
      </c>
      <c r="G88" s="39"/>
    </row>
  </sheetData>
  <autoFilter ref="A8:G88" xr:uid="{30F58DAB-AA83-40CA-9D28-2813BE6583CA}"/>
  <phoneticPr fontId="0" type="noConversion"/>
  <pageMargins left="0.47244094488188981" right="0.35433070866141736" top="0.39370078740157483" bottom="0" header="0" footer="0"/>
  <pageSetup paperSize="8" scale="97" fitToHeight="0" orientation="portrait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2024-05-07T12:44:12Z</cp:lastPrinted>
  <dcterms:created xsi:type="dcterms:W3CDTF">2000-01-18T15:18:55Z</dcterms:created>
  <dcterms:modified xsi:type="dcterms:W3CDTF">2024-07-24T06:04:36Z</dcterms:modified>
</cp:coreProperties>
</file>