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Z:\Estimating &amp; Procurement\Procurement Schedules\"/>
    </mc:Choice>
  </mc:AlternateContent>
  <xr:revisionPtr revIDLastSave="0" documentId="8_{30B71E23-5F22-42F3-9FF6-D8667B0809A9}" xr6:coauthVersionLast="47" xr6:coauthVersionMax="47" xr10:uidLastSave="{00000000-0000-0000-0000-000000000000}"/>
  <bookViews>
    <workbookView xWindow="-108" yWindow="-108" windowWidth="23256" windowHeight="12576" xr2:uid="{00000000-000D-0000-FFFF-FFFF00000000}"/>
  </bookViews>
  <sheets>
    <sheet name="Sheet1" sheetId="1" r:id="rId1"/>
    <sheet name="jms" sheetId="2" r:id="rId2"/>
  </sheets>
  <externalReferences>
    <externalReference r:id="rId3"/>
  </externalReferences>
  <definedNames>
    <definedName name="_xlnm._FilterDatabase" localSheetId="0" hidden="1">Sheet1!$A$8:$J$60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6" i="1" l="1"/>
  <c r="I54" i="1"/>
  <c r="I58" i="1"/>
  <c r="I52" i="1"/>
  <c r="I50" i="1"/>
  <c r="I48" i="1"/>
  <c r="I46" i="1"/>
  <c r="I44" i="1"/>
  <c r="I42" i="1"/>
  <c r="I40" i="1"/>
  <c r="I38" i="1"/>
  <c r="I36" i="1"/>
  <c r="I34" i="1"/>
  <c r="I32" i="1"/>
  <c r="I30" i="1"/>
  <c r="I28" i="1"/>
  <c r="I26" i="1"/>
  <c r="I24" i="1"/>
  <c r="I22" i="1"/>
  <c r="I20" i="1"/>
  <c r="I18" i="1"/>
  <c r="I16" i="1"/>
  <c r="I14" i="1"/>
  <c r="I12" i="1"/>
  <c r="I10" i="1"/>
  <c r="I60" i="1" l="1"/>
  <c r="N104" i="2"/>
  <c r="M104" i="2"/>
  <c r="N101" i="2"/>
  <c r="M101" i="2"/>
  <c r="L101" i="2"/>
  <c r="J101" i="2"/>
  <c r="I101" i="2"/>
  <c r="N100" i="2"/>
  <c r="M100" i="2"/>
  <c r="L100" i="2"/>
  <c r="I100" i="2"/>
  <c r="J100" i="2" s="1"/>
  <c r="N99" i="2"/>
  <c r="M99" i="2"/>
  <c r="L99" i="2"/>
  <c r="I99" i="2"/>
  <c r="J99" i="2" s="1"/>
  <c r="N98" i="2"/>
  <c r="M98" i="2"/>
  <c r="L98" i="2"/>
  <c r="J98" i="2"/>
  <c r="I98" i="2"/>
  <c r="N97" i="2"/>
  <c r="M97" i="2"/>
  <c r="L97" i="2"/>
  <c r="I97" i="2"/>
  <c r="J97" i="2" s="1"/>
  <c r="N96" i="2"/>
  <c r="M96" i="2"/>
  <c r="L96" i="2"/>
  <c r="I96" i="2"/>
  <c r="J96" i="2" s="1"/>
  <c r="N95" i="2"/>
  <c r="M95" i="2"/>
  <c r="L95" i="2"/>
  <c r="I95" i="2"/>
  <c r="J95" i="2" s="1"/>
  <c r="N94" i="2"/>
  <c r="M94" i="2"/>
  <c r="L94" i="2"/>
  <c r="J94" i="2"/>
  <c r="I94" i="2"/>
  <c r="N93" i="2"/>
  <c r="M93" i="2"/>
  <c r="L93" i="2"/>
  <c r="I93" i="2"/>
  <c r="J93" i="2" s="1"/>
  <c r="N92" i="2"/>
  <c r="M92" i="2"/>
  <c r="L92" i="2"/>
  <c r="I92" i="2"/>
  <c r="J92" i="2" s="1"/>
  <c r="N91" i="2"/>
  <c r="M91" i="2"/>
  <c r="L91" i="2"/>
  <c r="I91" i="2"/>
  <c r="J91" i="2" s="1"/>
  <c r="N90" i="2"/>
  <c r="M90" i="2"/>
  <c r="L90" i="2"/>
  <c r="I90" i="2"/>
  <c r="J90" i="2" s="1"/>
  <c r="N89" i="2"/>
  <c r="M89" i="2"/>
  <c r="L89" i="2"/>
  <c r="J89" i="2"/>
  <c r="I89" i="2"/>
  <c r="N88" i="2"/>
  <c r="M88" i="2"/>
  <c r="L88" i="2"/>
  <c r="I88" i="2"/>
  <c r="J88" i="2" s="1"/>
  <c r="N87" i="2"/>
  <c r="M87" i="2"/>
  <c r="L87" i="2"/>
  <c r="I87" i="2"/>
  <c r="J87" i="2" s="1"/>
  <c r="N86" i="2"/>
  <c r="M86" i="2"/>
  <c r="L86" i="2"/>
  <c r="J86" i="2"/>
  <c r="I86" i="2"/>
  <c r="N85" i="2"/>
  <c r="M85" i="2"/>
  <c r="L85" i="2"/>
  <c r="I85" i="2"/>
  <c r="J85" i="2" s="1"/>
  <c r="N84" i="2"/>
  <c r="M84" i="2"/>
  <c r="L84" i="2"/>
  <c r="I84" i="2"/>
  <c r="J84" i="2" s="1"/>
  <c r="N83" i="2"/>
  <c r="M83" i="2"/>
  <c r="L83" i="2"/>
  <c r="I83" i="2"/>
  <c r="J83" i="2" s="1"/>
  <c r="N82" i="2"/>
  <c r="M82" i="2"/>
  <c r="L82" i="2"/>
  <c r="J82" i="2"/>
  <c r="I82" i="2"/>
  <c r="N81" i="2"/>
  <c r="M81" i="2"/>
  <c r="L81" i="2"/>
  <c r="I81" i="2"/>
  <c r="J81" i="2" s="1"/>
  <c r="N80" i="2"/>
  <c r="M80" i="2"/>
  <c r="L80" i="2"/>
  <c r="I80" i="2"/>
  <c r="J80" i="2" s="1"/>
  <c r="N79" i="2"/>
  <c r="M79" i="2"/>
  <c r="L79" i="2"/>
  <c r="I79" i="2"/>
  <c r="J79" i="2" s="1"/>
  <c r="N78" i="2"/>
  <c r="M78" i="2"/>
  <c r="L78" i="2"/>
  <c r="I78" i="2"/>
  <c r="J78" i="2" s="1"/>
  <c r="N77" i="2"/>
  <c r="M77" i="2"/>
  <c r="L77" i="2"/>
  <c r="J77" i="2"/>
  <c r="I77" i="2"/>
  <c r="N76" i="2"/>
  <c r="M76" i="2"/>
  <c r="L76" i="2"/>
  <c r="I76" i="2"/>
  <c r="J76" i="2" s="1"/>
  <c r="N75" i="2"/>
  <c r="M75" i="2"/>
  <c r="L75" i="2"/>
  <c r="I75" i="2"/>
  <c r="J75" i="2" s="1"/>
  <c r="N74" i="2"/>
  <c r="M74" i="2"/>
  <c r="L74" i="2"/>
  <c r="J74" i="2"/>
  <c r="I74" i="2"/>
  <c r="N73" i="2"/>
  <c r="M73" i="2"/>
  <c r="L73" i="2"/>
  <c r="I73" i="2"/>
  <c r="J73" i="2" s="1"/>
  <c r="N72" i="2"/>
  <c r="M72" i="2"/>
  <c r="L72" i="2"/>
  <c r="I72" i="2"/>
  <c r="J72" i="2" s="1"/>
  <c r="N71" i="2"/>
  <c r="M71" i="2"/>
  <c r="L71" i="2"/>
  <c r="I71" i="2"/>
  <c r="J71" i="2" s="1"/>
  <c r="N70" i="2"/>
  <c r="M70" i="2"/>
  <c r="L70" i="2"/>
  <c r="J70" i="2"/>
  <c r="I70" i="2"/>
  <c r="N69" i="2"/>
  <c r="M69" i="2"/>
  <c r="L69" i="2"/>
  <c r="I69" i="2"/>
  <c r="J69" i="2" s="1"/>
  <c r="N68" i="2"/>
  <c r="M68" i="2"/>
  <c r="L68" i="2"/>
  <c r="I68" i="2"/>
  <c r="J68" i="2" s="1"/>
  <c r="N67" i="2"/>
  <c r="M67" i="2"/>
  <c r="L67" i="2"/>
  <c r="I67" i="2"/>
  <c r="J67" i="2" s="1"/>
  <c r="N66" i="2"/>
  <c r="M66" i="2"/>
  <c r="L66" i="2"/>
  <c r="I66" i="2"/>
  <c r="J66" i="2" s="1"/>
  <c r="N65" i="2"/>
  <c r="M65" i="2"/>
  <c r="L65" i="2"/>
  <c r="J65" i="2"/>
  <c r="I65" i="2"/>
  <c r="N64" i="2"/>
  <c r="M64" i="2"/>
  <c r="L64" i="2"/>
  <c r="I64" i="2"/>
  <c r="J64" i="2" s="1"/>
  <c r="N63" i="2"/>
  <c r="M63" i="2"/>
  <c r="L63" i="2"/>
  <c r="I63" i="2"/>
  <c r="J63" i="2" s="1"/>
  <c r="N62" i="2"/>
  <c r="M62" i="2"/>
  <c r="L62" i="2"/>
  <c r="J62" i="2"/>
  <c r="I62" i="2"/>
  <c r="N61" i="2"/>
  <c r="M61" i="2"/>
  <c r="L61" i="2"/>
  <c r="I61" i="2"/>
  <c r="J61" i="2" s="1"/>
  <c r="N60" i="2"/>
  <c r="M60" i="2"/>
  <c r="L60" i="2"/>
  <c r="I60" i="2"/>
  <c r="J60" i="2" s="1"/>
  <c r="N59" i="2"/>
  <c r="M59" i="2"/>
  <c r="L59" i="2"/>
  <c r="I59" i="2"/>
  <c r="J59" i="2" s="1"/>
  <c r="N58" i="2"/>
  <c r="M58" i="2"/>
  <c r="L58" i="2"/>
  <c r="J58" i="2"/>
  <c r="I58" i="2"/>
  <c r="N57" i="2"/>
  <c r="M57" i="2"/>
  <c r="L57" i="2"/>
  <c r="I57" i="2"/>
  <c r="J57" i="2" s="1"/>
  <c r="N56" i="2"/>
  <c r="M56" i="2"/>
  <c r="L56" i="2"/>
  <c r="I56" i="2"/>
  <c r="J56" i="2" s="1"/>
  <c r="N55" i="2"/>
  <c r="M55" i="2"/>
  <c r="L55" i="2"/>
  <c r="I55" i="2"/>
  <c r="J55" i="2" s="1"/>
  <c r="N54" i="2"/>
  <c r="M54" i="2"/>
  <c r="L54" i="2"/>
  <c r="I54" i="2"/>
  <c r="J54" i="2" s="1"/>
  <c r="N53" i="2"/>
  <c r="M53" i="2"/>
  <c r="L53" i="2"/>
  <c r="I53" i="2"/>
  <c r="J53" i="2" s="1"/>
  <c r="N52" i="2"/>
  <c r="M52" i="2"/>
  <c r="L52" i="2"/>
  <c r="I52" i="2"/>
  <c r="J52" i="2" s="1"/>
  <c r="N51" i="2"/>
  <c r="M51" i="2"/>
  <c r="L51" i="2"/>
  <c r="I51" i="2"/>
  <c r="J51" i="2" s="1"/>
  <c r="N50" i="2"/>
  <c r="M50" i="2"/>
  <c r="L50" i="2"/>
  <c r="J50" i="2"/>
  <c r="I50" i="2"/>
  <c r="N49" i="2"/>
  <c r="M49" i="2"/>
  <c r="L49" i="2"/>
  <c r="I49" i="2"/>
  <c r="J49" i="2" s="1"/>
  <c r="N48" i="2"/>
  <c r="M48" i="2"/>
  <c r="L48" i="2"/>
  <c r="I48" i="2"/>
  <c r="J48" i="2" s="1"/>
  <c r="N47" i="2"/>
  <c r="M47" i="2"/>
  <c r="L47" i="2"/>
  <c r="I47" i="2"/>
  <c r="J47" i="2" s="1"/>
  <c r="N46" i="2"/>
  <c r="M46" i="2"/>
  <c r="L46" i="2"/>
  <c r="J46" i="2"/>
  <c r="I46" i="2"/>
  <c r="N45" i="2"/>
  <c r="M45" i="2"/>
  <c r="L45" i="2"/>
  <c r="I45" i="2"/>
  <c r="J45" i="2" s="1"/>
  <c r="N44" i="2"/>
  <c r="M44" i="2"/>
  <c r="L44" i="2"/>
  <c r="I44" i="2"/>
  <c r="J44" i="2" s="1"/>
  <c r="N43" i="2"/>
  <c r="M43" i="2"/>
  <c r="L43" i="2"/>
  <c r="I43" i="2"/>
  <c r="J43" i="2" s="1"/>
  <c r="N42" i="2"/>
  <c r="M42" i="2"/>
  <c r="L42" i="2"/>
  <c r="I42" i="2"/>
  <c r="J42" i="2" s="1"/>
  <c r="N41" i="2"/>
  <c r="M41" i="2"/>
  <c r="L41" i="2"/>
  <c r="I41" i="2"/>
  <c r="J41" i="2" s="1"/>
  <c r="N40" i="2"/>
  <c r="M40" i="2"/>
  <c r="L40" i="2"/>
  <c r="I40" i="2"/>
  <c r="J40" i="2" s="1"/>
  <c r="N39" i="2"/>
  <c r="M39" i="2"/>
  <c r="L39" i="2"/>
  <c r="I39" i="2"/>
  <c r="J39" i="2" s="1"/>
  <c r="N38" i="2"/>
  <c r="M38" i="2"/>
  <c r="L38" i="2"/>
  <c r="J38" i="2"/>
  <c r="I38" i="2"/>
  <c r="N37" i="2"/>
  <c r="M37" i="2"/>
  <c r="L37" i="2"/>
  <c r="I37" i="2"/>
  <c r="J37" i="2" s="1"/>
  <c r="N36" i="2"/>
  <c r="M36" i="2"/>
  <c r="L36" i="2"/>
  <c r="I36" i="2"/>
  <c r="J36" i="2" s="1"/>
  <c r="AA35" i="2"/>
  <c r="Z35" i="2"/>
  <c r="X35" i="2"/>
  <c r="Y35" i="2" s="1"/>
  <c r="N35" i="2"/>
  <c r="M35" i="2"/>
  <c r="L35" i="2"/>
  <c r="I35" i="2"/>
  <c r="J35" i="2" s="1"/>
  <c r="Z34" i="2"/>
  <c r="AA34" i="2" s="1"/>
  <c r="X34" i="2"/>
  <c r="Y34" i="2" s="1"/>
  <c r="N34" i="2"/>
  <c r="M34" i="2"/>
  <c r="L34" i="2"/>
  <c r="I34" i="2"/>
  <c r="J34" i="2" s="1"/>
  <c r="Z33" i="2"/>
  <c r="AA33" i="2" s="1"/>
  <c r="Y33" i="2"/>
  <c r="X33" i="2"/>
  <c r="N33" i="2"/>
  <c r="M33" i="2"/>
  <c r="L33" i="2"/>
  <c r="I33" i="2"/>
  <c r="J33" i="2" s="1"/>
  <c r="Z32" i="2"/>
  <c r="AA32" i="2" s="1"/>
  <c r="X32" i="2"/>
  <c r="Y32" i="2" s="1"/>
  <c r="N32" i="2"/>
  <c r="M32" i="2"/>
  <c r="L32" i="2"/>
  <c r="I32" i="2"/>
  <c r="J32" i="2" s="1"/>
  <c r="AA31" i="2"/>
  <c r="Z31" i="2"/>
  <c r="X31" i="2"/>
  <c r="Y31" i="2" s="1"/>
  <c r="N31" i="2"/>
  <c r="M31" i="2"/>
  <c r="L31" i="2"/>
  <c r="I31" i="2"/>
  <c r="J31" i="2" s="1"/>
  <c r="Z30" i="2"/>
  <c r="AA30" i="2" s="1"/>
  <c r="X30" i="2"/>
  <c r="Y30" i="2" s="1"/>
  <c r="N30" i="2"/>
  <c r="M30" i="2"/>
  <c r="L30" i="2"/>
  <c r="I30" i="2"/>
  <c r="J30" i="2" s="1"/>
  <c r="AA29" i="2"/>
  <c r="Y29" i="2"/>
  <c r="N29" i="2"/>
  <c r="M29" i="2"/>
  <c r="L29" i="2"/>
  <c r="I29" i="2"/>
  <c r="J29" i="2" s="1"/>
  <c r="Z28" i="2"/>
  <c r="AA28" i="2" s="1"/>
  <c r="X28" i="2"/>
  <c r="Y28" i="2" s="1"/>
  <c r="N28" i="2"/>
  <c r="M28" i="2"/>
  <c r="L28" i="2"/>
  <c r="J28" i="2"/>
  <c r="I28" i="2"/>
  <c r="Z27" i="2"/>
  <c r="AA27" i="2" s="1"/>
  <c r="Y27" i="2"/>
  <c r="X27" i="2"/>
  <c r="N27" i="2"/>
  <c r="M27" i="2"/>
  <c r="L27" i="2"/>
  <c r="I27" i="2"/>
  <c r="J27" i="2" s="1"/>
  <c r="Z26" i="2"/>
  <c r="AA26" i="2" s="1"/>
  <c r="X26" i="2"/>
  <c r="Y26" i="2" s="1"/>
  <c r="N26" i="2"/>
  <c r="M26" i="2"/>
  <c r="L26" i="2"/>
  <c r="I26" i="2"/>
  <c r="J26" i="2" s="1"/>
  <c r="Z25" i="2"/>
  <c r="AA25" i="2" s="1"/>
  <c r="X25" i="2"/>
  <c r="Y25" i="2" s="1"/>
  <c r="N25" i="2"/>
  <c r="M25" i="2"/>
  <c r="L25" i="2"/>
  <c r="I25" i="2"/>
  <c r="J25" i="2" s="1"/>
  <c r="Z24" i="2"/>
  <c r="AA24" i="2" s="1"/>
  <c r="X24" i="2"/>
  <c r="Y24" i="2" s="1"/>
  <c r="N24" i="2"/>
  <c r="M24" i="2"/>
  <c r="L24" i="2"/>
  <c r="J24" i="2"/>
  <c r="I24" i="2"/>
  <c r="Z23" i="2"/>
  <c r="AA23" i="2" s="1"/>
  <c r="Y23" i="2"/>
  <c r="X23" i="2"/>
  <c r="N23" i="2"/>
  <c r="M23" i="2"/>
  <c r="L23" i="2"/>
  <c r="I23" i="2"/>
  <c r="J23" i="2" s="1"/>
  <c r="Z22" i="2"/>
  <c r="AA22" i="2" s="1"/>
  <c r="X22" i="2"/>
  <c r="Y22" i="2" s="1"/>
  <c r="N22" i="2"/>
  <c r="M22" i="2"/>
  <c r="L22" i="2"/>
  <c r="I22" i="2"/>
  <c r="J22" i="2" s="1"/>
  <c r="Z21" i="2"/>
  <c r="AA21" i="2" s="1"/>
  <c r="X21" i="2"/>
  <c r="Y21" i="2" s="1"/>
  <c r="N21" i="2"/>
  <c r="M21" i="2"/>
  <c r="L21" i="2"/>
  <c r="I21" i="2"/>
  <c r="J21" i="2" s="1"/>
  <c r="Z20" i="2"/>
  <c r="AA20" i="2" s="1"/>
  <c r="X20" i="2"/>
  <c r="Y20" i="2" s="1"/>
  <c r="N20" i="2"/>
  <c r="M20" i="2"/>
  <c r="L20" i="2"/>
  <c r="J20" i="2"/>
  <c r="I20" i="2"/>
  <c r="Z19" i="2"/>
  <c r="AA19" i="2" s="1"/>
  <c r="Y19" i="2"/>
  <c r="X19" i="2"/>
  <c r="N19" i="2"/>
  <c r="M19" i="2"/>
  <c r="L19" i="2"/>
  <c r="I19" i="2"/>
  <c r="J19" i="2" s="1"/>
  <c r="Z18" i="2"/>
  <c r="AA18" i="2" s="1"/>
  <c r="X18" i="2"/>
  <c r="Y18" i="2" s="1"/>
  <c r="N18" i="2"/>
  <c r="M18" i="2"/>
  <c r="L18" i="2"/>
  <c r="I18" i="2"/>
  <c r="J18" i="2" s="1"/>
  <c r="Z17" i="2"/>
  <c r="AA17" i="2" s="1"/>
  <c r="X17" i="2"/>
  <c r="Y17" i="2" s="1"/>
  <c r="N17" i="2"/>
  <c r="M17" i="2"/>
  <c r="L17" i="2"/>
  <c r="I17" i="2"/>
  <c r="J17" i="2" s="1"/>
  <c r="Z16" i="2"/>
  <c r="AA16" i="2" s="1"/>
  <c r="X16" i="2"/>
  <c r="Y16" i="2" s="1"/>
  <c r="N16" i="2"/>
  <c r="M16" i="2"/>
  <c r="L16" i="2"/>
  <c r="J16" i="2"/>
  <c r="I16" i="2"/>
  <c r="AA15" i="2"/>
  <c r="Y15" i="2"/>
  <c r="N15" i="2"/>
  <c r="M15" i="2"/>
  <c r="L15" i="2"/>
  <c r="I15" i="2"/>
  <c r="J15" i="2" s="1"/>
  <c r="Z14" i="2"/>
  <c r="AA14" i="2" s="1"/>
  <c r="X14" i="2"/>
  <c r="Y14" i="2" s="1"/>
  <c r="N14" i="2"/>
  <c r="M14" i="2"/>
  <c r="L14" i="2"/>
  <c r="J14" i="2"/>
  <c r="I14" i="2"/>
  <c r="Z13" i="2"/>
  <c r="AA13" i="2" s="1"/>
  <c r="X13" i="2"/>
  <c r="Y13" i="2" s="1"/>
  <c r="N13" i="2"/>
  <c r="M13" i="2"/>
  <c r="L13" i="2"/>
  <c r="I13" i="2"/>
  <c r="J13" i="2" s="1"/>
  <c r="Z12" i="2"/>
  <c r="AA12" i="2" s="1"/>
  <c r="X12" i="2"/>
  <c r="Y12" i="2" s="1"/>
  <c r="N12" i="2"/>
  <c r="M12" i="2"/>
  <c r="L12" i="2"/>
  <c r="I12" i="2"/>
  <c r="J12" i="2" s="1"/>
  <c r="AA11" i="2"/>
  <c r="Z11" i="2"/>
  <c r="X11" i="2"/>
  <c r="Y11" i="2" s="1"/>
  <c r="N11" i="2"/>
  <c r="M11" i="2"/>
  <c r="L11" i="2"/>
  <c r="I11" i="2"/>
  <c r="J11" i="2" s="1"/>
  <c r="Z10" i="2"/>
  <c r="AA10" i="2" s="1"/>
  <c r="X10" i="2"/>
  <c r="Y10" i="2" s="1"/>
  <c r="N10" i="2"/>
  <c r="M10" i="2"/>
  <c r="L10" i="2"/>
  <c r="J10" i="2"/>
  <c r="I10" i="2"/>
  <c r="AA9" i="2"/>
  <c r="Y9" i="2"/>
  <c r="N9" i="2"/>
  <c r="M9" i="2"/>
  <c r="L9" i="2"/>
  <c r="I9" i="2"/>
  <c r="J9" i="2" s="1"/>
  <c r="Z8" i="2"/>
  <c r="AA8" i="2" s="1"/>
  <c r="X8" i="2"/>
  <c r="Y8" i="2" s="1"/>
  <c r="N8" i="2"/>
  <c r="M8" i="2"/>
  <c r="L8" i="2"/>
  <c r="I8" i="2"/>
  <c r="J8" i="2" s="1"/>
  <c r="Z7" i="2"/>
  <c r="AA7" i="2" s="1"/>
  <c r="Y7" i="2"/>
  <c r="X7" i="2"/>
  <c r="N7" i="2"/>
  <c r="M7" i="2"/>
  <c r="L7" i="2"/>
  <c r="I7" i="2"/>
  <c r="J7" i="2" s="1"/>
  <c r="Z6" i="2"/>
  <c r="AA6" i="2" s="1"/>
  <c r="X6" i="2"/>
  <c r="Y6" i="2" s="1"/>
  <c r="N6" i="2"/>
  <c r="M6" i="2"/>
  <c r="L6" i="2"/>
  <c r="I6" i="2"/>
  <c r="J6" i="2" s="1"/>
  <c r="AA5" i="2"/>
  <c r="Z5" i="2"/>
  <c r="X5" i="2"/>
  <c r="Y5" i="2" s="1"/>
  <c r="N5" i="2"/>
  <c r="M5" i="2"/>
  <c r="L5" i="2"/>
  <c r="I5" i="2"/>
  <c r="J5" i="2" s="1"/>
  <c r="Z4" i="2"/>
  <c r="AA4" i="2" s="1"/>
  <c r="X4" i="2"/>
  <c r="Y4" i="2" s="1"/>
  <c r="N4" i="2"/>
  <c r="M4" i="2"/>
  <c r="L4" i="2"/>
  <c r="I4" i="2"/>
  <c r="J4" i="2" s="1"/>
  <c r="Z3" i="2"/>
  <c r="AA3" i="2" s="1"/>
  <c r="Y3" i="2"/>
  <c r="X3" i="2"/>
  <c r="N3" i="2"/>
  <c r="M3" i="2"/>
  <c r="L3" i="2"/>
  <c r="L104" i="2" s="1"/>
  <c r="I3" i="2"/>
  <c r="J3" i="2" s="1"/>
  <c r="J104" i="2" l="1"/>
</calcChain>
</file>

<file path=xl/sharedStrings.xml><?xml version="1.0" encoding="utf-8"?>
<sst xmlns="http://schemas.openxmlformats.org/spreadsheetml/2006/main" count="436" uniqueCount="270">
  <si>
    <t>Supplier</t>
  </si>
  <si>
    <t>Start</t>
  </si>
  <si>
    <t>Delivery</t>
  </si>
  <si>
    <t>Order by</t>
  </si>
  <si>
    <t>Profit/Loss</t>
  </si>
  <si>
    <t>Comments</t>
  </si>
  <si>
    <t>Period</t>
  </si>
  <si>
    <t>Allowance</t>
  </si>
  <si>
    <t>Quote</t>
  </si>
  <si>
    <t>Tender</t>
  </si>
  <si>
    <t>Order</t>
  </si>
  <si>
    <t>Placed</t>
  </si>
  <si>
    <t>Date (w/c)</t>
  </si>
  <si>
    <t>PROCUREMENT SCHEDULE</t>
  </si>
  <si>
    <t>MCL - REPTON GARDENS</t>
  </si>
  <si>
    <t>MS</t>
  </si>
  <si>
    <t>JS</t>
  </si>
  <si>
    <t>PS</t>
  </si>
  <si>
    <t>JMS REF</t>
  </si>
  <si>
    <t>Floor</t>
  </si>
  <si>
    <t>Item</t>
  </si>
  <si>
    <t>Spec</t>
  </si>
  <si>
    <t>Size</t>
  </si>
  <si>
    <t>Nr</t>
  </si>
  <si>
    <t>Drawing</t>
  </si>
  <si>
    <t>Details</t>
  </si>
  <si>
    <t>Cost each</t>
  </si>
  <si>
    <t>Total cost</t>
  </si>
  <si>
    <t>Notes</t>
  </si>
  <si>
    <t>HOURS</t>
  </si>
  <si>
    <t>Stone</t>
  </si>
  <si>
    <t>Glass</t>
  </si>
  <si>
    <t>Metal</t>
  </si>
  <si>
    <t>Fabric</t>
  </si>
  <si>
    <t>Veneer</t>
  </si>
  <si>
    <t>Laminate</t>
  </si>
  <si>
    <t>kitchen units</t>
  </si>
  <si>
    <t>Moores value</t>
  </si>
  <si>
    <t>Todays cost each</t>
  </si>
  <si>
    <t>Todays cost total</t>
  </si>
  <si>
    <t>March 22 est cost each</t>
  </si>
  <si>
    <t>March 22 est cost total</t>
  </si>
  <si>
    <t>Todays &amp; March 22 notes</t>
  </si>
  <si>
    <t>6983/1</t>
  </si>
  <si>
    <t>Level 01</t>
  </si>
  <si>
    <t xml:space="preserve">PAN-401 Club Room TV Wall </t>
  </si>
  <si>
    <t>35-05-35/135</t>
  </si>
  <si>
    <t>5850mm x 851mm x 3200mm</t>
  </si>
  <si>
    <t>WBL-GRID-04-01-DR-A-72432</t>
  </si>
  <si>
    <t>Oak &amp; Shadflam veneered units with all stud work/packers to be done by others. Delivered to site in 2 Nr units and wall panels.</t>
  </si>
  <si>
    <t>Change in size</t>
  </si>
  <si>
    <t>Now priced using H3368 ST9 Lancaster oak laminate</t>
  </si>
  <si>
    <t>6983/2</t>
  </si>
  <si>
    <t>FFE-853 Lounge Seating Area</t>
  </si>
  <si>
    <t>7200mm x 900mm x 1757mm</t>
  </si>
  <si>
    <t>WBL-GRID-04-01-DR-A-72433</t>
  </si>
  <si>
    <t>SWD &amp; MDF stud framework clad with Shadflam veneered panels and solid oak. Terrazzo top supplied &amp; fitted by our stone supplier. Upholstery Dedar colour Etoile turchese is disconinued bur prices in that price range. Metal arches supplied for final fit by others. No allowance has been made any artifical planting.</t>
  </si>
  <si>
    <t>Metal plate detail added now inc Fabric Camel 4-4410-7748 &amp; Foresso tops</t>
  </si>
  <si>
    <t>6983/3</t>
  </si>
  <si>
    <t>FFE-591 Gym Storage</t>
  </si>
  <si>
    <t>940mm x 1800mm x 2000</t>
  </si>
  <si>
    <t>WBL-GRID-04-01-DR-A-72437</t>
  </si>
  <si>
    <t>SWD support frame &amp; MDF shelves all supplied unfinished.</t>
  </si>
  <si>
    <t>Primer finish E/O £265.00</t>
  </si>
  <si>
    <t>inc primer finish</t>
  </si>
  <si>
    <t>6983/4</t>
  </si>
  <si>
    <t xml:space="preserve">LIN-471 Gym Column Planter </t>
  </si>
  <si>
    <t>400mm x 800mm x 3200mm</t>
  </si>
  <si>
    <t>More info required to price</t>
  </si>
  <si>
    <t xml:space="preserve">Black powder coated </t>
  </si>
  <si>
    <t>6983/5</t>
  </si>
  <si>
    <t>Lounge - Timber Panelling</t>
  </si>
  <si>
    <t>6096mm x 40mm x 2800mm</t>
  </si>
  <si>
    <t>Oak &amp; Shadflam veneered wall panels supplied with split battens.</t>
  </si>
  <si>
    <t>Lighting added by others</t>
  </si>
  <si>
    <t>6983/6</t>
  </si>
  <si>
    <t>FFE-101 Gym - Mirrors</t>
  </si>
  <si>
    <t>1200mm x 2800mm</t>
  </si>
  <si>
    <t>Anodised aluminium frame with mirror</t>
  </si>
  <si>
    <t>Lighting E/O £525.52 each £2627.60 total for Whitecroft lighting</t>
  </si>
  <si>
    <t>Inc lighting by Whitecroft</t>
  </si>
  <si>
    <t>6983/7</t>
  </si>
  <si>
    <t xml:space="preserve">PAN-202 Amenity - Kitchenette </t>
  </si>
  <si>
    <t>WBL-GRID-04-01-DR-A-72713</t>
  </si>
  <si>
    <t>See 6983/19 as same item</t>
  </si>
  <si>
    <t>6983/8</t>
  </si>
  <si>
    <t>LIN-101 Amenity Timber Wall panelling</t>
  </si>
  <si>
    <t>25-85-45/170</t>
  </si>
  <si>
    <t>Oak battens fixed to laminated FR MDF with SWD split battens</t>
  </si>
  <si>
    <t>6983/9</t>
  </si>
  <si>
    <t>Level 00</t>
  </si>
  <si>
    <t xml:space="preserve">FFE-851 Reception Desk </t>
  </si>
  <si>
    <t>WBL-GRID-04-GF-DR-A-72434-C1</t>
  </si>
  <si>
    <t>Marble tile by others</t>
  </si>
  <si>
    <t>TBC</t>
  </si>
  <si>
    <t>Now includind curved mirror and revised details on rev C1. Mirror will be in 3 sections</t>
  </si>
  <si>
    <t>6983/10</t>
  </si>
  <si>
    <t xml:space="preserve">Reception Storage (Timber Slatted) </t>
  </si>
  <si>
    <t>WBL-GRID-04-GF-DR-A-72435</t>
  </si>
  <si>
    <t>Laminated MDF with Oak battens fixed to door</t>
  </si>
  <si>
    <t>Lock &amp; bolt added</t>
  </si>
  <si>
    <t>6983/11</t>
  </si>
  <si>
    <t xml:space="preserve">Reception Shelving </t>
  </si>
  <si>
    <t>Laminated MDF door &amp; shelves with Oak frame &amp; battens fixed to door. Ironmongery to be supply &amp; fit by others.</t>
  </si>
  <si>
    <t>Now including hinges &amp; lock</t>
  </si>
  <si>
    <t>6983/12</t>
  </si>
  <si>
    <t>LIN-101 Reception - Timber Wall Panelling</t>
  </si>
  <si>
    <t>6983/13</t>
  </si>
  <si>
    <t xml:space="preserve">PAN-202 Work From Home (WFH) - Storage </t>
  </si>
  <si>
    <t>WBL-GRID-04-ZZ-DR-A-72436</t>
  </si>
  <si>
    <t>Moores units</t>
  </si>
  <si>
    <t xml:space="preserve">Now only side panel and doors for front </t>
  </si>
  <si>
    <t>By others</t>
  </si>
  <si>
    <t>6983/14</t>
  </si>
  <si>
    <t xml:space="preserve">PAN-202 Work From Home (WFH) - Kitchen </t>
  </si>
  <si>
    <t>Moores units &amp; stone top supplied &amp; fitted</t>
  </si>
  <si>
    <t>Top &amp; shelves only</t>
  </si>
  <si>
    <t>6983/15</t>
  </si>
  <si>
    <t>PAN-201 Management - Storage</t>
  </si>
  <si>
    <t>Laminated MDF units</t>
  </si>
  <si>
    <t>Now including 2 Nr Hafele 807.45.220 pull out rails</t>
  </si>
  <si>
    <t>6983/16</t>
  </si>
  <si>
    <t xml:space="preserve">FFE-852 Lounge Huts </t>
  </si>
  <si>
    <t>Budget only as details are &amp; spec not clear what is required</t>
  </si>
  <si>
    <t xml:space="preserve">Base now to be a metel tray on ply powder coated. Frames to be 30mm x 30mm not 20mm x 20mm due to stability. Foresso tops. Lighting by others </t>
  </si>
  <si>
    <t>6983/17</t>
  </si>
  <si>
    <t>PAN-203 Club Room Kitchen</t>
  </si>
  <si>
    <t>WBL-GRID-04-01-DR-A-73530</t>
  </si>
  <si>
    <t>Laminated MR MDF units by JMS. Stone tops to be supply &amp; fit by stone supplier. Island unit walls, Spashback &amp; island unit tiles to be by others. All electrical and plumbing goods to be supply and fit by others.</t>
  </si>
  <si>
    <t>Top not removable</t>
  </si>
  <si>
    <t>FFE-992 tops, island units &amp; wall unit all included</t>
  </si>
  <si>
    <t>Wall unit only</t>
  </si>
  <si>
    <t>6983/18</t>
  </si>
  <si>
    <t xml:space="preserve">PAN-204 Lounge  Kitchenette </t>
  </si>
  <si>
    <t>WBL-GRID-04-01-DR-A-73531</t>
  </si>
  <si>
    <t>Laminated MR MDF units by JMS. Stone tops to be supply &amp; fit by stone supplier.  Splashback tiles by others. Open shelf unit in Alpi veneer All electrical and plumbing goods to be supply and fit by others.</t>
  </si>
  <si>
    <t>LightGraphix lighting included</t>
  </si>
  <si>
    <t>Wall shelf &amp; Light Graphix lighting only</t>
  </si>
  <si>
    <t>6983/19</t>
  </si>
  <si>
    <t xml:space="preserve">PAN-202 WFH Kitchenette </t>
  </si>
  <si>
    <t>Moores units &amp; stone top supplied &amp; fitted. Electrical &amp; plumbing goods by others</t>
  </si>
  <si>
    <t>Stone tops, shelves &amp; Light Graphix lighting</t>
  </si>
  <si>
    <t>6983/20</t>
  </si>
  <si>
    <t xml:space="preserve">PAN-102 Management Office Kitchen </t>
  </si>
  <si>
    <t>WBL-GRID-04-GF-DR-A-73532</t>
  </si>
  <si>
    <t>Laminated MR MDF units &amp; top by JMS. All electrical and plumbing goods to be supply and fit by others.</t>
  </si>
  <si>
    <t>Open shelf unit only</t>
  </si>
  <si>
    <t>6983/21</t>
  </si>
  <si>
    <t>LIN-102 Timber Wall Panelling WFH Pods</t>
  </si>
  <si>
    <t>25-85-45/190</t>
  </si>
  <si>
    <t>2500mm x 2680mm</t>
  </si>
  <si>
    <t>WBL-GRID-04-01-DR-A-45310</t>
  </si>
  <si>
    <t>SWD T&amp;G boards and 1 laminated MDF top with 2 legs</t>
  </si>
  <si>
    <t>Including 218.04 for top &amp; legs</t>
  </si>
  <si>
    <t>Primer to be free issue from painter &amp; coverd by his certification</t>
  </si>
  <si>
    <t>6983/22</t>
  </si>
  <si>
    <t>2600mm x 2680mm</t>
  </si>
  <si>
    <t>SWD T&amp;G boards and 2 laminated MDF top with 2 legs</t>
  </si>
  <si>
    <t xml:space="preserve"> Now only one wall Including 218.04 for top &amp; legs</t>
  </si>
  <si>
    <t>6983/23</t>
  </si>
  <si>
    <t>2800mm x 2680mm</t>
  </si>
  <si>
    <t>6983/24</t>
  </si>
  <si>
    <t>2700mm x 2680mm</t>
  </si>
  <si>
    <t>6983/25</t>
  </si>
  <si>
    <t>6983/26</t>
  </si>
  <si>
    <t>2400mm x 2680mm</t>
  </si>
  <si>
    <t>6983/27</t>
  </si>
  <si>
    <t>Level 00-01</t>
  </si>
  <si>
    <t xml:space="preserve">STR-201 Feature Stair - Oak Stair Treads </t>
  </si>
  <si>
    <t>WBL-GRID-04-ZZ-DR-A-24701 &amp; 2</t>
  </si>
  <si>
    <t>Oak treads with 3 Nr brass inserts in each tread. Landings supplied as T&amp;G loose boards for fitting on site. All finished with clear anti slip clear lacquer.</t>
  </si>
  <si>
    <t>Now not needed</t>
  </si>
  <si>
    <t>6983/28</t>
  </si>
  <si>
    <t>WFH Pods top</t>
  </si>
  <si>
    <t>1400mm</t>
  </si>
  <si>
    <t>Laminated MDF top with 2 legs</t>
  </si>
  <si>
    <t>6983/29</t>
  </si>
  <si>
    <t>1800mm</t>
  </si>
  <si>
    <t>Price corrected</t>
  </si>
  <si>
    <t>6983/30</t>
  </si>
  <si>
    <t>WC entrance lining</t>
  </si>
  <si>
    <t>1100mm x 2100mm x 132mm</t>
  </si>
  <si>
    <t>6983/31</t>
  </si>
  <si>
    <t>Gym coridor shelving/planter</t>
  </si>
  <si>
    <t>1000mm x 400mm x 3200mm</t>
  </si>
  <si>
    <t>Fitness suite CGI</t>
  </si>
  <si>
    <t>Black powder coated</t>
  </si>
  <si>
    <t>6983/32</t>
  </si>
  <si>
    <t>LIN-104 IPS wall panel</t>
  </si>
  <si>
    <t>1600mm x 2400mm</t>
  </si>
  <si>
    <t>WBL-GRID-04-01-DR-A-74502-P0</t>
  </si>
  <si>
    <t xml:space="preserve">supplied as 6 Nr 18mm MR MDF faced with H3368 ST9 and edged with 2mm ABS to match. Laminate strips provided fot facing stud work. All stud work to be by others. </t>
  </si>
  <si>
    <t>6983/33</t>
  </si>
  <si>
    <t>TRIM-401 Gym corridor shelving</t>
  </si>
  <si>
    <t>1500mm x 650mm</t>
  </si>
  <si>
    <t>Fitness suite corridor/ plant display CGI</t>
  </si>
  <si>
    <t>Black powder coated brackets &amp; mesh sides with veneered shelf</t>
  </si>
  <si>
    <t>6983/34</t>
  </si>
  <si>
    <t>6983/35</t>
  </si>
  <si>
    <t>6983/36</t>
  </si>
  <si>
    <t>6983/37</t>
  </si>
  <si>
    <t>6983/38</t>
  </si>
  <si>
    <t>6983/39</t>
  </si>
  <si>
    <t>6983/40</t>
  </si>
  <si>
    <t>6983/41</t>
  </si>
  <si>
    <t>6983/42</t>
  </si>
  <si>
    <t>6983/43</t>
  </si>
  <si>
    <t>6983/44</t>
  </si>
  <si>
    <t>6983/45</t>
  </si>
  <si>
    <t>6983/46</t>
  </si>
  <si>
    <t>6983/47</t>
  </si>
  <si>
    <t>6983/48</t>
  </si>
  <si>
    <t>6983/49</t>
  </si>
  <si>
    <t>6983/50</t>
  </si>
  <si>
    <t>6983/51</t>
  </si>
  <si>
    <t>6983/52</t>
  </si>
  <si>
    <t>6983/53</t>
  </si>
  <si>
    <t>6983/54</t>
  </si>
  <si>
    <t>6983/55</t>
  </si>
  <si>
    <t>6983/56</t>
  </si>
  <si>
    <t>6983/57</t>
  </si>
  <si>
    <t>6983/58</t>
  </si>
  <si>
    <t>6983/59</t>
  </si>
  <si>
    <t>6983/60</t>
  </si>
  <si>
    <t>6983/61</t>
  </si>
  <si>
    <t>6983/62</t>
  </si>
  <si>
    <t>6983/63</t>
  </si>
  <si>
    <t>6983/64</t>
  </si>
  <si>
    <t>6983/65</t>
  </si>
  <si>
    <t>6983/66</t>
  </si>
  <si>
    <t>6983/67</t>
  </si>
  <si>
    <t>6983/68</t>
  </si>
  <si>
    <t>6983/69</t>
  </si>
  <si>
    <t>6983/70</t>
  </si>
  <si>
    <t>6983/71</t>
  </si>
  <si>
    <t>6983/72</t>
  </si>
  <si>
    <t>6983/73</t>
  </si>
  <si>
    <t>6983/74</t>
  </si>
  <si>
    <t>6983/75</t>
  </si>
  <si>
    <t>6983/76</t>
  </si>
  <si>
    <t>6983/77</t>
  </si>
  <si>
    <t>6983/78</t>
  </si>
  <si>
    <t>6983/79</t>
  </si>
  <si>
    <t>6983/80</t>
  </si>
  <si>
    <t>6983/81</t>
  </si>
  <si>
    <t>6983/82</t>
  </si>
  <si>
    <t>6983/83</t>
  </si>
  <si>
    <t>6983/84</t>
  </si>
  <si>
    <t>6983/85</t>
  </si>
  <si>
    <t>6983/86</t>
  </si>
  <si>
    <t>6983/87</t>
  </si>
  <si>
    <t>6983/88</t>
  </si>
  <si>
    <t>6983/89</t>
  </si>
  <si>
    <t>6983/90</t>
  </si>
  <si>
    <t>6983/91</t>
  </si>
  <si>
    <t>6983/92</t>
  </si>
  <si>
    <t>6983/93</t>
  </si>
  <si>
    <t>6983/94</t>
  </si>
  <si>
    <t>6983/95</t>
  </si>
  <si>
    <t>6983/96</t>
  </si>
  <si>
    <t>6983/97</t>
  </si>
  <si>
    <t>6983/98</t>
  </si>
  <si>
    <t>6983/99</t>
  </si>
  <si>
    <t>TOTAL</t>
  </si>
  <si>
    <t>Element</t>
  </si>
  <si>
    <t>JMS</t>
  </si>
  <si>
    <t>20.01.22</t>
  </si>
  <si>
    <t>19.07.22</t>
  </si>
  <si>
    <t>Samples</t>
  </si>
  <si>
    <t>Fixed Price Allowance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</si>
</sst>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u/>
      <sz val="10"/>
      <name val="Arial"/>
      <family val="2"/>
    </font>
    <font>
      <sz val="10"/>
      <name val="Arial"/>
      <family val="2"/>
    </font>
    <font>
      <b/>
      <sz val="10"/>
      <name val="Arial"/>
      <family val="2"/>
    </font>
    <font>
      <b/>
      <sz val="10"/>
      <color rgb="FFFF0000"/>
      <name val="Arial"/>
      <family val="2"/>
    </font>
    <font>
      <b/>
      <u/>
      <sz val="10"/>
      <name val="Arial"/>
      <family val="2"/>
    </font>
    <font>
      <b/>
      <u/>
      <sz val="11"/>
      <color theme="1"/>
      <name val="Calibri"/>
      <family val="2"/>
      <scheme val="minor"/>
    </font>
    <font>
      <b/>
      <u/>
      <sz val="11"/>
      <name val="Calibri"/>
      <family val="2"/>
      <scheme val="minor"/>
    </font>
    <font>
      <b/>
      <u/>
      <sz val="11"/>
      <color rgb="FFFF0000"/>
      <name val="Calibri"/>
      <family val="2"/>
      <scheme val="minor"/>
    </font>
    <font>
      <sz val="10"/>
      <color rgb="FFFF0000"/>
      <name val="Arial"/>
      <family val="2"/>
    </font>
  </fonts>
  <fills count="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9">
    <xf numFmtId="0" fontId="0" fillId="0" borderId="0" xfId="0"/>
    <xf numFmtId="0" fontId="2" fillId="0" borderId="0" xfId="0" applyFont="1"/>
    <xf numFmtId="0" fontId="3" fillId="0" borderId="1" xfId="0" applyFont="1" applyFill="1" applyBorder="1" applyAlignment="1">
      <alignment horizontal="center" vertical="top"/>
    </xf>
    <xf numFmtId="0" fontId="3" fillId="0" borderId="1" xfId="0" applyFont="1" applyBorder="1" applyAlignment="1">
      <alignment horizontal="center" vertical="top"/>
    </xf>
    <xf numFmtId="17" fontId="3" fillId="0" borderId="1" xfId="0" applyNumberFormat="1" applyFont="1" applyBorder="1" applyAlignment="1">
      <alignment horizontal="center" vertical="top"/>
    </xf>
    <xf numFmtId="0" fontId="2" fillId="0" borderId="0" xfId="0" applyFont="1" applyFill="1" applyAlignment="1">
      <alignment horizontal="right" vertical="top" wrapText="1"/>
    </xf>
    <xf numFmtId="0" fontId="3" fillId="0" borderId="0" xfId="0" applyFont="1"/>
    <xf numFmtId="0" fontId="3" fillId="0" borderId="0" xfId="0" applyFont="1"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vertical="top" wrapText="1"/>
    </xf>
    <xf numFmtId="0" fontId="3" fillId="0" borderId="2" xfId="0" applyFont="1" applyBorder="1"/>
    <xf numFmtId="0" fontId="3" fillId="0" borderId="2" xfId="0" applyFont="1" applyBorder="1" applyAlignment="1">
      <alignment horizontal="center"/>
    </xf>
    <xf numFmtId="0" fontId="3" fillId="0" borderId="2" xfId="0" applyFont="1" applyFill="1" applyBorder="1" applyAlignment="1">
      <alignment horizontal="center"/>
    </xf>
    <xf numFmtId="0" fontId="3" fillId="0" borderId="2" xfId="0" applyFont="1" applyFill="1" applyBorder="1"/>
    <xf numFmtId="0" fontId="3" fillId="0" borderId="2" xfId="0" applyFont="1" applyFill="1" applyBorder="1" applyAlignment="1">
      <alignment vertical="top" wrapText="1"/>
    </xf>
    <xf numFmtId="0" fontId="3" fillId="0" borderId="3" xfId="0" applyFont="1" applyBorder="1" applyAlignment="1">
      <alignment horizontal="center"/>
    </xf>
    <xf numFmtId="0" fontId="3" fillId="0" borderId="3" xfId="0" applyFont="1" applyFill="1" applyBorder="1" applyAlignment="1">
      <alignment horizontal="center"/>
    </xf>
    <xf numFmtId="4" fontId="3" fillId="0" borderId="3" xfId="0" applyNumberFormat="1" applyFont="1" applyFill="1" applyBorder="1" applyAlignment="1">
      <alignment horizontal="center"/>
    </xf>
    <xf numFmtId="0" fontId="3" fillId="0" borderId="3" xfId="0" applyFont="1" applyFill="1" applyBorder="1" applyAlignment="1">
      <alignment horizontal="center" vertical="top" wrapText="1"/>
    </xf>
    <xf numFmtId="0" fontId="3" fillId="0" borderId="0" xfId="0" applyFont="1" applyBorder="1"/>
    <xf numFmtId="0" fontId="3" fillId="0" borderId="4" xfId="0" applyFont="1" applyBorder="1" applyAlignment="1">
      <alignment horizontal="center"/>
    </xf>
    <xf numFmtId="0" fontId="3" fillId="0" borderId="4" xfId="0" applyFont="1" applyFill="1" applyBorder="1" applyAlignment="1">
      <alignment horizontal="center"/>
    </xf>
    <xf numFmtId="4" fontId="3" fillId="0" borderId="4" xfId="0" applyNumberFormat="1" applyFont="1" applyFill="1" applyBorder="1" applyAlignment="1">
      <alignment horizontal="center"/>
    </xf>
    <xf numFmtId="0" fontId="3" fillId="0" borderId="4" xfId="0" applyFont="1" applyFill="1" applyBorder="1" applyAlignment="1">
      <alignment horizontal="center" vertical="top" wrapText="1"/>
    </xf>
    <xf numFmtId="0" fontId="3" fillId="0" borderId="5" xfId="0" applyFont="1" applyBorder="1"/>
    <xf numFmtId="0" fontId="3" fillId="0" borderId="5" xfId="0" applyFont="1" applyBorder="1" applyAlignment="1">
      <alignment horizontal="center"/>
    </xf>
    <xf numFmtId="0" fontId="3" fillId="0" borderId="5" xfId="0" applyFont="1" applyFill="1" applyBorder="1" applyAlignment="1">
      <alignment horizontal="center"/>
    </xf>
    <xf numFmtId="0" fontId="3" fillId="0" borderId="5" xfId="0" applyFont="1" applyFill="1" applyBorder="1"/>
    <xf numFmtId="0" fontId="3" fillId="0" borderId="5" xfId="0" applyFont="1" applyFill="1" applyBorder="1" applyAlignment="1">
      <alignment vertical="top" wrapText="1"/>
    </xf>
    <xf numFmtId="0" fontId="3" fillId="0" borderId="0" xfId="0" applyFont="1" applyAlignment="1">
      <alignment vertical="top"/>
    </xf>
    <xf numFmtId="0" fontId="3" fillId="0" borderId="6" xfId="0" applyFont="1" applyBorder="1" applyAlignment="1">
      <alignment vertical="top"/>
    </xf>
    <xf numFmtId="0" fontId="3" fillId="0" borderId="7" xfId="0" applyFont="1" applyBorder="1"/>
    <xf numFmtId="0" fontId="3" fillId="0" borderId="7" xfId="0" applyFont="1" applyBorder="1" applyAlignment="1">
      <alignment horizontal="center"/>
    </xf>
    <xf numFmtId="0" fontId="3" fillId="0" borderId="7" xfId="0" applyFont="1" applyFill="1" applyBorder="1" applyAlignment="1">
      <alignment horizontal="center"/>
    </xf>
    <xf numFmtId="4" fontId="3" fillId="0" borderId="8" xfId="0" applyNumberFormat="1" applyFont="1" applyFill="1" applyBorder="1"/>
    <xf numFmtId="0" fontId="3" fillId="0" borderId="7" xfId="0" applyFont="1" applyFill="1" applyBorder="1" applyAlignment="1">
      <alignment vertical="top" wrapText="1"/>
    </xf>
    <xf numFmtId="0" fontId="3" fillId="0" borderId="0" xfId="0" applyFont="1" applyBorder="1" applyAlignment="1">
      <alignment horizontal="center"/>
    </xf>
    <xf numFmtId="0" fontId="3" fillId="0" borderId="0" xfId="0" applyFont="1" applyFill="1" applyBorder="1" applyAlignment="1">
      <alignment horizontal="center"/>
    </xf>
    <xf numFmtId="0" fontId="3" fillId="0" borderId="0" xfId="0" applyFont="1" applyFill="1" applyBorder="1"/>
    <xf numFmtId="0" fontId="5" fillId="0" borderId="0" xfId="0" applyFont="1" applyAlignment="1">
      <alignment horizontal="left"/>
    </xf>
    <xf numFmtId="0" fontId="3" fillId="0" borderId="9" xfId="0" applyFont="1" applyBorder="1"/>
    <xf numFmtId="0" fontId="3" fillId="0" borderId="9" xfId="0" applyFont="1" applyBorder="1" applyAlignment="1">
      <alignment horizontal="center"/>
    </xf>
    <xf numFmtId="0" fontId="3" fillId="0" borderId="9" xfId="0" applyFont="1" applyFill="1" applyBorder="1" applyAlignment="1">
      <alignment horizontal="center"/>
    </xf>
    <xf numFmtId="4" fontId="3" fillId="0" borderId="9" xfId="0" applyNumberFormat="1" applyFont="1" applyFill="1" applyBorder="1"/>
    <xf numFmtId="0" fontId="3" fillId="0" borderId="9" xfId="0" applyFont="1" applyFill="1" applyBorder="1" applyAlignment="1">
      <alignment vertical="top" wrapText="1"/>
    </xf>
    <xf numFmtId="0" fontId="3" fillId="0" borderId="6" xfId="0" applyFont="1" applyBorder="1" applyAlignment="1">
      <alignment horizontal="center" vertical="top"/>
    </xf>
    <xf numFmtId="0" fontId="3" fillId="0" borderId="6" xfId="0" applyFont="1" applyFill="1" applyBorder="1" applyAlignment="1">
      <alignment horizontal="center" vertical="top"/>
    </xf>
    <xf numFmtId="0" fontId="4" fillId="0" borderId="3" xfId="0" applyFont="1" applyFill="1" applyBorder="1" applyAlignment="1">
      <alignment vertical="top"/>
    </xf>
    <xf numFmtId="0" fontId="3" fillId="0" borderId="6" xfId="0" applyFont="1" applyFill="1" applyBorder="1" applyAlignment="1">
      <alignment vertical="top" wrapText="1"/>
    </xf>
    <xf numFmtId="0" fontId="5" fillId="0" borderId="0" xfId="0" applyFont="1"/>
    <xf numFmtId="0" fontId="1" fillId="0" borderId="6" xfId="0" applyFont="1" applyBorder="1" applyAlignment="1">
      <alignment vertical="top"/>
    </xf>
    <xf numFmtId="0" fontId="1" fillId="0" borderId="9" xfId="0" applyFont="1" applyFill="1" applyBorder="1" applyAlignment="1">
      <alignment vertical="top" wrapText="1"/>
    </xf>
    <xf numFmtId="0" fontId="1" fillId="0" borderId="1" xfId="0" applyFont="1" applyFill="1" applyBorder="1" applyAlignment="1">
      <alignment horizontal="center" vertical="top"/>
    </xf>
    <xf numFmtId="0" fontId="1" fillId="0" borderId="9" xfId="0" applyFont="1" applyFill="1" applyBorder="1" applyAlignment="1">
      <alignment horizontal="center"/>
    </xf>
    <xf numFmtId="0" fontId="3" fillId="0" borderId="9" xfId="0" applyFont="1" applyFill="1" applyBorder="1" applyAlignment="1">
      <alignment horizontal="center" vertical="top"/>
    </xf>
    <xf numFmtId="4" fontId="3" fillId="0" borderId="0" xfId="0" applyNumberFormat="1" applyFont="1" applyFill="1" applyAlignment="1"/>
    <xf numFmtId="4" fontId="3" fillId="0" borderId="2" xfId="0" applyNumberFormat="1" applyFont="1" applyFill="1" applyBorder="1" applyAlignment="1"/>
    <xf numFmtId="4" fontId="3" fillId="0" borderId="5" xfId="0" applyNumberFormat="1" applyFont="1" applyFill="1" applyBorder="1" applyAlignment="1"/>
    <xf numFmtId="4" fontId="3" fillId="0" borderId="9" xfId="0" applyNumberFormat="1" applyFont="1" applyFill="1" applyBorder="1" applyAlignment="1"/>
    <xf numFmtId="4" fontId="3" fillId="0" borderId="6" xfId="0" applyNumberFormat="1" applyFont="1" applyFill="1" applyBorder="1" applyAlignment="1"/>
    <xf numFmtId="4" fontId="3" fillId="0" borderId="7" xfId="0" applyNumberFormat="1" applyFont="1" applyFill="1" applyBorder="1" applyAlignment="1"/>
    <xf numFmtId="4" fontId="3" fillId="0" borderId="0" xfId="0" applyNumberFormat="1" applyFont="1" applyFill="1" applyBorder="1" applyAlignment="1"/>
    <xf numFmtId="4" fontId="3" fillId="0" borderId="0" xfId="0" applyNumberFormat="1" applyFont="1" applyFill="1" applyAlignment="1">
      <alignment horizontal="right"/>
    </xf>
    <xf numFmtId="4" fontId="3" fillId="0" borderId="2" xfId="0" applyNumberFormat="1" applyFont="1" applyFill="1" applyBorder="1" applyAlignment="1">
      <alignment horizontal="right"/>
    </xf>
    <xf numFmtId="4" fontId="3" fillId="0" borderId="4" xfId="0" applyNumberFormat="1" applyFont="1" applyFill="1" applyBorder="1" applyAlignment="1">
      <alignment horizontal="right"/>
    </xf>
    <xf numFmtId="0" fontId="3" fillId="0" borderId="5" xfId="0" applyFont="1" applyFill="1" applyBorder="1" applyAlignment="1">
      <alignment horizontal="right"/>
    </xf>
    <xf numFmtId="4" fontId="3" fillId="0" borderId="6" xfId="0" applyNumberFormat="1" applyFont="1" applyFill="1" applyBorder="1" applyAlignment="1">
      <alignment horizontal="right" vertical="top"/>
    </xf>
    <xf numFmtId="4" fontId="3" fillId="0" borderId="7" xfId="0" applyNumberFormat="1" applyFont="1" applyFill="1" applyBorder="1" applyAlignment="1">
      <alignment horizontal="right"/>
    </xf>
    <xf numFmtId="4" fontId="3" fillId="0" borderId="0" xfId="0" applyNumberFormat="1" applyFont="1" applyFill="1" applyBorder="1" applyAlignment="1">
      <alignment horizontal="right"/>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1" fillId="0" borderId="0" xfId="0" applyNumberFormat="1" applyFont="1"/>
    <xf numFmtId="0" fontId="1" fillId="0" borderId="0" xfId="0" applyFont="1"/>
    <xf numFmtId="0" fontId="6" fillId="0" borderId="0" xfId="0" applyFont="1" applyAlignment="1">
      <alignment horizontal="center"/>
    </xf>
    <xf numFmtId="2" fontId="0" fillId="0" borderId="0" xfId="0" applyNumberFormat="1"/>
    <xf numFmtId="49" fontId="7" fillId="0" borderId="10" xfId="0" applyNumberFormat="1" applyFont="1" applyBorder="1" applyAlignment="1">
      <alignment horizontal="center"/>
    </xf>
    <xf numFmtId="2" fontId="7" fillId="0" borderId="10" xfId="0" applyNumberFormat="1" applyFont="1" applyBorder="1" applyAlignment="1">
      <alignment horizontal="center"/>
    </xf>
    <xf numFmtId="0" fontId="7" fillId="0" borderId="10" xfId="0" applyFont="1" applyBorder="1" applyAlignment="1">
      <alignment horizontal="center"/>
    </xf>
    <xf numFmtId="2" fontId="8" fillId="0" borderId="10" xfId="0" applyNumberFormat="1" applyFont="1" applyBorder="1"/>
    <xf numFmtId="0" fontId="8" fillId="0" borderId="10" xfId="0" applyFont="1" applyBorder="1"/>
    <xf numFmtId="0" fontId="8" fillId="0" borderId="0" xfId="0" applyFont="1"/>
    <xf numFmtId="0" fontId="9" fillId="2" borderId="10" xfId="0" applyFont="1" applyFill="1" applyBorder="1"/>
    <xf numFmtId="2" fontId="8" fillId="0" borderId="10" xfId="0" applyNumberFormat="1" applyFont="1" applyBorder="1" applyAlignment="1">
      <alignment wrapText="1"/>
    </xf>
    <xf numFmtId="0" fontId="7" fillId="0" borderId="0" xfId="0" applyFont="1"/>
    <xf numFmtId="49" fontId="0" fillId="0" borderId="10" xfId="0" applyNumberFormat="1" applyBorder="1" applyAlignment="1">
      <alignment horizontal="center" vertical="center"/>
    </xf>
    <xf numFmtId="0" fontId="0" fillId="0" borderId="10" xfId="0" applyBorder="1" applyAlignment="1">
      <alignment horizontal="left" vertical="center" wrapText="1"/>
    </xf>
    <xf numFmtId="49" fontId="1" fillId="0" borderId="10" xfId="0" applyNumberFormat="1" applyFont="1" applyBorder="1" applyAlignment="1">
      <alignment horizontal="center" vertical="center"/>
    </xf>
    <xf numFmtId="2" fontId="1" fillId="0" borderId="10" xfId="0" applyNumberFormat="1" applyFont="1" applyBorder="1" applyAlignment="1">
      <alignment horizontal="center" vertical="center"/>
    </xf>
    <xf numFmtId="0" fontId="1" fillId="0" borderId="10" xfId="0" applyFont="1" applyBorder="1" applyAlignment="1">
      <alignment horizontal="left" vertical="center" wrapText="1"/>
    </xf>
    <xf numFmtId="0" fontId="1" fillId="0" borderId="10" xfId="0" applyFont="1" applyBorder="1" applyAlignment="1">
      <alignment horizontal="center" vertical="center"/>
    </xf>
    <xf numFmtId="2" fontId="1" fillId="0" borderId="10" xfId="0" applyNumberFormat="1" applyFont="1" applyBorder="1" applyAlignment="1">
      <alignment vertical="center"/>
    </xf>
    <xf numFmtId="0" fontId="1" fillId="0" borderId="10" xfId="0" applyFont="1" applyBorder="1" applyAlignment="1">
      <alignment vertical="center" wrapText="1"/>
    </xf>
    <xf numFmtId="2" fontId="1" fillId="0" borderId="0" xfId="0" applyNumberFormat="1" applyFont="1" applyAlignment="1">
      <alignment vertical="center"/>
    </xf>
    <xf numFmtId="0" fontId="1" fillId="0" borderId="0" xfId="0" applyFont="1" applyAlignment="1">
      <alignment vertical="center"/>
    </xf>
    <xf numFmtId="14" fontId="1" fillId="0" borderId="0" xfId="0" applyNumberFormat="1" applyFont="1" applyAlignment="1">
      <alignment vertical="center"/>
    </xf>
    <xf numFmtId="0" fontId="1" fillId="0" borderId="10" xfId="0" applyFont="1" applyBorder="1" applyAlignment="1">
      <alignment vertical="center"/>
    </xf>
    <xf numFmtId="0" fontId="0" fillId="0" borderId="10" xfId="0" applyBorder="1" applyAlignment="1">
      <alignment vertical="center"/>
    </xf>
    <xf numFmtId="2" fontId="10" fillId="3" borderId="10" xfId="0" applyNumberFormat="1" applyFont="1" applyFill="1" applyBorder="1" applyAlignment="1">
      <alignment vertical="center"/>
    </xf>
    <xf numFmtId="0" fontId="10" fillId="3" borderId="10" xfId="0" applyFont="1" applyFill="1" applyBorder="1" applyAlignment="1">
      <alignment vertical="center" wrapText="1"/>
    </xf>
    <xf numFmtId="0" fontId="0" fillId="0" borderId="0" xfId="0" applyAlignment="1">
      <alignment vertical="center"/>
    </xf>
    <xf numFmtId="2" fontId="0" fillId="0" borderId="10" xfId="0" applyNumberFormat="1" applyBorder="1" applyAlignment="1">
      <alignment horizontal="center" vertical="center"/>
    </xf>
    <xf numFmtId="0" fontId="0" fillId="0" borderId="10" xfId="0" applyBorder="1" applyAlignment="1">
      <alignment horizontal="center" vertical="center"/>
    </xf>
    <xf numFmtId="2" fontId="0" fillId="3" borderId="10" xfId="0" applyNumberFormat="1" applyFill="1" applyBorder="1" applyAlignment="1">
      <alignment horizontal="center" vertical="center"/>
    </xf>
    <xf numFmtId="0" fontId="10" fillId="2" borderId="10" xfId="0" applyFont="1" applyFill="1" applyBorder="1" applyAlignment="1">
      <alignment vertical="center"/>
    </xf>
    <xf numFmtId="0" fontId="0" fillId="0" borderId="10" xfId="0" applyBorder="1" applyAlignment="1">
      <alignment horizontal="left" vertical="center"/>
    </xf>
    <xf numFmtId="0" fontId="10" fillId="4" borderId="10" xfId="0" applyFont="1" applyFill="1" applyBorder="1" applyAlignment="1">
      <alignment vertical="center" wrapText="1"/>
    </xf>
    <xf numFmtId="2" fontId="10" fillId="3" borderId="10" xfId="0" applyNumberFormat="1" applyFont="1" applyFill="1" applyBorder="1" applyAlignment="1">
      <alignment vertical="center" wrapText="1"/>
    </xf>
    <xf numFmtId="0" fontId="1" fillId="3" borderId="10" xfId="0" applyFont="1" applyFill="1" applyBorder="1" applyAlignment="1">
      <alignment vertical="center"/>
    </xf>
    <xf numFmtId="2" fontId="1" fillId="0" borderId="10" xfId="0" applyNumberFormat="1" applyFont="1" applyBorder="1" applyAlignment="1">
      <alignment vertical="center" wrapText="1"/>
    </xf>
    <xf numFmtId="2" fontId="10" fillId="3" borderId="10" xfId="0" applyNumberFormat="1" applyFont="1" applyFill="1" applyBorder="1" applyAlignment="1">
      <alignment horizontal="center" vertical="center"/>
    </xf>
    <xf numFmtId="49" fontId="0" fillId="0" borderId="10" xfId="0" applyNumberFormat="1" applyBorder="1" applyAlignment="1">
      <alignment horizontal="center"/>
    </xf>
    <xf numFmtId="49" fontId="1" fillId="0" borderId="10" xfId="0" applyNumberFormat="1" applyFont="1" applyBorder="1" applyAlignment="1">
      <alignment horizontal="left"/>
    </xf>
    <xf numFmtId="49" fontId="1" fillId="0" borderId="10" xfId="0" applyNumberFormat="1" applyFont="1" applyBorder="1" applyAlignment="1">
      <alignment horizontal="center"/>
    </xf>
    <xf numFmtId="2" fontId="0" fillId="0" borderId="10" xfId="0" applyNumberFormat="1" applyBorder="1" applyAlignment="1">
      <alignment horizontal="center"/>
    </xf>
    <xf numFmtId="0" fontId="0" fillId="0" borderId="10" xfId="0" applyBorder="1" applyAlignment="1">
      <alignment horizontal="center"/>
    </xf>
    <xf numFmtId="2" fontId="1" fillId="0" borderId="10" xfId="0" applyNumberFormat="1" applyFont="1" applyBorder="1"/>
    <xf numFmtId="0" fontId="1" fillId="0" borderId="10" xfId="0" applyFont="1" applyBorder="1"/>
    <xf numFmtId="0" fontId="0" fillId="0" borderId="10" xfId="0" applyBorder="1"/>
    <xf numFmtId="49" fontId="1" fillId="0" borderId="10" xfId="0" applyNumberFormat="1" applyFont="1" applyBorder="1" applyAlignment="1">
      <alignment horizontal="left" vertical="center"/>
    </xf>
    <xf numFmtId="49" fontId="10" fillId="3" borderId="10" xfId="0" applyNumberFormat="1" applyFont="1" applyFill="1" applyBorder="1" applyAlignment="1">
      <alignment horizontal="center" vertical="center"/>
    </xf>
    <xf numFmtId="0" fontId="1" fillId="0" borderId="10" xfId="0" applyFont="1" applyBorder="1" applyAlignment="1">
      <alignment horizontal="left" vertical="center"/>
    </xf>
    <xf numFmtId="0" fontId="10" fillId="3" borderId="10" xfId="0" applyFont="1" applyFill="1" applyBorder="1" applyAlignment="1">
      <alignment horizontal="left" vertical="center"/>
    </xf>
    <xf numFmtId="2" fontId="1" fillId="3" borderId="10" xfId="0" applyNumberFormat="1" applyFont="1" applyFill="1" applyBorder="1" applyAlignment="1">
      <alignment horizontal="center" vertical="center"/>
    </xf>
    <xf numFmtId="0" fontId="1" fillId="0" borderId="10" xfId="0" applyFont="1" applyBorder="1" applyAlignment="1">
      <alignment horizontal="center"/>
    </xf>
    <xf numFmtId="2" fontId="0" fillId="0" borderId="10" xfId="0" applyNumberFormat="1" applyBorder="1"/>
    <xf numFmtId="49" fontId="1" fillId="0" borderId="0" xfId="0" applyNumberFormat="1" applyFont="1" applyAlignment="1">
      <alignment horizontal="center"/>
    </xf>
    <xf numFmtId="49" fontId="6" fillId="0" borderId="0" xfId="0" applyNumberFormat="1" applyFont="1" applyAlignment="1">
      <alignment horizontal="center"/>
    </xf>
    <xf numFmtId="2" fontId="6" fillId="0" borderId="0" xfId="0" applyNumberFormat="1" applyFont="1" applyAlignment="1">
      <alignment horizontal="center"/>
    </xf>
    <xf numFmtId="2" fontId="6" fillId="0" borderId="0" xfId="0" applyNumberFormat="1" applyFont="1"/>
    <xf numFmtId="0" fontId="6" fillId="0" borderId="0" xfId="0" applyFont="1"/>
    <xf numFmtId="0" fontId="1" fillId="0" borderId="3" xfId="0" applyFont="1" applyBorder="1" applyAlignment="1">
      <alignment horizontal="center"/>
    </xf>
    <xf numFmtId="0" fontId="1" fillId="0" borderId="6" xfId="0" applyFont="1" applyFill="1" applyBorder="1" applyAlignment="1">
      <alignment vertical="top"/>
    </xf>
    <xf numFmtId="0" fontId="3" fillId="0" borderId="9" xfId="0" applyFont="1" applyFill="1" applyBorder="1"/>
    <xf numFmtId="17" fontId="3" fillId="0" borderId="1" xfId="0" applyNumberFormat="1" applyFont="1" applyFill="1" applyBorder="1" applyAlignment="1">
      <alignment horizontal="center" vertical="top"/>
    </xf>
    <xf numFmtId="0" fontId="1" fillId="0" borderId="9" xfId="0" applyFont="1" applyBorder="1"/>
    <xf numFmtId="0" fontId="1" fillId="0" borderId="3" xfId="0" applyFont="1" applyBorder="1"/>
    <xf numFmtId="0" fontId="1" fillId="0" borderId="9"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AppData\Local\Microsoft\Windows\INetCache\Content.Outlook\NE8Y6XUS\6983.8%20JOINERY%20VENEER%20NOW%20LAMINATE%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MS SHEDULE OF WORKS"/>
      <sheetName val="BUILDUPS"/>
      <sheetName val="Todays revised rates"/>
      <sheetName val="March 22 buildups"/>
      <sheetName val="DOOR SCHEDULE"/>
      <sheetName val="LAMINATE"/>
      <sheetName val="VENEER NOW LAMINATE"/>
      <sheetName val="VENEER"/>
      <sheetName val="ADD ORDERS"/>
      <sheetName val="RTFI"/>
    </sheetNames>
    <sheetDataSet>
      <sheetData sheetId="0"/>
      <sheetData sheetId="1">
        <row r="38">
          <cell r="I38">
            <v>15227.079160000003</v>
          </cell>
          <cell r="K38">
            <v>11.25</v>
          </cell>
          <cell r="L38">
            <v>70</v>
          </cell>
          <cell r="M38">
            <v>8</v>
          </cell>
        </row>
        <row r="83">
          <cell r="K83">
            <v>29.75</v>
          </cell>
          <cell r="L83">
            <v>150</v>
          </cell>
          <cell r="M83">
            <v>16</v>
          </cell>
          <cell r="V83">
            <v>29517.748687500007</v>
          </cell>
        </row>
        <row r="115">
          <cell r="I115">
            <v>2021.2221</v>
          </cell>
          <cell r="K115">
            <v>22.5</v>
          </cell>
          <cell r="L115">
            <v>28</v>
          </cell>
          <cell r="M115">
            <v>0</v>
          </cell>
        </row>
        <row r="147">
          <cell r="I147">
            <v>1853.1884</v>
          </cell>
          <cell r="K147">
            <v>0</v>
          </cell>
          <cell r="L147">
            <v>2</v>
          </cell>
          <cell r="M147">
            <v>0</v>
          </cell>
        </row>
        <row r="180">
          <cell r="I180">
            <v>6422.7491658999998</v>
          </cell>
          <cell r="K180">
            <v>29.704999999999998</v>
          </cell>
          <cell r="L180">
            <v>42</v>
          </cell>
          <cell r="M180">
            <v>8</v>
          </cell>
        </row>
        <row r="212">
          <cell r="I212">
            <v>1857.7546100000002</v>
          </cell>
          <cell r="K212">
            <v>17.75</v>
          </cell>
          <cell r="L212">
            <v>35</v>
          </cell>
          <cell r="M212">
            <v>10</v>
          </cell>
        </row>
        <row r="244">
          <cell r="I244">
            <v>0</v>
          </cell>
          <cell r="K244">
            <v>0</v>
          </cell>
          <cell r="L244">
            <v>0</v>
          </cell>
          <cell r="M244">
            <v>0</v>
          </cell>
        </row>
        <row r="276">
          <cell r="I276">
            <v>5801.4623462500003</v>
          </cell>
          <cell r="K276">
            <v>29.975000000000001</v>
          </cell>
          <cell r="L276">
            <v>33</v>
          </cell>
          <cell r="M276">
            <v>16.125</v>
          </cell>
        </row>
        <row r="313">
          <cell r="K313">
            <v>7.25</v>
          </cell>
          <cell r="L313">
            <v>97</v>
          </cell>
          <cell r="M313">
            <v>12</v>
          </cell>
          <cell r="V313">
            <v>12331.299448750002</v>
          </cell>
        </row>
        <row r="346">
          <cell r="I346">
            <v>1406.1593700000001</v>
          </cell>
          <cell r="K346">
            <v>2.8</v>
          </cell>
          <cell r="L346">
            <v>10</v>
          </cell>
          <cell r="M346">
            <v>2</v>
          </cell>
        </row>
        <row r="378">
          <cell r="I378">
            <v>1192.3603479999999</v>
          </cell>
          <cell r="K378">
            <v>3.52</v>
          </cell>
          <cell r="L378">
            <v>5</v>
          </cell>
          <cell r="M378">
            <v>2</v>
          </cell>
        </row>
        <row r="410">
          <cell r="I410">
            <v>15736.496100416665</v>
          </cell>
          <cell r="K410">
            <v>74</v>
          </cell>
          <cell r="L410">
            <v>76.333333333333343</v>
          </cell>
          <cell r="M410">
            <v>37.5</v>
          </cell>
        </row>
        <row r="442">
          <cell r="K442">
            <v>0</v>
          </cell>
          <cell r="L442">
            <v>2</v>
          </cell>
          <cell r="M442">
            <v>0</v>
          </cell>
          <cell r="V442">
            <v>800.18259999999998</v>
          </cell>
        </row>
        <row r="475">
          <cell r="I475">
            <v>2310.6759800000004</v>
          </cell>
          <cell r="K475">
            <v>0</v>
          </cell>
          <cell r="L475">
            <v>2</v>
          </cell>
          <cell r="M475">
            <v>0</v>
          </cell>
        </row>
        <row r="508">
          <cell r="I508">
            <v>2234.8633599999998</v>
          </cell>
          <cell r="K508">
            <v>0</v>
          </cell>
          <cell r="L508">
            <v>22</v>
          </cell>
          <cell r="M508">
            <v>0</v>
          </cell>
        </row>
        <row r="543">
          <cell r="K543">
            <v>0</v>
          </cell>
          <cell r="L543">
            <v>108</v>
          </cell>
          <cell r="M543">
            <v>0</v>
          </cell>
          <cell r="AW543">
            <v>6816.3701129999999</v>
          </cell>
        </row>
        <row r="584">
          <cell r="I584">
            <v>20479.055930000002</v>
          </cell>
          <cell r="K584">
            <v>0</v>
          </cell>
          <cell r="L584">
            <v>80</v>
          </cell>
          <cell r="M584">
            <v>0</v>
          </cell>
        </row>
        <row r="622">
          <cell r="I622">
            <v>4851.286540000001</v>
          </cell>
          <cell r="K622">
            <v>0</v>
          </cell>
          <cell r="L622">
            <v>27</v>
          </cell>
          <cell r="M622">
            <v>0</v>
          </cell>
        </row>
        <row r="656">
          <cell r="K656">
            <v>0</v>
          </cell>
          <cell r="L656">
            <v>3</v>
          </cell>
          <cell r="M656">
            <v>0</v>
          </cell>
          <cell r="AI656">
            <v>3392.7516000000001</v>
          </cell>
        </row>
        <row r="691">
          <cell r="I691">
            <v>3040.9574899999998</v>
          </cell>
          <cell r="K691">
            <v>0</v>
          </cell>
          <cell r="L691">
            <v>40</v>
          </cell>
          <cell r="M691">
            <v>0</v>
          </cell>
        </row>
        <row r="723">
          <cell r="I723">
            <v>883.23452125000006</v>
          </cell>
          <cell r="K723">
            <v>10.125</v>
          </cell>
          <cell r="L723">
            <v>2</v>
          </cell>
          <cell r="M723">
            <v>3.375</v>
          </cell>
        </row>
        <row r="755">
          <cell r="I755">
            <v>933.42631975000018</v>
          </cell>
          <cell r="K755">
            <v>10.935000000000002</v>
          </cell>
          <cell r="L755">
            <v>2</v>
          </cell>
          <cell r="M755">
            <v>3.6450000000000005</v>
          </cell>
        </row>
        <row r="787">
          <cell r="I787">
            <v>958.52221900000006</v>
          </cell>
          <cell r="K787">
            <v>22.68</v>
          </cell>
          <cell r="L787">
            <v>4</v>
          </cell>
          <cell r="M787">
            <v>7.56</v>
          </cell>
        </row>
        <row r="819">
          <cell r="I819">
            <v>933.42631975000018</v>
          </cell>
          <cell r="K819">
            <v>10.935000000000002</v>
          </cell>
          <cell r="L819">
            <v>2</v>
          </cell>
          <cell r="M819">
            <v>3.6450000000000005</v>
          </cell>
        </row>
        <row r="851">
          <cell r="I851">
            <v>958.52221900000006</v>
          </cell>
          <cell r="K851">
            <v>22.68</v>
          </cell>
          <cell r="L851">
            <v>4</v>
          </cell>
          <cell r="M851">
            <v>7.56</v>
          </cell>
        </row>
        <row r="883">
          <cell r="I883">
            <v>858.13862200000017</v>
          </cell>
          <cell r="K883">
            <v>9.7199999999999989</v>
          </cell>
          <cell r="L883">
            <v>2</v>
          </cell>
          <cell r="M883">
            <v>3.2399999999999998</v>
          </cell>
        </row>
        <row r="915">
          <cell r="I915">
            <v>9813.4821900000006</v>
          </cell>
          <cell r="K915">
            <v>0</v>
          </cell>
          <cell r="L915">
            <v>0</v>
          </cell>
          <cell r="M915">
            <v>0</v>
          </cell>
        </row>
        <row r="947">
          <cell r="I947">
            <v>218.04284000000001</v>
          </cell>
          <cell r="K947">
            <v>0</v>
          </cell>
          <cell r="L947">
            <v>1</v>
          </cell>
          <cell r="M947">
            <v>0</v>
          </cell>
        </row>
        <row r="979">
          <cell r="I979">
            <v>256.92784</v>
          </cell>
          <cell r="K979">
            <v>0</v>
          </cell>
          <cell r="L979">
            <v>1</v>
          </cell>
          <cell r="M979">
            <v>0</v>
          </cell>
        </row>
        <row r="1011">
          <cell r="I1011">
            <v>326.2907616</v>
          </cell>
          <cell r="K1011">
            <v>1.78</v>
          </cell>
          <cell r="L1011">
            <v>1.5</v>
          </cell>
          <cell r="M1011">
            <v>2</v>
          </cell>
        </row>
        <row r="1043">
          <cell r="I1043">
            <v>1964.2883999999999</v>
          </cell>
          <cell r="K1043">
            <v>0</v>
          </cell>
          <cell r="L1043">
            <v>2</v>
          </cell>
          <cell r="M1043">
            <v>0</v>
          </cell>
        </row>
        <row r="1075">
          <cell r="I1075">
            <v>1096.1934000000001</v>
          </cell>
          <cell r="K1075">
            <v>1</v>
          </cell>
          <cell r="L1075">
            <v>1</v>
          </cell>
          <cell r="M1075">
            <v>0</v>
          </cell>
        </row>
        <row r="1107">
          <cell r="I1107">
            <v>1319.8983000000001</v>
          </cell>
          <cell r="K1107">
            <v>0</v>
          </cell>
          <cell r="L1107">
            <v>4.5</v>
          </cell>
          <cell r="M1107">
            <v>0</v>
          </cell>
        </row>
        <row r="1139">
          <cell r="I1139">
            <v>0</v>
          </cell>
          <cell r="K1139">
            <v>0</v>
          </cell>
          <cell r="L1139">
            <v>0</v>
          </cell>
          <cell r="M1139">
            <v>0</v>
          </cell>
        </row>
        <row r="1171">
          <cell r="I1171">
            <v>0</v>
          </cell>
          <cell r="K1171">
            <v>0</v>
          </cell>
          <cell r="L1171">
            <v>0</v>
          </cell>
          <cell r="M1171">
            <v>0</v>
          </cell>
        </row>
        <row r="1203">
          <cell r="I1203">
            <v>0</v>
          </cell>
          <cell r="K1203">
            <v>0</v>
          </cell>
          <cell r="L1203">
            <v>0</v>
          </cell>
          <cell r="M1203">
            <v>0</v>
          </cell>
        </row>
        <row r="1235">
          <cell r="I1235">
            <v>0</v>
          </cell>
          <cell r="K1235">
            <v>0</v>
          </cell>
          <cell r="L1235">
            <v>0</v>
          </cell>
          <cell r="M1235">
            <v>0</v>
          </cell>
        </row>
        <row r="1267">
          <cell r="I1267">
            <v>0</v>
          </cell>
          <cell r="K1267">
            <v>0</v>
          </cell>
          <cell r="L1267">
            <v>0</v>
          </cell>
          <cell r="M1267">
            <v>0</v>
          </cell>
        </row>
        <row r="1299">
          <cell r="I1299">
            <v>0</v>
          </cell>
          <cell r="K1299">
            <v>0</v>
          </cell>
          <cell r="L1299">
            <v>0</v>
          </cell>
          <cell r="M1299">
            <v>0</v>
          </cell>
        </row>
        <row r="1331">
          <cell r="I1331">
            <v>0</v>
          </cell>
          <cell r="K1331">
            <v>0</v>
          </cell>
          <cell r="L1331">
            <v>0</v>
          </cell>
          <cell r="M1331">
            <v>0</v>
          </cell>
        </row>
        <row r="1363">
          <cell r="I1363">
            <v>0</v>
          </cell>
          <cell r="K1363">
            <v>0</v>
          </cell>
          <cell r="L1363">
            <v>0</v>
          </cell>
          <cell r="M1363">
            <v>0</v>
          </cell>
        </row>
        <row r="1395">
          <cell r="I1395">
            <v>0</v>
          </cell>
          <cell r="K1395">
            <v>0</v>
          </cell>
          <cell r="L1395">
            <v>0</v>
          </cell>
          <cell r="M1395">
            <v>0</v>
          </cell>
        </row>
        <row r="1427">
          <cell r="I1427">
            <v>0</v>
          </cell>
          <cell r="K1427">
            <v>0</v>
          </cell>
          <cell r="L1427">
            <v>0</v>
          </cell>
          <cell r="M1427">
            <v>0</v>
          </cell>
        </row>
        <row r="1459">
          <cell r="I1459">
            <v>0</v>
          </cell>
          <cell r="K1459">
            <v>0</v>
          </cell>
          <cell r="L1459">
            <v>0</v>
          </cell>
          <cell r="M1459">
            <v>0</v>
          </cell>
        </row>
        <row r="1491">
          <cell r="I1491">
            <v>0</v>
          </cell>
          <cell r="K1491">
            <v>0</v>
          </cell>
          <cell r="L1491">
            <v>0</v>
          </cell>
          <cell r="M1491">
            <v>0</v>
          </cell>
        </row>
        <row r="1523">
          <cell r="I1523">
            <v>0</v>
          </cell>
          <cell r="K1523">
            <v>0</v>
          </cell>
          <cell r="L1523">
            <v>0</v>
          </cell>
          <cell r="M1523">
            <v>0</v>
          </cell>
        </row>
        <row r="1555">
          <cell r="I1555">
            <v>0</v>
          </cell>
          <cell r="K1555">
            <v>0</v>
          </cell>
          <cell r="L1555">
            <v>0</v>
          </cell>
          <cell r="M1555">
            <v>0</v>
          </cell>
        </row>
        <row r="1587">
          <cell r="I1587">
            <v>0</v>
          </cell>
          <cell r="K1587">
            <v>0</v>
          </cell>
          <cell r="L1587">
            <v>0</v>
          </cell>
          <cell r="M1587">
            <v>0</v>
          </cell>
        </row>
        <row r="1619">
          <cell r="I1619">
            <v>0</v>
          </cell>
          <cell r="K1619">
            <v>0</v>
          </cell>
          <cell r="L1619">
            <v>0</v>
          </cell>
          <cell r="M1619">
            <v>0</v>
          </cell>
        </row>
        <row r="1651">
          <cell r="I1651">
            <v>0</v>
          </cell>
          <cell r="K1651">
            <v>0</v>
          </cell>
          <cell r="L1651">
            <v>0</v>
          </cell>
          <cell r="M1651">
            <v>0</v>
          </cell>
        </row>
        <row r="1683">
          <cell r="I1683">
            <v>0</v>
          </cell>
          <cell r="K1683">
            <v>0</v>
          </cell>
          <cell r="L1683">
            <v>0</v>
          </cell>
          <cell r="M1683">
            <v>0</v>
          </cell>
        </row>
        <row r="1685">
          <cell r="I1685" t="str">
            <v>COST</v>
          </cell>
        </row>
        <row r="1715">
          <cell r="I1715">
            <v>0</v>
          </cell>
          <cell r="K1715">
            <v>0</v>
          </cell>
          <cell r="L1715">
            <v>0</v>
          </cell>
          <cell r="M1715">
            <v>0</v>
          </cell>
        </row>
        <row r="1747">
          <cell r="K1747">
            <v>0</v>
          </cell>
          <cell r="L1747">
            <v>0</v>
          </cell>
          <cell r="M1747">
            <v>0</v>
          </cell>
        </row>
        <row r="1779">
          <cell r="I1779">
            <v>0</v>
          </cell>
          <cell r="K1779">
            <v>0</v>
          </cell>
          <cell r="L1779">
            <v>0</v>
          </cell>
          <cell r="M1779">
            <v>0</v>
          </cell>
        </row>
        <row r="1811">
          <cell r="I1811">
            <v>0</v>
          </cell>
          <cell r="K1811">
            <v>0</v>
          </cell>
          <cell r="L1811">
            <v>0</v>
          </cell>
          <cell r="M1811">
            <v>0</v>
          </cell>
        </row>
        <row r="1843">
          <cell r="I1843">
            <v>0</v>
          </cell>
          <cell r="K1843">
            <v>0</v>
          </cell>
          <cell r="L1843">
            <v>0</v>
          </cell>
          <cell r="M1843">
            <v>0</v>
          </cell>
        </row>
        <row r="1875">
          <cell r="I1875">
            <v>0</v>
          </cell>
          <cell r="J1875">
            <v>0</v>
          </cell>
          <cell r="K1875">
            <v>0</v>
          </cell>
        </row>
        <row r="1907">
          <cell r="I1907">
            <v>0</v>
          </cell>
          <cell r="K1907">
            <v>0</v>
          </cell>
          <cell r="L1907">
            <v>0</v>
          </cell>
          <cell r="M1907">
            <v>0</v>
          </cell>
        </row>
        <row r="1939">
          <cell r="I1939">
            <v>0</v>
          </cell>
          <cell r="K1939">
            <v>0</v>
          </cell>
          <cell r="L1939">
            <v>0</v>
          </cell>
          <cell r="M1939">
            <v>0</v>
          </cell>
        </row>
        <row r="1971">
          <cell r="I1971">
            <v>0</v>
          </cell>
          <cell r="K1971">
            <v>0</v>
          </cell>
          <cell r="L1971">
            <v>0</v>
          </cell>
          <cell r="M1971">
            <v>0</v>
          </cell>
        </row>
        <row r="2003">
          <cell r="I2003">
            <v>0</v>
          </cell>
          <cell r="K2003">
            <v>0</v>
          </cell>
          <cell r="L2003">
            <v>0</v>
          </cell>
          <cell r="M2003">
            <v>0</v>
          </cell>
        </row>
        <row r="2035">
          <cell r="I2035">
            <v>0</v>
          </cell>
          <cell r="K2035">
            <v>0</v>
          </cell>
          <cell r="L2035">
            <v>0</v>
          </cell>
          <cell r="M2035">
            <v>0</v>
          </cell>
        </row>
        <row r="2067">
          <cell r="I2067">
            <v>0</v>
          </cell>
          <cell r="K2067">
            <v>0</v>
          </cell>
          <cell r="L2067">
            <v>0</v>
          </cell>
          <cell r="M2067">
            <v>0</v>
          </cell>
        </row>
        <row r="2099">
          <cell r="I2099">
            <v>0</v>
          </cell>
          <cell r="K2099">
            <v>0</v>
          </cell>
          <cell r="L2099">
            <v>0</v>
          </cell>
          <cell r="M2099">
            <v>0</v>
          </cell>
        </row>
        <row r="2131">
          <cell r="I2131">
            <v>0</v>
          </cell>
          <cell r="K2131">
            <v>0</v>
          </cell>
          <cell r="L2131">
            <v>0</v>
          </cell>
          <cell r="M2131">
            <v>0</v>
          </cell>
        </row>
        <row r="2163">
          <cell r="I2163">
            <v>0</v>
          </cell>
          <cell r="K2163">
            <v>0</v>
          </cell>
          <cell r="L2163">
            <v>0</v>
          </cell>
          <cell r="M2163">
            <v>0</v>
          </cell>
        </row>
        <row r="2195">
          <cell r="I2195">
            <v>0</v>
          </cell>
          <cell r="K2195">
            <v>0</v>
          </cell>
          <cell r="L2195">
            <v>0</v>
          </cell>
          <cell r="M2195">
            <v>0</v>
          </cell>
        </row>
        <row r="2227">
          <cell r="I2227">
            <v>0</v>
          </cell>
          <cell r="K2227">
            <v>0</v>
          </cell>
          <cell r="L2227">
            <v>0</v>
          </cell>
          <cell r="M2227">
            <v>0</v>
          </cell>
        </row>
        <row r="2259">
          <cell r="I2259">
            <v>0</v>
          </cell>
          <cell r="K2259">
            <v>0</v>
          </cell>
          <cell r="L2259">
            <v>0</v>
          </cell>
          <cell r="M2259">
            <v>0</v>
          </cell>
        </row>
        <row r="2291">
          <cell r="I2291">
            <v>0</v>
          </cell>
          <cell r="K2291">
            <v>0</v>
          </cell>
          <cell r="L2291">
            <v>0</v>
          </cell>
          <cell r="M2291">
            <v>0</v>
          </cell>
        </row>
        <row r="2323">
          <cell r="I2323">
            <v>0</v>
          </cell>
          <cell r="K2323">
            <v>0</v>
          </cell>
          <cell r="L2323">
            <v>0</v>
          </cell>
          <cell r="M2323">
            <v>0</v>
          </cell>
        </row>
        <row r="2355">
          <cell r="I2355">
            <v>0</v>
          </cell>
          <cell r="K2355">
            <v>0</v>
          </cell>
          <cell r="L2355">
            <v>0</v>
          </cell>
          <cell r="M2355">
            <v>0</v>
          </cell>
        </row>
        <row r="2387">
          <cell r="I2387">
            <v>0</v>
          </cell>
          <cell r="K2387">
            <v>0</v>
          </cell>
          <cell r="L2387">
            <v>0</v>
          </cell>
          <cell r="M2387">
            <v>0</v>
          </cell>
        </row>
        <row r="2419">
          <cell r="I2419">
            <v>0</v>
          </cell>
          <cell r="K2419">
            <v>0</v>
          </cell>
          <cell r="L2419">
            <v>0</v>
          </cell>
          <cell r="M2419">
            <v>0</v>
          </cell>
        </row>
        <row r="2451">
          <cell r="I2451">
            <v>0</v>
          </cell>
          <cell r="K2451">
            <v>0</v>
          </cell>
          <cell r="L2451">
            <v>0</v>
          </cell>
          <cell r="M2451">
            <v>0</v>
          </cell>
        </row>
        <row r="2483">
          <cell r="I2483">
            <v>0</v>
          </cell>
          <cell r="K2483">
            <v>0</v>
          </cell>
          <cell r="L2483">
            <v>0</v>
          </cell>
          <cell r="M2483">
            <v>0</v>
          </cell>
        </row>
        <row r="2515">
          <cell r="I2515">
            <v>0</v>
          </cell>
          <cell r="K2515">
            <v>0</v>
          </cell>
          <cell r="L2515">
            <v>0</v>
          </cell>
          <cell r="M2515">
            <v>0</v>
          </cell>
        </row>
        <row r="2547">
          <cell r="I2547">
            <v>0</v>
          </cell>
          <cell r="K2547">
            <v>0</v>
          </cell>
          <cell r="L2547">
            <v>0</v>
          </cell>
          <cell r="M2547">
            <v>0</v>
          </cell>
        </row>
        <row r="2579">
          <cell r="I2579">
            <v>0</v>
          </cell>
          <cell r="K2579">
            <v>0</v>
          </cell>
          <cell r="L2579">
            <v>0</v>
          </cell>
          <cell r="M2579">
            <v>0</v>
          </cell>
        </row>
        <row r="2611">
          <cell r="I2611">
            <v>0</v>
          </cell>
          <cell r="K2611">
            <v>0</v>
          </cell>
          <cell r="L2611">
            <v>0</v>
          </cell>
          <cell r="M2611">
            <v>0</v>
          </cell>
        </row>
        <row r="2643">
          <cell r="I2643">
            <v>0</v>
          </cell>
          <cell r="K2643">
            <v>0</v>
          </cell>
          <cell r="L2643">
            <v>0</v>
          </cell>
          <cell r="M2643">
            <v>0</v>
          </cell>
        </row>
        <row r="2675">
          <cell r="I2675">
            <v>0</v>
          </cell>
          <cell r="K2675">
            <v>0</v>
          </cell>
          <cell r="L2675">
            <v>0</v>
          </cell>
          <cell r="M2675">
            <v>0</v>
          </cell>
        </row>
        <row r="2707">
          <cell r="I2707">
            <v>0</v>
          </cell>
          <cell r="K2707">
            <v>0</v>
          </cell>
          <cell r="L2707">
            <v>0</v>
          </cell>
          <cell r="M2707">
            <v>0</v>
          </cell>
        </row>
        <row r="2739">
          <cell r="I2739">
            <v>0</v>
          </cell>
          <cell r="K2739">
            <v>0</v>
          </cell>
          <cell r="L2739">
            <v>0</v>
          </cell>
          <cell r="M2739">
            <v>0</v>
          </cell>
        </row>
        <row r="2771">
          <cell r="I2771">
            <v>0</v>
          </cell>
          <cell r="K2771">
            <v>0</v>
          </cell>
          <cell r="L2771">
            <v>0</v>
          </cell>
          <cell r="M2771">
            <v>0</v>
          </cell>
        </row>
        <row r="2803">
          <cell r="I2803">
            <v>0</v>
          </cell>
          <cell r="K2803">
            <v>0</v>
          </cell>
          <cell r="L2803">
            <v>0</v>
          </cell>
          <cell r="M2803">
            <v>0</v>
          </cell>
        </row>
        <row r="2835">
          <cell r="I2835">
            <v>0</v>
          </cell>
          <cell r="K2835">
            <v>0</v>
          </cell>
          <cell r="L2835">
            <v>0</v>
          </cell>
          <cell r="M2835">
            <v>0</v>
          </cell>
        </row>
        <row r="2867">
          <cell r="I2867">
            <v>0</v>
          </cell>
          <cell r="K2867">
            <v>0</v>
          </cell>
          <cell r="L2867">
            <v>0</v>
          </cell>
          <cell r="M2867">
            <v>0</v>
          </cell>
        </row>
        <row r="2899">
          <cell r="I2899">
            <v>0</v>
          </cell>
          <cell r="K2899">
            <v>0</v>
          </cell>
          <cell r="L2899">
            <v>0</v>
          </cell>
          <cell r="M2899">
            <v>0</v>
          </cell>
        </row>
        <row r="2931">
          <cell r="I2931">
            <v>0</v>
          </cell>
          <cell r="K2931">
            <v>0</v>
          </cell>
          <cell r="L2931">
            <v>0</v>
          </cell>
          <cell r="M2931">
            <v>0</v>
          </cell>
        </row>
        <row r="2963">
          <cell r="I2963">
            <v>0</v>
          </cell>
          <cell r="K2963">
            <v>0</v>
          </cell>
          <cell r="L2963">
            <v>0</v>
          </cell>
          <cell r="M2963">
            <v>0</v>
          </cell>
        </row>
        <row r="2995">
          <cell r="I2995">
            <v>0</v>
          </cell>
          <cell r="K2995">
            <v>0</v>
          </cell>
          <cell r="L2995">
            <v>0</v>
          </cell>
          <cell r="M2995">
            <v>0</v>
          </cell>
        </row>
        <row r="3027">
          <cell r="I3027">
            <v>0</v>
          </cell>
          <cell r="K3027">
            <v>0</v>
          </cell>
          <cell r="L3027">
            <v>0</v>
          </cell>
          <cell r="M3027">
            <v>0</v>
          </cell>
        </row>
        <row r="3059">
          <cell r="I3059">
            <v>0</v>
          </cell>
          <cell r="K3059">
            <v>0</v>
          </cell>
          <cell r="L3059">
            <v>0</v>
          </cell>
          <cell r="M3059">
            <v>0</v>
          </cell>
        </row>
        <row r="3091">
          <cell r="I3091">
            <v>0</v>
          </cell>
          <cell r="K3091">
            <v>0</v>
          </cell>
          <cell r="L3091">
            <v>0</v>
          </cell>
          <cell r="M3091">
            <v>0</v>
          </cell>
        </row>
        <row r="3123">
          <cell r="I3123">
            <v>0</v>
          </cell>
          <cell r="K3123">
            <v>0</v>
          </cell>
          <cell r="L3123">
            <v>0</v>
          </cell>
          <cell r="M3123">
            <v>0</v>
          </cell>
        </row>
        <row r="3155">
          <cell r="I3155">
            <v>0</v>
          </cell>
          <cell r="K3155">
            <v>0</v>
          </cell>
          <cell r="L3155">
            <v>0</v>
          </cell>
          <cell r="M3155">
            <v>0</v>
          </cell>
        </row>
        <row r="3187">
          <cell r="I3187">
            <v>0</v>
          </cell>
          <cell r="K3187">
            <v>0</v>
          </cell>
          <cell r="L3187">
            <v>0</v>
          </cell>
          <cell r="M3187">
            <v>0</v>
          </cell>
        </row>
        <row r="3219">
          <cell r="I3219">
            <v>0</v>
          </cell>
          <cell r="K3219">
            <v>0</v>
          </cell>
          <cell r="L3219">
            <v>0</v>
          </cell>
          <cell r="M3219">
            <v>0</v>
          </cell>
        </row>
      </sheetData>
      <sheetData sheetId="2">
        <row r="38">
          <cell r="V38">
            <v>8434.0565100000003</v>
          </cell>
        </row>
        <row r="83">
          <cell r="AI83">
            <v>26154.616095000005</v>
          </cell>
        </row>
        <row r="115">
          <cell r="I115">
            <v>2331.1986750000001</v>
          </cell>
        </row>
        <row r="147">
          <cell r="I147">
            <v>2030.9484</v>
          </cell>
        </row>
        <row r="180">
          <cell r="V180">
            <v>5315.4374283500001</v>
          </cell>
        </row>
        <row r="212">
          <cell r="V212">
            <v>2612.86798</v>
          </cell>
        </row>
        <row r="276">
          <cell r="I276">
            <v>5981.3812212500015</v>
          </cell>
        </row>
        <row r="314">
          <cell r="V314">
            <v>12583.006371500001</v>
          </cell>
        </row>
        <row r="347">
          <cell r="I347">
            <v>1465.7650250000002</v>
          </cell>
        </row>
        <row r="379">
          <cell r="I379">
            <v>1224.8421499999999</v>
          </cell>
        </row>
        <row r="411">
          <cell r="I411">
            <v>16147.191516666668</v>
          </cell>
        </row>
        <row r="476">
          <cell r="V476">
            <v>1773.1661000000001</v>
          </cell>
        </row>
        <row r="509">
          <cell r="I509">
            <v>2320.0104000000001</v>
          </cell>
        </row>
        <row r="544">
          <cell r="AW544">
            <v>6872.8914300000006</v>
          </cell>
        </row>
        <row r="585">
          <cell r="AI585">
            <v>898.33440000000007</v>
          </cell>
        </row>
        <row r="623">
          <cell r="I623">
            <v>1431.5336</v>
          </cell>
        </row>
        <row r="657">
          <cell r="AV657">
            <v>2391.0336000000002</v>
          </cell>
        </row>
        <row r="692">
          <cell r="I692">
            <v>524.55359999999996</v>
          </cell>
        </row>
        <row r="724">
          <cell r="I724">
            <v>1428.28203125</v>
          </cell>
        </row>
        <row r="756">
          <cell r="I756">
            <v>1520.6768817500001</v>
          </cell>
        </row>
        <row r="788">
          <cell r="I788">
            <v>1566.874307</v>
          </cell>
        </row>
        <row r="820">
          <cell r="I820">
            <v>1520.6768817500001</v>
          </cell>
        </row>
        <row r="852">
          <cell r="I852">
            <v>1566.874307</v>
          </cell>
        </row>
        <row r="884">
          <cell r="I884">
            <v>1382.0846059999999</v>
          </cell>
        </row>
        <row r="948">
          <cell r="I948">
            <v>233.33019999999999</v>
          </cell>
        </row>
        <row r="980">
          <cell r="I980">
            <v>277.77019999999999</v>
          </cell>
        </row>
        <row r="1012">
          <cell r="I1012">
            <v>326.2907616</v>
          </cell>
        </row>
        <row r="1076">
          <cell r="I1076">
            <v>1096.1934000000001</v>
          </cell>
        </row>
        <row r="1108">
          <cell r="V1108">
            <v>1284.8129200000001</v>
          </cell>
        </row>
      </sheetData>
      <sheetData sheetId="3">
        <row r="38">
          <cell r="V38">
            <v>9834.5483660000027</v>
          </cell>
        </row>
        <row r="115">
          <cell r="I115">
            <v>2344.7453</v>
          </cell>
        </row>
        <row r="147">
          <cell r="I147">
            <v>2475.3484000000003</v>
          </cell>
        </row>
        <row r="180">
          <cell r="V180">
            <v>6021.5775598</v>
          </cell>
        </row>
        <row r="212">
          <cell r="V212">
            <v>2816.1557299999999</v>
          </cell>
        </row>
        <row r="276">
          <cell r="I276">
            <v>6311.8899600000004</v>
          </cell>
        </row>
        <row r="313">
          <cell r="V313">
            <v>13725.159973000002</v>
          </cell>
        </row>
        <row r="346">
          <cell r="I346">
            <v>1669.5297475000002</v>
          </cell>
        </row>
        <row r="378">
          <cell r="I378">
            <v>1387.009669</v>
          </cell>
        </row>
        <row r="410">
          <cell r="I410">
            <v>17648.270181666663</v>
          </cell>
        </row>
        <row r="475">
          <cell r="V475">
            <v>1911.1911849999999</v>
          </cell>
        </row>
        <row r="508">
          <cell r="I508">
            <v>2676.3414299999999</v>
          </cell>
        </row>
        <row r="543">
          <cell r="AW543">
            <v>8146.4145699999999</v>
          </cell>
        </row>
        <row r="584">
          <cell r="AI584">
            <v>1080.4717400000002</v>
          </cell>
        </row>
        <row r="622">
          <cell r="I622">
            <v>1571.5195999999999</v>
          </cell>
        </row>
        <row r="656">
          <cell r="AV656">
            <v>2663.9340849999994</v>
          </cell>
        </row>
        <row r="691">
          <cell r="I691">
            <v>635.65359999999998</v>
          </cell>
        </row>
        <row r="723">
          <cell r="I723">
            <v>1491.656375</v>
          </cell>
        </row>
        <row r="755">
          <cell r="I755">
            <v>1585.7215130000002</v>
          </cell>
        </row>
        <row r="787">
          <cell r="I787">
            <v>1632.7540819999999</v>
          </cell>
        </row>
        <row r="819">
          <cell r="I819">
            <v>1585.7215130000002</v>
          </cell>
        </row>
        <row r="851">
          <cell r="I851">
            <v>1632.7540819999999</v>
          </cell>
        </row>
        <row r="883">
          <cell r="I883">
            <v>1444.6238059999998</v>
          </cell>
        </row>
        <row r="947">
          <cell r="I947">
            <v>278.04795000000001</v>
          </cell>
        </row>
        <row r="979">
          <cell r="I979">
            <v>330.54270000000002</v>
          </cell>
        </row>
        <row r="1011">
          <cell r="I1011">
            <v>338.12254800000005</v>
          </cell>
        </row>
        <row r="1043">
          <cell r="I1043">
            <v>2625.3334</v>
          </cell>
        </row>
        <row r="1075">
          <cell r="I1075">
            <v>1311.4496500000002</v>
          </cell>
        </row>
        <row r="1107">
          <cell r="V1107">
            <v>1676.4182000000001</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tabSelected="1" topLeftCell="A28" workbookViewId="0">
      <selection activeCell="J56" sqref="J56"/>
    </sheetView>
  </sheetViews>
  <sheetFormatPr defaultColWidth="9.109375" defaultRowHeight="13.2" x14ac:dyDescent="0.25"/>
  <cols>
    <col min="1" max="1" width="39.44140625" style="6" bestFit="1" customWidth="1"/>
    <col min="2" max="2" width="17.88671875" style="6" bestFit="1" customWidth="1"/>
    <col min="3" max="5" width="9.109375" style="7"/>
    <col min="6" max="6" width="11" style="8" bestFit="1" customWidth="1"/>
    <col min="7" max="7" width="10.5546875" style="63" customWidth="1"/>
    <col min="8" max="8" width="10.5546875" style="56" customWidth="1"/>
    <col min="9" max="9" width="10.5546875" style="9" customWidth="1"/>
    <col min="10" max="10" width="47.109375" style="10" bestFit="1" customWidth="1"/>
    <col min="11" max="16384" width="9.109375" style="6"/>
  </cols>
  <sheetData>
    <row r="1" spans="1:12" x14ac:dyDescent="0.25">
      <c r="A1" s="1" t="s">
        <v>14</v>
      </c>
    </row>
    <row r="3" spans="1:12" x14ac:dyDescent="0.25">
      <c r="A3" s="1" t="s">
        <v>13</v>
      </c>
      <c r="B3" s="50"/>
      <c r="C3" s="40"/>
      <c r="J3" s="5" t="s">
        <v>267</v>
      </c>
    </row>
    <row r="5" spans="1:12" x14ac:dyDescent="0.25">
      <c r="A5" s="11"/>
      <c r="B5" s="11"/>
      <c r="C5" s="12"/>
      <c r="D5" s="12"/>
      <c r="E5" s="12"/>
      <c r="F5" s="13"/>
      <c r="G5" s="64"/>
      <c r="H5" s="57"/>
      <c r="I5" s="14"/>
      <c r="J5" s="15"/>
    </row>
    <row r="6" spans="1:12" x14ac:dyDescent="0.25">
      <c r="A6" s="132" t="s">
        <v>264</v>
      </c>
      <c r="B6" s="16" t="s">
        <v>0</v>
      </c>
      <c r="C6" s="16" t="s">
        <v>1</v>
      </c>
      <c r="D6" s="16" t="s">
        <v>2</v>
      </c>
      <c r="E6" s="16" t="s">
        <v>3</v>
      </c>
      <c r="F6" s="17" t="s">
        <v>10</v>
      </c>
      <c r="G6" s="18" t="s">
        <v>9</v>
      </c>
      <c r="H6" s="18" t="s">
        <v>0</v>
      </c>
      <c r="I6" s="17" t="s">
        <v>4</v>
      </c>
      <c r="J6" s="19" t="s">
        <v>5</v>
      </c>
      <c r="L6" s="20"/>
    </row>
    <row r="7" spans="1:12" x14ac:dyDescent="0.25">
      <c r="A7" s="16"/>
      <c r="B7" s="16"/>
      <c r="C7" s="16" t="s">
        <v>12</v>
      </c>
      <c r="D7" s="16" t="s">
        <v>6</v>
      </c>
      <c r="E7" s="16"/>
      <c r="F7" s="17" t="s">
        <v>11</v>
      </c>
      <c r="G7" s="18" t="s">
        <v>7</v>
      </c>
      <c r="H7" s="18" t="s">
        <v>8</v>
      </c>
      <c r="I7" s="17"/>
      <c r="J7" s="19"/>
      <c r="L7" s="20"/>
    </row>
    <row r="8" spans="1:12" x14ac:dyDescent="0.25">
      <c r="A8" s="21"/>
      <c r="B8" s="21"/>
      <c r="C8" s="21"/>
      <c r="D8" s="21"/>
      <c r="E8" s="21"/>
      <c r="F8" s="22"/>
      <c r="G8" s="65"/>
      <c r="H8" s="23"/>
      <c r="I8" s="22"/>
      <c r="J8" s="24"/>
    </row>
    <row r="9" spans="1:12" x14ac:dyDescent="0.25">
      <c r="A9" s="25"/>
      <c r="B9" s="25"/>
      <c r="C9" s="26"/>
      <c r="D9" s="26"/>
      <c r="E9" s="26"/>
      <c r="F9" s="27"/>
      <c r="G9" s="66"/>
      <c r="H9" s="58"/>
      <c r="I9" s="28"/>
      <c r="J9" s="29"/>
    </row>
    <row r="10" spans="1:12" x14ac:dyDescent="0.25">
      <c r="A10" s="134" t="s">
        <v>45</v>
      </c>
      <c r="B10" s="136" t="s">
        <v>265</v>
      </c>
      <c r="C10" s="42"/>
      <c r="D10" s="42"/>
      <c r="E10" s="42"/>
      <c r="F10" s="54" t="s">
        <v>266</v>
      </c>
      <c r="G10" s="59">
        <v>8434.06</v>
      </c>
      <c r="H10" s="59">
        <v>8434.06</v>
      </c>
      <c r="I10" s="44">
        <f>G10-H10</f>
        <v>0</v>
      </c>
      <c r="J10" s="45"/>
    </row>
    <row r="11" spans="1:12" x14ac:dyDescent="0.25">
      <c r="A11" s="134"/>
      <c r="B11" s="41"/>
      <c r="C11" s="42"/>
      <c r="D11" s="42"/>
      <c r="E11" s="42"/>
      <c r="F11" s="54"/>
      <c r="G11" s="59"/>
      <c r="H11" s="59"/>
      <c r="I11" s="44"/>
      <c r="J11" s="45"/>
    </row>
    <row r="12" spans="1:12" x14ac:dyDescent="0.25">
      <c r="A12" s="134" t="s">
        <v>53</v>
      </c>
      <c r="B12" s="136" t="s">
        <v>265</v>
      </c>
      <c r="C12" s="42"/>
      <c r="D12" s="42"/>
      <c r="E12" s="42"/>
      <c r="F12" s="54" t="s">
        <v>266</v>
      </c>
      <c r="G12" s="59">
        <v>26154.62</v>
      </c>
      <c r="H12" s="59">
        <v>26154.62</v>
      </c>
      <c r="I12" s="44">
        <f>G12-H12</f>
        <v>0</v>
      </c>
      <c r="J12" s="45"/>
    </row>
    <row r="13" spans="1:12" x14ac:dyDescent="0.25">
      <c r="A13" s="134"/>
      <c r="B13" s="41"/>
      <c r="C13" s="42"/>
      <c r="D13" s="42"/>
      <c r="E13" s="42"/>
      <c r="F13" s="43"/>
      <c r="G13" s="59"/>
      <c r="H13" s="59"/>
      <c r="I13" s="44"/>
      <c r="J13" s="45"/>
    </row>
    <row r="14" spans="1:12" x14ac:dyDescent="0.25">
      <c r="A14" s="134" t="s">
        <v>59</v>
      </c>
      <c r="B14" s="136" t="s">
        <v>265</v>
      </c>
      <c r="C14" s="42"/>
      <c r="D14" s="42"/>
      <c r="E14" s="42"/>
      <c r="F14" s="54" t="s">
        <v>266</v>
      </c>
      <c r="G14" s="59">
        <v>2286.2199999999998</v>
      </c>
      <c r="H14" s="59">
        <v>2286.2199999999998</v>
      </c>
      <c r="I14" s="44">
        <f>G14-H14</f>
        <v>0</v>
      </c>
      <c r="J14" s="45"/>
    </row>
    <row r="15" spans="1:12" x14ac:dyDescent="0.25">
      <c r="A15" s="134"/>
      <c r="B15" s="41"/>
      <c r="C15" s="42"/>
      <c r="D15" s="42"/>
      <c r="E15" s="42"/>
      <c r="F15" s="43"/>
      <c r="G15" s="59"/>
      <c r="H15" s="59"/>
      <c r="I15" s="44"/>
      <c r="J15" s="45"/>
    </row>
    <row r="16" spans="1:12" x14ac:dyDescent="0.25">
      <c r="A16" s="134" t="s">
        <v>66</v>
      </c>
      <c r="B16" s="136" t="s">
        <v>265</v>
      </c>
      <c r="C16" s="42"/>
      <c r="D16" s="42"/>
      <c r="E16" s="42"/>
      <c r="F16" s="54" t="s">
        <v>266</v>
      </c>
      <c r="G16" s="59">
        <v>1853.1884</v>
      </c>
      <c r="H16" s="59">
        <v>1853.19</v>
      </c>
      <c r="I16" s="44">
        <f>G16-H16</f>
        <v>-1.6000000000531145E-3</v>
      </c>
      <c r="J16" s="45"/>
    </row>
    <row r="17" spans="1:10" x14ac:dyDescent="0.25">
      <c r="A17" s="134"/>
      <c r="B17" s="41"/>
      <c r="C17" s="42"/>
      <c r="D17" s="42"/>
      <c r="E17" s="42"/>
      <c r="F17" s="43"/>
      <c r="G17" s="59"/>
      <c r="H17" s="59"/>
      <c r="I17" s="44"/>
      <c r="J17" s="45"/>
    </row>
    <row r="18" spans="1:10" x14ac:dyDescent="0.25">
      <c r="A18" s="134" t="s">
        <v>71</v>
      </c>
      <c r="B18" s="136" t="s">
        <v>265</v>
      </c>
      <c r="C18" s="42"/>
      <c r="D18" s="42"/>
      <c r="E18" s="42"/>
      <c r="F18" s="54" t="s">
        <v>266</v>
      </c>
      <c r="G18" s="59">
        <v>5315.44</v>
      </c>
      <c r="H18" s="59">
        <v>5315.44</v>
      </c>
      <c r="I18" s="44">
        <f>G18-H18</f>
        <v>0</v>
      </c>
      <c r="J18" s="45"/>
    </row>
    <row r="19" spans="1:10" x14ac:dyDescent="0.25">
      <c r="A19" s="134"/>
      <c r="B19" s="41"/>
      <c r="C19" s="42"/>
      <c r="D19" s="42"/>
      <c r="E19" s="42"/>
      <c r="F19" s="43"/>
      <c r="G19" s="59"/>
      <c r="H19" s="59"/>
      <c r="I19" s="44"/>
      <c r="J19" s="45"/>
    </row>
    <row r="20" spans="1:10" x14ac:dyDescent="0.25">
      <c r="A20" s="134" t="s">
        <v>76</v>
      </c>
      <c r="B20" s="136" t="s">
        <v>265</v>
      </c>
      <c r="C20" s="42"/>
      <c r="D20" s="42"/>
      <c r="E20" s="42"/>
      <c r="F20" s="54" t="s">
        <v>266</v>
      </c>
      <c r="G20" s="59">
        <v>11916.37</v>
      </c>
      <c r="H20" s="59">
        <v>11916.37</v>
      </c>
      <c r="I20" s="44">
        <f>G20-H20</f>
        <v>0</v>
      </c>
      <c r="J20" s="45"/>
    </row>
    <row r="21" spans="1:10" x14ac:dyDescent="0.25">
      <c r="A21" s="134"/>
      <c r="B21" s="41"/>
      <c r="C21" s="42"/>
      <c r="D21" s="42"/>
      <c r="E21" s="42"/>
      <c r="F21" s="43"/>
      <c r="G21" s="59"/>
      <c r="H21" s="59"/>
      <c r="I21" s="44"/>
      <c r="J21" s="45"/>
    </row>
    <row r="22" spans="1:10" x14ac:dyDescent="0.25">
      <c r="A22" s="134" t="s">
        <v>86</v>
      </c>
      <c r="B22" s="136" t="s">
        <v>265</v>
      </c>
      <c r="C22" s="42"/>
      <c r="D22" s="42"/>
      <c r="E22" s="42"/>
      <c r="F22" s="54" t="s">
        <v>266</v>
      </c>
      <c r="G22" s="59">
        <v>5801.4623462500003</v>
      </c>
      <c r="H22" s="59">
        <v>5801.4623462500003</v>
      </c>
      <c r="I22" s="44">
        <f>G22-H22</f>
        <v>0</v>
      </c>
      <c r="J22" s="45"/>
    </row>
    <row r="23" spans="1:10" x14ac:dyDescent="0.25">
      <c r="A23" s="134"/>
      <c r="B23" s="41"/>
      <c r="C23" s="42"/>
      <c r="D23" s="42"/>
      <c r="E23" s="42"/>
      <c r="F23" s="43"/>
      <c r="G23" s="59"/>
      <c r="H23" s="59"/>
      <c r="I23" s="44"/>
      <c r="J23" s="45"/>
    </row>
    <row r="24" spans="1:10" x14ac:dyDescent="0.25">
      <c r="A24" s="134" t="s">
        <v>91</v>
      </c>
      <c r="B24" s="136" t="s">
        <v>265</v>
      </c>
      <c r="C24" s="42"/>
      <c r="D24" s="42"/>
      <c r="E24" s="42"/>
      <c r="F24" s="54" t="s">
        <v>266</v>
      </c>
      <c r="G24" s="59">
        <v>22330.3</v>
      </c>
      <c r="H24" s="59">
        <v>22330.3</v>
      </c>
      <c r="I24" s="44">
        <f>G24-H24</f>
        <v>0</v>
      </c>
      <c r="J24" s="45"/>
    </row>
    <row r="25" spans="1:10" x14ac:dyDescent="0.25">
      <c r="A25" s="134"/>
      <c r="B25" s="41"/>
      <c r="C25" s="42"/>
      <c r="D25" s="42"/>
      <c r="E25" s="42"/>
      <c r="F25" s="43"/>
      <c r="G25" s="59"/>
      <c r="H25" s="59"/>
      <c r="I25" s="44"/>
      <c r="J25" s="45"/>
    </row>
    <row r="26" spans="1:10" x14ac:dyDescent="0.25">
      <c r="A26" s="134" t="s">
        <v>97</v>
      </c>
      <c r="B26" s="136" t="s">
        <v>265</v>
      </c>
      <c r="C26" s="42"/>
      <c r="D26" s="42"/>
      <c r="E26" s="42"/>
      <c r="F26" s="54" t="s">
        <v>266</v>
      </c>
      <c r="G26" s="59">
        <v>1406.1593700000001</v>
      </c>
      <c r="H26" s="59">
        <v>1406.1593700000001</v>
      </c>
      <c r="I26" s="44">
        <f>G26-H26</f>
        <v>0</v>
      </c>
      <c r="J26" s="45"/>
    </row>
    <row r="27" spans="1:10" x14ac:dyDescent="0.25">
      <c r="A27" s="134"/>
      <c r="B27" s="41"/>
      <c r="C27" s="42"/>
      <c r="D27" s="42"/>
      <c r="E27" s="42"/>
      <c r="F27" s="43"/>
      <c r="G27" s="59"/>
      <c r="H27" s="59"/>
      <c r="I27" s="44"/>
      <c r="J27" s="45"/>
    </row>
    <row r="28" spans="1:10" x14ac:dyDescent="0.25">
      <c r="A28" s="134" t="s">
        <v>102</v>
      </c>
      <c r="B28" s="136" t="s">
        <v>265</v>
      </c>
      <c r="C28" s="42"/>
      <c r="D28" s="42"/>
      <c r="E28" s="42"/>
      <c r="F28" s="54" t="s">
        <v>266</v>
      </c>
      <c r="G28" s="59">
        <v>1192.3603479999999</v>
      </c>
      <c r="H28" s="59">
        <v>1192.3603479999999</v>
      </c>
      <c r="I28" s="44">
        <f>G28-H28</f>
        <v>0</v>
      </c>
      <c r="J28" s="45"/>
    </row>
    <row r="29" spans="1:10" x14ac:dyDescent="0.25">
      <c r="A29" s="134"/>
      <c r="B29" s="41"/>
      <c r="C29" s="42"/>
      <c r="D29" s="42"/>
      <c r="E29" s="42"/>
      <c r="F29" s="43"/>
      <c r="G29" s="59"/>
      <c r="H29" s="59"/>
      <c r="I29" s="44"/>
      <c r="J29" s="45"/>
    </row>
    <row r="30" spans="1:10" x14ac:dyDescent="0.25">
      <c r="A30" s="134" t="s">
        <v>106</v>
      </c>
      <c r="B30" s="136" t="s">
        <v>265</v>
      </c>
      <c r="C30" s="42"/>
      <c r="D30" s="42"/>
      <c r="E30" s="42"/>
      <c r="F30" s="54" t="s">
        <v>266</v>
      </c>
      <c r="G30" s="59">
        <v>15736.496100416665</v>
      </c>
      <c r="H30" s="59">
        <v>15736.496100416665</v>
      </c>
      <c r="I30" s="44">
        <f>G30-H30</f>
        <v>0</v>
      </c>
      <c r="J30" s="45"/>
    </row>
    <row r="31" spans="1:10" x14ac:dyDescent="0.25">
      <c r="A31" s="134"/>
      <c r="B31" s="41"/>
      <c r="C31" s="42"/>
      <c r="D31" s="42"/>
      <c r="E31" s="42"/>
      <c r="F31" s="43"/>
      <c r="G31" s="59"/>
      <c r="H31" s="59"/>
      <c r="I31" s="44"/>
      <c r="J31" s="45"/>
    </row>
    <row r="32" spans="1:10" x14ac:dyDescent="0.25">
      <c r="A32" s="134" t="s">
        <v>114</v>
      </c>
      <c r="B32" s="136" t="s">
        <v>265</v>
      </c>
      <c r="C32" s="42"/>
      <c r="D32" s="42"/>
      <c r="E32" s="42"/>
      <c r="F32" s="54" t="s">
        <v>266</v>
      </c>
      <c r="G32" s="59">
        <v>1606.41</v>
      </c>
      <c r="H32" s="59">
        <v>1606.41</v>
      </c>
      <c r="I32" s="44">
        <f>G32-H32</f>
        <v>0</v>
      </c>
      <c r="J32" s="45"/>
    </row>
    <row r="33" spans="1:10" x14ac:dyDescent="0.25">
      <c r="A33" s="134"/>
      <c r="B33" s="41"/>
      <c r="C33" s="42"/>
      <c r="D33" s="42"/>
      <c r="E33" s="42"/>
      <c r="F33" s="43"/>
      <c r="G33" s="59"/>
      <c r="H33" s="59"/>
      <c r="I33" s="44"/>
      <c r="J33" s="45"/>
    </row>
    <row r="34" spans="1:10" x14ac:dyDescent="0.25">
      <c r="A34" s="134" t="s">
        <v>118</v>
      </c>
      <c r="B34" s="136" t="s">
        <v>265</v>
      </c>
      <c r="C34" s="42"/>
      <c r="D34" s="42"/>
      <c r="E34" s="42"/>
      <c r="F34" s="54" t="s">
        <v>266</v>
      </c>
      <c r="G34" s="59">
        <v>2234.8633599999998</v>
      </c>
      <c r="H34" s="59">
        <v>2234.8633599999998</v>
      </c>
      <c r="I34" s="44">
        <f>G34-H34</f>
        <v>0</v>
      </c>
      <c r="J34" s="45"/>
    </row>
    <row r="35" spans="1:10" x14ac:dyDescent="0.25">
      <c r="A35" s="134"/>
      <c r="B35" s="41"/>
      <c r="C35" s="42"/>
      <c r="D35" s="42"/>
      <c r="E35" s="42"/>
      <c r="F35" s="43"/>
      <c r="G35" s="59"/>
      <c r="H35" s="59"/>
      <c r="I35" s="44"/>
      <c r="J35" s="45"/>
    </row>
    <row r="36" spans="1:10" x14ac:dyDescent="0.25">
      <c r="A36" s="134" t="s">
        <v>122</v>
      </c>
      <c r="B36" s="136" t="s">
        <v>265</v>
      </c>
      <c r="C36" s="42"/>
      <c r="D36" s="42"/>
      <c r="E36" s="42"/>
      <c r="F36" s="54" t="s">
        <v>266</v>
      </c>
      <c r="G36" s="59">
        <v>20449.110338999999</v>
      </c>
      <c r="H36" s="59">
        <v>20449.110338999999</v>
      </c>
      <c r="I36" s="44">
        <f>G36-H36</f>
        <v>0</v>
      </c>
      <c r="J36" s="45"/>
    </row>
    <row r="37" spans="1:10" x14ac:dyDescent="0.25">
      <c r="A37" s="134"/>
      <c r="B37" s="41"/>
      <c r="C37" s="42"/>
      <c r="D37" s="42"/>
      <c r="E37" s="42"/>
      <c r="F37" s="43"/>
      <c r="G37" s="59"/>
      <c r="H37" s="59"/>
      <c r="I37" s="44"/>
      <c r="J37" s="45"/>
    </row>
    <row r="38" spans="1:10" x14ac:dyDescent="0.25">
      <c r="A38" s="134" t="s">
        <v>126</v>
      </c>
      <c r="B38" s="136" t="s">
        <v>265</v>
      </c>
      <c r="C38" s="42"/>
      <c r="D38" s="42"/>
      <c r="E38" s="42"/>
      <c r="F38" s="54" t="s">
        <v>266</v>
      </c>
      <c r="G38" s="59">
        <v>898.33</v>
      </c>
      <c r="H38" s="59">
        <v>898.33</v>
      </c>
      <c r="I38" s="44">
        <f>G38-H38</f>
        <v>0</v>
      </c>
      <c r="J38" s="45"/>
    </row>
    <row r="39" spans="1:10" x14ac:dyDescent="0.25">
      <c r="A39" s="134"/>
      <c r="B39" s="41"/>
      <c r="C39" s="42"/>
      <c r="D39" s="42"/>
      <c r="E39" s="42"/>
      <c r="F39" s="43"/>
      <c r="G39" s="59"/>
      <c r="H39" s="59"/>
      <c r="I39" s="44"/>
      <c r="J39" s="45"/>
    </row>
    <row r="40" spans="1:10" x14ac:dyDescent="0.25">
      <c r="A40" s="134" t="s">
        <v>133</v>
      </c>
      <c r="B40" s="136" t="s">
        <v>265</v>
      </c>
      <c r="C40" s="42"/>
      <c r="D40" s="42"/>
      <c r="E40" s="42"/>
      <c r="F40" s="54" t="s">
        <v>266</v>
      </c>
      <c r="G40" s="59">
        <v>1571.52</v>
      </c>
      <c r="H40" s="59">
        <v>1431.53</v>
      </c>
      <c r="I40" s="44">
        <f>G40-H40</f>
        <v>139.99</v>
      </c>
      <c r="J40" s="45"/>
    </row>
    <row r="41" spans="1:10" x14ac:dyDescent="0.25">
      <c r="A41" s="134"/>
      <c r="B41" s="41"/>
      <c r="C41" s="42"/>
      <c r="D41" s="42"/>
      <c r="E41" s="42"/>
      <c r="F41" s="43"/>
      <c r="G41" s="59"/>
      <c r="H41" s="59"/>
      <c r="I41" s="44"/>
      <c r="J41" s="45"/>
    </row>
    <row r="42" spans="1:10" s="9" customFormat="1" x14ac:dyDescent="0.25">
      <c r="A42" s="134" t="s">
        <v>139</v>
      </c>
      <c r="B42" s="136" t="s">
        <v>265</v>
      </c>
      <c r="C42" s="43"/>
      <c r="D42" s="43"/>
      <c r="E42" s="43"/>
      <c r="F42" s="54" t="s">
        <v>266</v>
      </c>
      <c r="G42" s="59">
        <v>1150.1300000000001</v>
      </c>
      <c r="H42" s="59">
        <v>1150.1300000000001</v>
      </c>
      <c r="I42" s="44">
        <f>G42-H42</f>
        <v>0</v>
      </c>
      <c r="J42" s="45"/>
    </row>
    <row r="43" spans="1:10" x14ac:dyDescent="0.25">
      <c r="A43" s="134"/>
      <c r="B43" s="41"/>
      <c r="C43" s="42"/>
      <c r="D43" s="42"/>
      <c r="E43" s="42"/>
      <c r="F43" s="43"/>
      <c r="G43" s="59"/>
      <c r="H43" s="59"/>
      <c r="I43" s="44"/>
      <c r="J43" s="45"/>
    </row>
    <row r="44" spans="1:10" x14ac:dyDescent="0.25">
      <c r="A44" s="134" t="s">
        <v>143</v>
      </c>
      <c r="B44" s="136" t="s">
        <v>265</v>
      </c>
      <c r="C44" s="42"/>
      <c r="D44" s="42"/>
      <c r="E44" s="42"/>
      <c r="F44" s="54" t="s">
        <v>266</v>
      </c>
      <c r="G44" s="59">
        <v>635.65</v>
      </c>
      <c r="H44" s="59">
        <v>524.54999999999995</v>
      </c>
      <c r="I44" s="44">
        <f>G44-H44</f>
        <v>111.10000000000002</v>
      </c>
      <c r="J44" s="45"/>
    </row>
    <row r="45" spans="1:10" x14ac:dyDescent="0.25">
      <c r="A45" s="134"/>
      <c r="B45" s="41"/>
      <c r="C45" s="42"/>
      <c r="D45" s="42"/>
      <c r="E45" s="42"/>
      <c r="F45" s="43"/>
      <c r="G45" s="59"/>
      <c r="H45" s="59"/>
      <c r="I45" s="44"/>
      <c r="J45" s="45"/>
    </row>
    <row r="46" spans="1:10" x14ac:dyDescent="0.25">
      <c r="A46" s="134" t="s">
        <v>148</v>
      </c>
      <c r="B46" s="136" t="s">
        <v>265</v>
      </c>
      <c r="C46" s="42"/>
      <c r="D46" s="42"/>
      <c r="E46" s="42"/>
      <c r="F46" s="54" t="s">
        <v>266</v>
      </c>
      <c r="G46" s="59">
        <v>10374.879999999999</v>
      </c>
      <c r="H46" s="59">
        <v>10374.879999999999</v>
      </c>
      <c r="I46" s="44">
        <f>G46-H46</f>
        <v>0</v>
      </c>
      <c r="J46" s="45"/>
    </row>
    <row r="47" spans="1:10" x14ac:dyDescent="0.25">
      <c r="A47" s="134"/>
      <c r="B47" s="41"/>
      <c r="C47" s="42"/>
      <c r="D47" s="42"/>
      <c r="E47" s="42"/>
      <c r="F47" s="43"/>
      <c r="G47" s="59"/>
      <c r="H47" s="59"/>
      <c r="I47" s="44"/>
      <c r="J47" s="45"/>
    </row>
    <row r="48" spans="1:10" s="9" customFormat="1" x14ac:dyDescent="0.25">
      <c r="A48" s="134" t="s">
        <v>180</v>
      </c>
      <c r="B48" s="136" t="s">
        <v>265</v>
      </c>
      <c r="C48" s="135"/>
      <c r="D48" s="2"/>
      <c r="E48" s="135"/>
      <c r="F48" s="54" t="s">
        <v>266</v>
      </c>
      <c r="G48" s="59">
        <v>326.2907616</v>
      </c>
      <c r="H48" s="59">
        <v>326.2907616</v>
      </c>
      <c r="I48" s="44">
        <f>G48-H48</f>
        <v>0</v>
      </c>
      <c r="J48" s="52"/>
    </row>
    <row r="49" spans="1:10" x14ac:dyDescent="0.25">
      <c r="A49" s="134"/>
      <c r="B49" s="133"/>
      <c r="C49" s="4"/>
      <c r="D49" s="3"/>
      <c r="E49" s="4"/>
      <c r="F49" s="53"/>
      <c r="G49" s="59"/>
      <c r="H49" s="59"/>
      <c r="I49" s="44"/>
      <c r="J49" s="52"/>
    </row>
    <row r="50" spans="1:10" x14ac:dyDescent="0.25">
      <c r="A50" s="134" t="s">
        <v>183</v>
      </c>
      <c r="B50" s="136" t="s">
        <v>265</v>
      </c>
      <c r="C50" s="3"/>
      <c r="D50" s="3"/>
      <c r="E50" s="3"/>
      <c r="F50" s="54" t="s">
        <v>266</v>
      </c>
      <c r="G50" s="59">
        <v>1964.2883999999999</v>
      </c>
      <c r="H50" s="59">
        <v>1964.2883999999999</v>
      </c>
      <c r="I50" s="44">
        <f>G50-H50</f>
        <v>0</v>
      </c>
      <c r="J50" s="45"/>
    </row>
    <row r="51" spans="1:10" x14ac:dyDescent="0.25">
      <c r="A51" s="134"/>
      <c r="B51" s="31"/>
      <c r="C51" s="3"/>
      <c r="D51" s="3"/>
      <c r="E51" s="3"/>
      <c r="F51" s="55"/>
      <c r="G51" s="59"/>
      <c r="H51" s="59"/>
      <c r="I51" s="44"/>
      <c r="J51" s="45"/>
    </row>
    <row r="52" spans="1:10" x14ac:dyDescent="0.25">
      <c r="A52" s="134" t="s">
        <v>188</v>
      </c>
      <c r="B52" s="136" t="s">
        <v>265</v>
      </c>
      <c r="C52" s="3"/>
      <c r="D52" s="3"/>
      <c r="E52" s="3"/>
      <c r="F52" s="54" t="s">
        <v>266</v>
      </c>
      <c r="G52" s="59">
        <v>1096.1934000000001</v>
      </c>
      <c r="H52" s="59">
        <v>1096.1934000000001</v>
      </c>
      <c r="I52" s="44">
        <f>G52-H52</f>
        <v>0</v>
      </c>
      <c r="J52" s="52"/>
    </row>
    <row r="53" spans="1:10" x14ac:dyDescent="0.25">
      <c r="A53" s="134"/>
      <c r="B53" s="137"/>
      <c r="C53" s="3"/>
      <c r="D53" s="3"/>
      <c r="E53" s="3"/>
      <c r="F53" s="54"/>
      <c r="G53" s="59"/>
      <c r="H53" s="59"/>
      <c r="I53" s="44"/>
      <c r="J53" s="52"/>
    </row>
    <row r="54" spans="1:10" x14ac:dyDescent="0.25">
      <c r="A54" s="134" t="s">
        <v>193</v>
      </c>
      <c r="B54" s="136" t="s">
        <v>265</v>
      </c>
      <c r="C54" s="3"/>
      <c r="D54" s="3"/>
      <c r="E54" s="3"/>
      <c r="F54" s="54" t="s">
        <v>266</v>
      </c>
      <c r="G54" s="59">
        <v>3854.44</v>
      </c>
      <c r="H54" s="59">
        <v>3854.44</v>
      </c>
      <c r="I54" s="44">
        <f>G54-H54</f>
        <v>0</v>
      </c>
      <c r="J54" s="52"/>
    </row>
    <row r="55" spans="1:10" x14ac:dyDescent="0.25">
      <c r="A55" s="134"/>
      <c r="B55" s="137"/>
      <c r="C55" s="3"/>
      <c r="D55" s="3"/>
      <c r="E55" s="3"/>
      <c r="F55" s="54"/>
      <c r="G55" s="59"/>
      <c r="H55" s="59"/>
      <c r="I55" s="44"/>
      <c r="J55" s="52"/>
    </row>
    <row r="56" spans="1:10" x14ac:dyDescent="0.25">
      <c r="A56" s="138" t="s">
        <v>268</v>
      </c>
      <c r="B56" s="136" t="s">
        <v>265</v>
      </c>
      <c r="C56" s="3"/>
      <c r="D56" s="3"/>
      <c r="E56" s="3"/>
      <c r="F56" s="54" t="s">
        <v>266</v>
      </c>
      <c r="G56" s="59">
        <v>1000</v>
      </c>
      <c r="H56" s="59">
        <v>1000</v>
      </c>
      <c r="I56" s="44">
        <f>G56-H56</f>
        <v>0</v>
      </c>
      <c r="J56" s="45"/>
    </row>
    <row r="57" spans="1:10" x14ac:dyDescent="0.25">
      <c r="A57" s="134"/>
      <c r="B57" s="51"/>
      <c r="C57" s="3"/>
      <c r="D57" s="3"/>
      <c r="E57" s="3"/>
      <c r="F57" s="54"/>
      <c r="G57" s="59"/>
      <c r="H57" s="59"/>
      <c r="I57" s="44"/>
      <c r="J57" s="52"/>
    </row>
    <row r="58" spans="1:10" x14ac:dyDescent="0.25">
      <c r="A58" s="138" t="s">
        <v>269</v>
      </c>
      <c r="B58" s="136" t="s">
        <v>265</v>
      </c>
      <c r="C58" s="3"/>
      <c r="D58" s="3"/>
      <c r="E58" s="3"/>
      <c r="F58" s="54" t="s">
        <v>266</v>
      </c>
      <c r="G58" s="59">
        <v>8685</v>
      </c>
      <c r="H58" s="59">
        <v>8685</v>
      </c>
      <c r="I58" s="44">
        <f>G58-H58</f>
        <v>0</v>
      </c>
      <c r="J58" s="45"/>
    </row>
    <row r="59" spans="1:10" s="30" customFormat="1" ht="13.8" thickBot="1" x14ac:dyDescent="0.3">
      <c r="A59" s="31"/>
      <c r="B59" s="31"/>
      <c r="C59" s="46"/>
      <c r="D59" s="46"/>
      <c r="E59" s="46"/>
      <c r="F59" s="47"/>
      <c r="G59" s="67"/>
      <c r="H59" s="60"/>
      <c r="I59" s="48"/>
      <c r="J59" s="49"/>
    </row>
    <row r="60" spans="1:10" ht="13.8" thickTop="1" x14ac:dyDescent="0.25">
      <c r="A60" s="32"/>
      <c r="B60" s="32"/>
      <c r="C60" s="33"/>
      <c r="D60" s="33"/>
      <c r="E60" s="33"/>
      <c r="F60" s="34"/>
      <c r="G60" s="68"/>
      <c r="H60" s="61"/>
      <c r="I60" s="35">
        <f>SUM(I10:I59)</f>
        <v>251.08839999999998</v>
      </c>
      <c r="J60" s="36"/>
    </row>
    <row r="61" spans="1:10" x14ac:dyDescent="0.25">
      <c r="A61" s="20"/>
      <c r="B61" s="20"/>
      <c r="C61" s="37"/>
      <c r="D61" s="37"/>
      <c r="E61" s="37"/>
      <c r="F61" s="38"/>
      <c r="G61" s="69"/>
      <c r="H61" s="62"/>
      <c r="I61" s="39"/>
    </row>
  </sheetData>
  <autoFilter ref="A8:J60" xr:uid="{30F58DAB-AA83-40CA-9D28-2813BE6583CA}"/>
  <phoneticPr fontId="0" type="noConversion"/>
  <pageMargins left="0.47244094488188981" right="0.35433070866141736" top="0.39370078740157483" bottom="0" header="0" footer="0"/>
  <pageSetup paperSize="9" scale="80" orientation="landscape" copies="6"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EE332-52AE-47BE-8CA2-8C34443FD376}">
  <dimension ref="A1:AC104"/>
  <sheetViews>
    <sheetView workbookViewId="0">
      <selection activeCell="C11" sqref="C11"/>
    </sheetView>
  </sheetViews>
  <sheetFormatPr defaultRowHeight="13.2" x14ac:dyDescent="0.25"/>
  <cols>
    <col min="1" max="1" width="12.88671875" style="70" customWidth="1"/>
    <col min="2" max="2" width="12" style="70" customWidth="1"/>
    <col min="3" max="3" width="42.44140625" style="70" bestFit="1" customWidth="1"/>
    <col min="4" max="4" width="15.44140625" style="70" hidden="1" customWidth="1"/>
    <col min="5" max="5" width="27.44140625" style="70" hidden="1" customWidth="1"/>
    <col min="6" max="6" width="5.44140625" style="71" customWidth="1"/>
    <col min="7" max="7" width="35.44140625" style="72" customWidth="1"/>
    <col min="8" max="8" width="7.109375" style="72" bestFit="1" customWidth="1"/>
    <col min="9" max="9" width="11.109375" style="73" customWidth="1"/>
    <col min="10" max="10" width="12" style="73" customWidth="1"/>
    <col min="11" max="11" width="55.88671875" style="74" customWidth="1"/>
    <col min="12" max="14" width="7.44140625" style="74" hidden="1" customWidth="1"/>
    <col min="15" max="20" width="10.109375" style="74" hidden="1" customWidth="1"/>
    <col min="21" max="21" width="12.44140625" style="74" hidden="1" customWidth="1"/>
    <col min="22" max="22" width="29.109375" style="74" bestFit="1" customWidth="1"/>
    <col min="23" max="23" width="26.44140625" hidden="1" customWidth="1"/>
    <col min="24" max="24" width="10.109375" style="76" customWidth="1"/>
    <col min="25" max="25" width="12.44140625" style="76" customWidth="1"/>
    <col min="26" max="27" width="9.5546875" style="76" customWidth="1"/>
    <col min="28" max="28" width="33.88671875" bestFit="1" customWidth="1"/>
  </cols>
  <sheetData>
    <row r="1" spans="1:28" x14ac:dyDescent="0.25">
      <c r="L1" s="75" t="s">
        <v>15</v>
      </c>
      <c r="M1" s="75" t="s">
        <v>16</v>
      </c>
      <c r="N1" s="75" t="s">
        <v>17</v>
      </c>
    </row>
    <row r="2" spans="1:28" s="85" customFormat="1" ht="43.2" x14ac:dyDescent="0.3">
      <c r="A2" s="77" t="s">
        <v>18</v>
      </c>
      <c r="B2" s="77" t="s">
        <v>19</v>
      </c>
      <c r="C2" s="77" t="s">
        <v>20</v>
      </c>
      <c r="D2" s="77" t="s">
        <v>21</v>
      </c>
      <c r="E2" s="77" t="s">
        <v>22</v>
      </c>
      <c r="F2" s="78" t="s">
        <v>23</v>
      </c>
      <c r="G2" s="79" t="s">
        <v>24</v>
      </c>
      <c r="H2" s="79" t="s">
        <v>25</v>
      </c>
      <c r="I2" s="80" t="s">
        <v>26</v>
      </c>
      <c r="J2" s="80" t="s">
        <v>27</v>
      </c>
      <c r="K2" s="81" t="s">
        <v>28</v>
      </c>
      <c r="L2" s="82" t="s">
        <v>29</v>
      </c>
      <c r="M2" s="82" t="s">
        <v>29</v>
      </c>
      <c r="N2" s="82" t="s">
        <v>29</v>
      </c>
      <c r="O2" s="82" t="s">
        <v>30</v>
      </c>
      <c r="P2" s="82" t="s">
        <v>31</v>
      </c>
      <c r="Q2" s="82" t="s">
        <v>32</v>
      </c>
      <c r="R2" s="82" t="s">
        <v>33</v>
      </c>
      <c r="S2" s="82" t="s">
        <v>34</v>
      </c>
      <c r="T2" s="82" t="s">
        <v>35</v>
      </c>
      <c r="U2" s="82" t="s">
        <v>36</v>
      </c>
      <c r="V2" s="81"/>
      <c r="W2" s="83" t="s">
        <v>37</v>
      </c>
      <c r="X2" s="84" t="s">
        <v>38</v>
      </c>
      <c r="Y2" s="84" t="s">
        <v>39</v>
      </c>
      <c r="Z2" s="84" t="s">
        <v>40</v>
      </c>
      <c r="AA2" s="84" t="s">
        <v>41</v>
      </c>
      <c r="AB2" s="81" t="s">
        <v>42</v>
      </c>
    </row>
    <row r="3" spans="1:28" s="101" customFormat="1" ht="26.4" x14ac:dyDescent="0.25">
      <c r="A3" s="86" t="s">
        <v>43</v>
      </c>
      <c r="B3" s="86" t="s">
        <v>44</v>
      </c>
      <c r="C3" s="87" t="s">
        <v>45</v>
      </c>
      <c r="D3" s="87" t="s">
        <v>46</v>
      </c>
      <c r="E3" s="88" t="s">
        <v>47</v>
      </c>
      <c r="F3" s="89">
        <v>1</v>
      </c>
      <c r="G3" s="90" t="s">
        <v>48</v>
      </c>
      <c r="H3" s="91"/>
      <c r="I3" s="92">
        <f>SUM([1]BUILDUPS!I38)</f>
        <v>15227.079160000003</v>
      </c>
      <c r="J3" s="92">
        <f>SUM(F3)*I3</f>
        <v>15227.079160000003</v>
      </c>
      <c r="K3" s="93" t="s">
        <v>49</v>
      </c>
      <c r="L3" s="94">
        <f>SUM([1]BUILDUPS!K38)</f>
        <v>11.25</v>
      </c>
      <c r="M3" s="94">
        <f>SUM([1]BUILDUPS!L38)</f>
        <v>70</v>
      </c>
      <c r="N3" s="94">
        <f>SUM([1]BUILDUPS!M38)</f>
        <v>8</v>
      </c>
      <c r="O3" s="95"/>
      <c r="P3" s="95"/>
      <c r="Q3" s="95"/>
      <c r="R3" s="95"/>
      <c r="S3" s="96">
        <v>44266</v>
      </c>
      <c r="T3" s="95"/>
      <c r="U3" s="95"/>
      <c r="V3" s="97" t="s">
        <v>50</v>
      </c>
      <c r="W3" s="98"/>
      <c r="X3" s="99">
        <f>SUM('[1]Todays revised rates'!V38)</f>
        <v>8434.0565100000003</v>
      </c>
      <c r="Y3" s="99">
        <f>SUM(F3)*X3</f>
        <v>8434.0565100000003</v>
      </c>
      <c r="Z3" s="99">
        <f>SUM('[1]March 22 buildups'!V38)</f>
        <v>9834.5483660000027</v>
      </c>
      <c r="AA3" s="99">
        <f>SUM(F3)*Z3</f>
        <v>9834.5483660000027</v>
      </c>
      <c r="AB3" s="100" t="s">
        <v>51</v>
      </c>
    </row>
    <row r="4" spans="1:28" s="101" customFormat="1" ht="87.75" customHeight="1" x14ac:dyDescent="0.25">
      <c r="A4" s="86" t="s">
        <v>52</v>
      </c>
      <c r="B4" s="86" t="s">
        <v>44</v>
      </c>
      <c r="C4" s="87" t="s">
        <v>53</v>
      </c>
      <c r="D4" s="87" t="s">
        <v>46</v>
      </c>
      <c r="E4" s="88" t="s">
        <v>54</v>
      </c>
      <c r="F4" s="102">
        <v>1</v>
      </c>
      <c r="G4" s="87" t="s">
        <v>55</v>
      </c>
      <c r="H4" s="103"/>
      <c r="I4" s="92">
        <f>SUM([1]BUILDUPS!V83)</f>
        <v>29517.748687500007</v>
      </c>
      <c r="J4" s="92">
        <f t="shared" ref="J4:J54" si="0">SUM(F4)*I4</f>
        <v>29517.748687500007</v>
      </c>
      <c r="K4" s="93" t="s">
        <v>56</v>
      </c>
      <c r="L4" s="94">
        <f>SUM([1]BUILDUPS!K83)</f>
        <v>29.75</v>
      </c>
      <c r="M4" s="94">
        <f>SUM([1]BUILDUPS!L83)</f>
        <v>150</v>
      </c>
      <c r="N4" s="94">
        <f>SUM([1]BUILDUPS!M83)</f>
        <v>16</v>
      </c>
      <c r="O4" s="96">
        <v>44266</v>
      </c>
      <c r="P4" s="95"/>
      <c r="Q4" s="96">
        <v>44266</v>
      </c>
      <c r="R4" s="96">
        <v>44266</v>
      </c>
      <c r="S4" s="96">
        <v>44266</v>
      </c>
      <c r="T4" s="95"/>
      <c r="U4" s="95"/>
      <c r="V4" s="93" t="s">
        <v>57</v>
      </c>
      <c r="W4" s="98"/>
      <c r="X4" s="99">
        <f>SUM('[1]Todays revised rates'!AI83)</f>
        <v>26154.616095000005</v>
      </c>
      <c r="Y4" s="99">
        <f t="shared" ref="Y4:Y35" si="1">SUM(F4)*X4</f>
        <v>26154.616095000005</v>
      </c>
      <c r="Z4" s="99">
        <f>SUM('[1]Todays revised rates'!AI83)</f>
        <v>26154.616095000005</v>
      </c>
      <c r="AA4" s="99">
        <f t="shared" ref="AA4:AA35" si="2">SUM(F4)*Z4</f>
        <v>26154.616095000005</v>
      </c>
      <c r="AB4" s="100" t="s">
        <v>51</v>
      </c>
    </row>
    <row r="5" spans="1:28" s="101" customFormat="1" x14ac:dyDescent="0.25">
      <c r="A5" s="86" t="s">
        <v>58</v>
      </c>
      <c r="B5" s="86" t="s">
        <v>44</v>
      </c>
      <c r="C5" s="90" t="s">
        <v>59</v>
      </c>
      <c r="D5" s="87"/>
      <c r="E5" s="88" t="s">
        <v>60</v>
      </c>
      <c r="F5" s="102">
        <v>1</v>
      </c>
      <c r="G5" s="87" t="s">
        <v>61</v>
      </c>
      <c r="H5" s="103"/>
      <c r="I5" s="92">
        <f>SUM([1]BUILDUPS!I115)</f>
        <v>2021.2221</v>
      </c>
      <c r="J5" s="92">
        <f t="shared" si="0"/>
        <v>2021.2221</v>
      </c>
      <c r="K5" s="97" t="s">
        <v>62</v>
      </c>
      <c r="L5" s="94">
        <f>SUM([1]BUILDUPS!K115)</f>
        <v>22.5</v>
      </c>
      <c r="M5" s="94">
        <f>SUM([1]BUILDUPS!L115)</f>
        <v>28</v>
      </c>
      <c r="N5" s="94">
        <f>SUM([1]BUILDUPS!M115)</f>
        <v>0</v>
      </c>
      <c r="O5" s="95"/>
      <c r="P5" s="95"/>
      <c r="Q5" s="95"/>
      <c r="R5" s="95"/>
      <c r="S5" s="95"/>
      <c r="T5" s="95"/>
      <c r="U5" s="95"/>
      <c r="V5" s="97" t="s">
        <v>63</v>
      </c>
      <c r="W5" s="98"/>
      <c r="X5" s="92">
        <f>SUM('[1]Todays revised rates'!I115)</f>
        <v>2331.1986750000001</v>
      </c>
      <c r="Y5" s="92">
        <f t="shared" si="1"/>
        <v>2331.1986750000001</v>
      </c>
      <c r="Z5" s="92">
        <f>SUM('[1]March 22 buildups'!I115)</f>
        <v>2344.7453</v>
      </c>
      <c r="AA5" s="92">
        <f t="shared" si="2"/>
        <v>2344.7453</v>
      </c>
      <c r="AB5" s="97" t="s">
        <v>64</v>
      </c>
    </row>
    <row r="6" spans="1:28" s="101" customFormat="1" x14ac:dyDescent="0.25">
      <c r="A6" s="86" t="s">
        <v>65</v>
      </c>
      <c r="B6" s="86" t="s">
        <v>44</v>
      </c>
      <c r="C6" s="87" t="s">
        <v>66</v>
      </c>
      <c r="D6" s="87"/>
      <c r="E6" s="88" t="s">
        <v>67</v>
      </c>
      <c r="F6" s="102">
        <v>1</v>
      </c>
      <c r="G6" s="87" t="s">
        <v>61</v>
      </c>
      <c r="H6" s="103"/>
      <c r="I6" s="92">
        <f>SUM([1]BUILDUPS!I147)</f>
        <v>1853.1884</v>
      </c>
      <c r="J6" s="92">
        <f t="shared" si="0"/>
        <v>1853.1884</v>
      </c>
      <c r="K6" s="97" t="s">
        <v>68</v>
      </c>
      <c r="L6" s="94">
        <f>SUM([1]BUILDUPS!K147)</f>
        <v>0</v>
      </c>
      <c r="M6" s="94">
        <f>SUM([1]BUILDUPS!L147)</f>
        <v>2</v>
      </c>
      <c r="N6" s="94">
        <f>SUM([1]BUILDUPS!M147)</f>
        <v>0</v>
      </c>
      <c r="O6" s="95"/>
      <c r="P6" s="95"/>
      <c r="Q6" s="95"/>
      <c r="R6" s="95"/>
      <c r="S6" s="95"/>
      <c r="T6" s="95"/>
      <c r="U6" s="95"/>
      <c r="V6" s="97" t="s">
        <v>69</v>
      </c>
      <c r="W6" s="98"/>
      <c r="X6" s="92">
        <f>SUM('[1]Todays revised rates'!I147)</f>
        <v>2030.9484</v>
      </c>
      <c r="Y6" s="92">
        <f t="shared" si="1"/>
        <v>2030.9484</v>
      </c>
      <c r="Z6" s="92">
        <f>SUM('[1]March 22 buildups'!I147)</f>
        <v>2475.3484000000003</v>
      </c>
      <c r="AA6" s="92">
        <f t="shared" si="2"/>
        <v>2475.3484000000003</v>
      </c>
      <c r="AB6" s="97"/>
    </row>
    <row r="7" spans="1:28" s="101" customFormat="1" ht="26.4" x14ac:dyDescent="0.25">
      <c r="A7" s="86" t="s">
        <v>70</v>
      </c>
      <c r="B7" s="86" t="s">
        <v>44</v>
      </c>
      <c r="C7" s="87" t="s">
        <v>71</v>
      </c>
      <c r="D7" s="87" t="s">
        <v>46</v>
      </c>
      <c r="E7" s="88" t="s">
        <v>72</v>
      </c>
      <c r="F7" s="102">
        <v>1</v>
      </c>
      <c r="G7" s="87" t="s">
        <v>61</v>
      </c>
      <c r="H7" s="103"/>
      <c r="I7" s="92">
        <f>SUM([1]BUILDUPS!I180)</f>
        <v>6422.7491658999998</v>
      </c>
      <c r="J7" s="92">
        <f t="shared" si="0"/>
        <v>6422.7491658999998</v>
      </c>
      <c r="K7" s="97" t="s">
        <v>73</v>
      </c>
      <c r="L7" s="94">
        <f>SUM([1]BUILDUPS!K180)</f>
        <v>29.704999999999998</v>
      </c>
      <c r="M7" s="94">
        <f>SUM([1]BUILDUPS!L180)</f>
        <v>42</v>
      </c>
      <c r="N7" s="94">
        <f>SUM([1]BUILDUPS!M180)</f>
        <v>8</v>
      </c>
      <c r="O7" s="95"/>
      <c r="P7" s="95"/>
      <c r="Q7" s="95"/>
      <c r="R7" s="95"/>
      <c r="S7" s="96">
        <v>44266</v>
      </c>
      <c r="T7" s="95"/>
      <c r="U7" s="95"/>
      <c r="V7" s="97" t="s">
        <v>74</v>
      </c>
      <c r="W7" s="98"/>
      <c r="X7" s="99">
        <f>SUM('[1]Todays revised rates'!V180)</f>
        <v>5315.4374283500001</v>
      </c>
      <c r="Y7" s="99">
        <f t="shared" si="1"/>
        <v>5315.4374283500001</v>
      </c>
      <c r="Z7" s="99">
        <f>SUM('[1]March 22 buildups'!V180)</f>
        <v>6021.5775598</v>
      </c>
      <c r="AA7" s="99">
        <f t="shared" si="2"/>
        <v>6021.5775598</v>
      </c>
      <c r="AB7" s="100" t="s">
        <v>51</v>
      </c>
    </row>
    <row r="8" spans="1:28" s="101" customFormat="1" ht="39.6" x14ac:dyDescent="0.25">
      <c r="A8" s="86" t="s">
        <v>75</v>
      </c>
      <c r="B8" s="86" t="s">
        <v>44</v>
      </c>
      <c r="C8" s="87" t="s">
        <v>76</v>
      </c>
      <c r="D8" s="87"/>
      <c r="E8" s="88" t="s">
        <v>77</v>
      </c>
      <c r="F8" s="104">
        <v>5</v>
      </c>
      <c r="G8" s="87" t="s">
        <v>61</v>
      </c>
      <c r="H8" s="103"/>
      <c r="I8" s="92">
        <f>SUM([1]BUILDUPS!I212)</f>
        <v>1857.7546100000002</v>
      </c>
      <c r="J8" s="92">
        <f t="shared" si="0"/>
        <v>9288.7730500000016</v>
      </c>
      <c r="K8" s="97" t="s">
        <v>78</v>
      </c>
      <c r="L8" s="94">
        <f>SUM([1]BUILDUPS!K212)</f>
        <v>17.75</v>
      </c>
      <c r="M8" s="94">
        <f>SUM([1]BUILDUPS!L212)</f>
        <v>35</v>
      </c>
      <c r="N8" s="94">
        <f>SUM([1]BUILDUPS!M212)</f>
        <v>10</v>
      </c>
      <c r="O8" s="95"/>
      <c r="P8" s="96">
        <v>44266</v>
      </c>
      <c r="Q8" s="96">
        <v>44266</v>
      </c>
      <c r="R8" s="95"/>
      <c r="S8" s="95"/>
      <c r="T8" s="95"/>
      <c r="U8" s="95"/>
      <c r="V8" s="93" t="s">
        <v>79</v>
      </c>
      <c r="W8" s="98"/>
      <c r="X8" s="92">
        <f>SUM('[1]Todays revised rates'!V212)</f>
        <v>2612.86798</v>
      </c>
      <c r="Y8" s="92">
        <f t="shared" si="1"/>
        <v>13064.339899999999</v>
      </c>
      <c r="Z8" s="92">
        <f>SUM('[1]March 22 buildups'!V212)</f>
        <v>2816.1557299999999</v>
      </c>
      <c r="AA8" s="92">
        <f t="shared" si="2"/>
        <v>14080.77865</v>
      </c>
      <c r="AB8" s="97" t="s">
        <v>80</v>
      </c>
    </row>
    <row r="9" spans="1:28" s="101" customFormat="1" x14ac:dyDescent="0.25">
      <c r="A9" s="86" t="s">
        <v>81</v>
      </c>
      <c r="B9" s="86" t="s">
        <v>44</v>
      </c>
      <c r="C9" s="87" t="s">
        <v>82</v>
      </c>
      <c r="D9" s="87"/>
      <c r="E9" s="88"/>
      <c r="F9" s="102">
        <v>0</v>
      </c>
      <c r="G9" s="87" t="s">
        <v>83</v>
      </c>
      <c r="H9" s="103"/>
      <c r="I9" s="92">
        <f>SUM([1]BUILDUPS!I244)</f>
        <v>0</v>
      </c>
      <c r="J9" s="92">
        <f t="shared" si="0"/>
        <v>0</v>
      </c>
      <c r="K9" s="97" t="s">
        <v>84</v>
      </c>
      <c r="L9" s="94">
        <f>SUM([1]BUILDUPS!K244)</f>
        <v>0</v>
      </c>
      <c r="M9" s="94">
        <f>SUM([1]BUILDUPS!L244)</f>
        <v>0</v>
      </c>
      <c r="N9" s="94">
        <f>SUM([1]BUILDUPS!M244)</f>
        <v>0</v>
      </c>
      <c r="O9" s="95"/>
      <c r="P9" s="95"/>
      <c r="Q9" s="95"/>
      <c r="R9" s="95"/>
      <c r="S9" s="95"/>
      <c r="T9" s="95"/>
      <c r="U9" s="95"/>
      <c r="V9" s="97"/>
      <c r="W9" s="98"/>
      <c r="X9" s="92">
        <v>0</v>
      </c>
      <c r="Y9" s="92">
        <f t="shared" si="1"/>
        <v>0</v>
      </c>
      <c r="Z9" s="92">
        <v>0</v>
      </c>
      <c r="AA9" s="92">
        <f t="shared" si="2"/>
        <v>0</v>
      </c>
      <c r="AB9" s="97"/>
    </row>
    <row r="10" spans="1:28" s="101" customFormat="1" x14ac:dyDescent="0.25">
      <c r="A10" s="86" t="s">
        <v>85</v>
      </c>
      <c r="B10" s="86" t="s">
        <v>44</v>
      </c>
      <c r="C10" s="87" t="s">
        <v>86</v>
      </c>
      <c r="D10" s="87" t="s">
        <v>87</v>
      </c>
      <c r="E10" s="88"/>
      <c r="F10" s="102">
        <v>1</v>
      </c>
      <c r="G10" s="87" t="s">
        <v>83</v>
      </c>
      <c r="H10" s="103"/>
      <c r="I10" s="92">
        <f>SUM([1]BUILDUPS!I276)</f>
        <v>5801.4623462500003</v>
      </c>
      <c r="J10" s="92">
        <f t="shared" si="0"/>
        <v>5801.4623462500003</v>
      </c>
      <c r="K10" s="97" t="s">
        <v>88</v>
      </c>
      <c r="L10" s="94">
        <f>SUM([1]BUILDUPS!K276)</f>
        <v>29.975000000000001</v>
      </c>
      <c r="M10" s="94">
        <f>SUM([1]BUILDUPS!L276)</f>
        <v>33</v>
      </c>
      <c r="N10" s="94">
        <f>SUM([1]BUILDUPS!M276)</f>
        <v>16.125</v>
      </c>
      <c r="O10" s="95"/>
      <c r="P10" s="95"/>
      <c r="Q10" s="95"/>
      <c r="R10" s="95"/>
      <c r="S10" s="95"/>
      <c r="T10" s="96">
        <v>44267</v>
      </c>
      <c r="U10" s="95"/>
      <c r="V10" s="97"/>
      <c r="W10" s="98"/>
      <c r="X10" s="92">
        <f>SUM('[1]Todays revised rates'!I276)</f>
        <v>5981.3812212500015</v>
      </c>
      <c r="Y10" s="92">
        <f t="shared" si="1"/>
        <v>5981.3812212500015</v>
      </c>
      <c r="Z10" s="92">
        <f>SUM('[1]March 22 buildups'!I276)</f>
        <v>6311.8899600000004</v>
      </c>
      <c r="AA10" s="92">
        <f t="shared" si="2"/>
        <v>6311.8899600000004</v>
      </c>
      <c r="AB10" s="97"/>
    </row>
    <row r="11" spans="1:28" s="101" customFormat="1" ht="39.6" x14ac:dyDescent="0.25">
      <c r="A11" s="86" t="s">
        <v>89</v>
      </c>
      <c r="B11" s="86" t="s">
        <v>90</v>
      </c>
      <c r="C11" s="87" t="s">
        <v>91</v>
      </c>
      <c r="D11" s="87"/>
      <c r="E11" s="88"/>
      <c r="F11" s="102">
        <v>1</v>
      </c>
      <c r="G11" s="90" t="s">
        <v>92</v>
      </c>
      <c r="H11" s="103"/>
      <c r="I11" s="92">
        <f>SUM([1]BUILDUPS!V313)</f>
        <v>12331.299448750002</v>
      </c>
      <c r="J11" s="92">
        <f t="shared" si="0"/>
        <v>12331.299448750002</v>
      </c>
      <c r="K11" s="97" t="s">
        <v>93</v>
      </c>
      <c r="L11" s="94">
        <f>SUM([1]BUILDUPS!K313)</f>
        <v>7.25</v>
      </c>
      <c r="M11" s="94">
        <f>SUM([1]BUILDUPS!L313)</f>
        <v>97</v>
      </c>
      <c r="N11" s="94">
        <f>SUM([1]BUILDUPS!M313)</f>
        <v>12</v>
      </c>
      <c r="O11" s="95"/>
      <c r="P11" s="95" t="s">
        <v>94</v>
      </c>
      <c r="Q11" s="95"/>
      <c r="R11" s="95"/>
      <c r="S11" s="95"/>
      <c r="T11" s="96">
        <v>44267</v>
      </c>
      <c r="U11" s="95"/>
      <c r="V11" s="93" t="s">
        <v>95</v>
      </c>
      <c r="W11" s="98"/>
      <c r="X11" s="92">
        <f>SUM('[1]Todays revised rates'!V314)</f>
        <v>12583.006371500001</v>
      </c>
      <c r="Y11" s="92">
        <f t="shared" si="1"/>
        <v>12583.006371500001</v>
      </c>
      <c r="Z11" s="92">
        <f>SUM('[1]March 22 buildups'!V313)</f>
        <v>13725.159973000002</v>
      </c>
      <c r="AA11" s="92">
        <f t="shared" si="2"/>
        <v>13725.159973000002</v>
      </c>
      <c r="AB11" s="97"/>
    </row>
    <row r="12" spans="1:28" s="101" customFormat="1" x14ac:dyDescent="0.25">
      <c r="A12" s="86" t="s">
        <v>96</v>
      </c>
      <c r="B12" s="86" t="s">
        <v>90</v>
      </c>
      <c r="C12" s="87" t="s">
        <v>97</v>
      </c>
      <c r="D12" s="87"/>
      <c r="E12" s="88"/>
      <c r="F12" s="102">
        <v>1</v>
      </c>
      <c r="G12" s="87" t="s">
        <v>98</v>
      </c>
      <c r="H12" s="103"/>
      <c r="I12" s="92">
        <f>SUM([1]BUILDUPS!I346)</f>
        <v>1406.1593700000001</v>
      </c>
      <c r="J12" s="92">
        <f t="shared" si="0"/>
        <v>1406.1593700000001</v>
      </c>
      <c r="K12" s="97" t="s">
        <v>99</v>
      </c>
      <c r="L12" s="94">
        <f>SUM([1]BUILDUPS!K346)</f>
        <v>2.8</v>
      </c>
      <c r="M12" s="94">
        <f>SUM([1]BUILDUPS!L346)</f>
        <v>10</v>
      </c>
      <c r="N12" s="94">
        <f>SUM([1]BUILDUPS!M346)</f>
        <v>2</v>
      </c>
      <c r="O12" s="95"/>
      <c r="P12" s="95"/>
      <c r="Q12" s="95"/>
      <c r="R12" s="95"/>
      <c r="S12" s="95"/>
      <c r="T12" s="95"/>
      <c r="U12" s="95"/>
      <c r="V12" s="97" t="s">
        <v>100</v>
      </c>
      <c r="W12" s="98"/>
      <c r="X12" s="92">
        <f>SUM('[1]Todays revised rates'!I347)</f>
        <v>1465.7650250000002</v>
      </c>
      <c r="Y12" s="92">
        <f t="shared" si="1"/>
        <v>1465.7650250000002</v>
      </c>
      <c r="Z12" s="92">
        <f>SUM('[1]March 22 buildups'!I346)</f>
        <v>1669.5297475000002</v>
      </c>
      <c r="AA12" s="92">
        <f t="shared" si="2"/>
        <v>1669.5297475000002</v>
      </c>
      <c r="AB12" s="97"/>
    </row>
    <row r="13" spans="1:28" s="101" customFormat="1" ht="26.4" x14ac:dyDescent="0.25">
      <c r="A13" s="86" t="s">
        <v>101</v>
      </c>
      <c r="B13" s="86" t="s">
        <v>90</v>
      </c>
      <c r="C13" s="87" t="s">
        <v>102</v>
      </c>
      <c r="D13" s="87"/>
      <c r="E13" s="88"/>
      <c r="F13" s="102">
        <v>1</v>
      </c>
      <c r="G13" s="87" t="s">
        <v>98</v>
      </c>
      <c r="H13" s="103"/>
      <c r="I13" s="92">
        <f>SUM([1]BUILDUPS!I378)</f>
        <v>1192.3603479999999</v>
      </c>
      <c r="J13" s="92">
        <f t="shared" si="0"/>
        <v>1192.3603479999999</v>
      </c>
      <c r="K13" s="93" t="s">
        <v>103</v>
      </c>
      <c r="L13" s="94">
        <f>SUM([1]BUILDUPS!K378)</f>
        <v>3.52</v>
      </c>
      <c r="M13" s="94">
        <f>SUM([1]BUILDUPS!L378)</f>
        <v>5</v>
      </c>
      <c r="N13" s="94">
        <f>SUM([1]BUILDUPS!M378)</f>
        <v>2</v>
      </c>
      <c r="O13" s="95"/>
      <c r="P13" s="95"/>
      <c r="Q13" s="95"/>
      <c r="R13" s="95"/>
      <c r="S13" s="95"/>
      <c r="T13" s="95"/>
      <c r="U13" s="95"/>
      <c r="V13" s="97" t="s">
        <v>104</v>
      </c>
      <c r="W13" s="98"/>
      <c r="X13" s="92">
        <f>SUM('[1]Todays revised rates'!I379)</f>
        <v>1224.8421499999999</v>
      </c>
      <c r="Y13" s="92">
        <f t="shared" si="1"/>
        <v>1224.8421499999999</v>
      </c>
      <c r="Z13" s="92">
        <f>SUM('[1]March 22 buildups'!I378)</f>
        <v>1387.009669</v>
      </c>
      <c r="AA13" s="92">
        <f t="shared" si="2"/>
        <v>1387.009669</v>
      </c>
      <c r="AB13" s="97"/>
    </row>
    <row r="14" spans="1:28" s="101" customFormat="1" x14ac:dyDescent="0.25">
      <c r="A14" s="86" t="s">
        <v>105</v>
      </c>
      <c r="B14" s="86" t="s">
        <v>90</v>
      </c>
      <c r="C14" s="90" t="s">
        <v>106</v>
      </c>
      <c r="D14" s="87" t="s">
        <v>87</v>
      </c>
      <c r="E14" s="88"/>
      <c r="F14" s="102">
        <v>1</v>
      </c>
      <c r="G14" s="87" t="s">
        <v>98</v>
      </c>
      <c r="H14" s="103"/>
      <c r="I14" s="92">
        <f>SUM([1]BUILDUPS!I410)</f>
        <v>15736.496100416665</v>
      </c>
      <c r="J14" s="92">
        <f t="shared" si="0"/>
        <v>15736.496100416665</v>
      </c>
      <c r="K14" s="97" t="s">
        <v>88</v>
      </c>
      <c r="L14" s="94">
        <f>SUM([1]BUILDUPS!K410)</f>
        <v>74</v>
      </c>
      <c r="M14" s="94">
        <f>SUM([1]BUILDUPS!L410)</f>
        <v>76.333333333333343</v>
      </c>
      <c r="N14" s="94">
        <f>SUM([1]BUILDUPS!M410)</f>
        <v>37.5</v>
      </c>
      <c r="O14" s="95"/>
      <c r="P14" s="95"/>
      <c r="Q14" s="95"/>
      <c r="R14" s="95"/>
      <c r="S14" s="95"/>
      <c r="T14" s="96">
        <v>44267</v>
      </c>
      <c r="U14" s="95"/>
      <c r="V14" s="97"/>
      <c r="W14" s="98"/>
      <c r="X14" s="92">
        <f>SUM('[1]Todays revised rates'!I411)</f>
        <v>16147.191516666668</v>
      </c>
      <c r="Y14" s="92">
        <f t="shared" si="1"/>
        <v>16147.191516666668</v>
      </c>
      <c r="Z14" s="92">
        <f>SUM('[1]March 22 buildups'!I410)</f>
        <v>17648.270181666663</v>
      </c>
      <c r="AA14" s="92">
        <f t="shared" si="2"/>
        <v>17648.270181666663</v>
      </c>
      <c r="AB14" s="97"/>
    </row>
    <row r="15" spans="1:28" s="101" customFormat="1" ht="26.4" x14ac:dyDescent="0.25">
      <c r="A15" s="86" t="s">
        <v>107</v>
      </c>
      <c r="B15" s="86" t="s">
        <v>44</v>
      </c>
      <c r="C15" s="87" t="s">
        <v>108</v>
      </c>
      <c r="D15" s="87" t="s">
        <v>46</v>
      </c>
      <c r="E15" s="88"/>
      <c r="F15" s="102">
        <v>1</v>
      </c>
      <c r="G15" s="87" t="s">
        <v>109</v>
      </c>
      <c r="H15" s="103"/>
      <c r="I15" s="92">
        <f>SUM([1]BUILDUPS!V442)</f>
        <v>800.18259999999998</v>
      </c>
      <c r="J15" s="92">
        <f t="shared" si="0"/>
        <v>800.18259999999998</v>
      </c>
      <c r="K15" s="97" t="s">
        <v>110</v>
      </c>
      <c r="L15" s="94">
        <f>SUM([1]BUILDUPS!K442)</f>
        <v>0</v>
      </c>
      <c r="M15" s="94">
        <f>SUM([1]BUILDUPS!L442)</f>
        <v>2</v>
      </c>
      <c r="N15" s="94">
        <f>SUM([1]BUILDUPS!M442)</f>
        <v>0</v>
      </c>
      <c r="O15" s="95"/>
      <c r="P15" s="95"/>
      <c r="Q15" s="95"/>
      <c r="R15" s="95"/>
      <c r="S15" s="95"/>
      <c r="T15" s="95"/>
      <c r="U15" s="96">
        <v>44266</v>
      </c>
      <c r="V15" s="93" t="s">
        <v>111</v>
      </c>
      <c r="W15" s="105">
        <v>800.18</v>
      </c>
      <c r="X15" s="92">
        <v>0</v>
      </c>
      <c r="Y15" s="92">
        <f t="shared" si="1"/>
        <v>0</v>
      </c>
      <c r="Z15" s="92">
        <v>0</v>
      </c>
      <c r="AA15" s="92">
        <f t="shared" si="2"/>
        <v>0</v>
      </c>
      <c r="AB15" s="97" t="s">
        <v>112</v>
      </c>
    </row>
    <row r="16" spans="1:28" s="101" customFormat="1" x14ac:dyDescent="0.25">
      <c r="A16" s="86" t="s">
        <v>113</v>
      </c>
      <c r="B16" s="86" t="s">
        <v>44</v>
      </c>
      <c r="C16" s="87" t="s">
        <v>114</v>
      </c>
      <c r="D16" s="87" t="s">
        <v>46</v>
      </c>
      <c r="E16" s="88"/>
      <c r="F16" s="102">
        <v>1</v>
      </c>
      <c r="G16" s="87" t="s">
        <v>109</v>
      </c>
      <c r="H16" s="103"/>
      <c r="I16" s="92">
        <f>SUM([1]BUILDUPS!I475)</f>
        <v>2310.6759800000004</v>
      </c>
      <c r="J16" s="92">
        <f t="shared" si="0"/>
        <v>2310.6759800000004</v>
      </c>
      <c r="K16" s="97" t="s">
        <v>115</v>
      </c>
      <c r="L16" s="94">
        <f>SUM([1]BUILDUPS!K475)</f>
        <v>0</v>
      </c>
      <c r="M16" s="94">
        <f>SUM([1]BUILDUPS!L475)</f>
        <v>2</v>
      </c>
      <c r="N16" s="94">
        <f>SUM([1]BUILDUPS!M475)</f>
        <v>0</v>
      </c>
      <c r="O16" s="96">
        <v>44266</v>
      </c>
      <c r="P16" s="95"/>
      <c r="Q16" s="95"/>
      <c r="R16" s="95"/>
      <c r="S16" s="95"/>
      <c r="T16" s="95"/>
      <c r="U16" s="96">
        <v>44266</v>
      </c>
      <c r="V16" s="97"/>
      <c r="W16" s="105">
        <v>704.27</v>
      </c>
      <c r="X16" s="92">
        <f>SUM('[1]Todays revised rates'!V476)</f>
        <v>1773.1661000000001</v>
      </c>
      <c r="Y16" s="92">
        <f t="shared" si="1"/>
        <v>1773.1661000000001</v>
      </c>
      <c r="Z16" s="92">
        <f>SUM('[1]March 22 buildups'!V475)</f>
        <v>1911.1911849999999</v>
      </c>
      <c r="AA16" s="92">
        <f t="shared" si="2"/>
        <v>1911.1911849999999</v>
      </c>
      <c r="AB16" s="97" t="s">
        <v>116</v>
      </c>
    </row>
    <row r="17" spans="1:29" s="101" customFormat="1" ht="26.4" x14ac:dyDescent="0.25">
      <c r="A17" s="86" t="s">
        <v>117</v>
      </c>
      <c r="B17" s="86" t="s">
        <v>90</v>
      </c>
      <c r="C17" s="87" t="s">
        <v>118</v>
      </c>
      <c r="D17" s="87"/>
      <c r="E17" s="88"/>
      <c r="F17" s="102">
        <v>1</v>
      </c>
      <c r="G17" s="87" t="s">
        <v>109</v>
      </c>
      <c r="H17" s="103"/>
      <c r="I17" s="92">
        <f>SUM([1]BUILDUPS!I508)</f>
        <v>2234.8633599999998</v>
      </c>
      <c r="J17" s="92">
        <f t="shared" si="0"/>
        <v>2234.8633599999998</v>
      </c>
      <c r="K17" s="97" t="s">
        <v>119</v>
      </c>
      <c r="L17" s="94">
        <f>SUM([1]BUILDUPS!K508)</f>
        <v>0</v>
      </c>
      <c r="M17" s="94">
        <f>SUM([1]BUILDUPS!L508)</f>
        <v>22</v>
      </c>
      <c r="N17" s="94">
        <f>SUM([1]BUILDUPS!M508)</f>
        <v>0</v>
      </c>
      <c r="O17" s="95"/>
      <c r="P17" s="95"/>
      <c r="Q17" s="95"/>
      <c r="R17" s="95"/>
      <c r="S17" s="95"/>
      <c r="T17" s="96">
        <v>44267</v>
      </c>
      <c r="U17" s="95"/>
      <c r="V17" s="93" t="s">
        <v>120</v>
      </c>
      <c r="W17" s="98"/>
      <c r="X17" s="92">
        <f>SUM('[1]Todays revised rates'!I509)</f>
        <v>2320.0104000000001</v>
      </c>
      <c r="Y17" s="92">
        <f t="shared" si="1"/>
        <v>2320.0104000000001</v>
      </c>
      <c r="Z17" s="92">
        <f>SUM('[1]March 22 buildups'!I508)</f>
        <v>2676.3414299999999</v>
      </c>
      <c r="AA17" s="92">
        <f t="shared" si="2"/>
        <v>2676.3414299999999</v>
      </c>
      <c r="AB17" s="97"/>
    </row>
    <row r="18" spans="1:29" s="101" customFormat="1" ht="66" x14ac:dyDescent="0.25">
      <c r="A18" s="86" t="s">
        <v>121</v>
      </c>
      <c r="B18" s="86" t="s">
        <v>44</v>
      </c>
      <c r="C18" s="106" t="s">
        <v>122</v>
      </c>
      <c r="D18" s="106" t="s">
        <v>46</v>
      </c>
      <c r="E18" s="88"/>
      <c r="F18" s="104">
        <v>3</v>
      </c>
      <c r="G18" s="106" t="s">
        <v>109</v>
      </c>
      <c r="H18" s="103"/>
      <c r="I18" s="92">
        <f>SUM([1]BUILDUPS!AW543)</f>
        <v>6816.3701129999999</v>
      </c>
      <c r="J18" s="92">
        <f t="shared" si="0"/>
        <v>20449.110338999999</v>
      </c>
      <c r="K18" s="97" t="s">
        <v>123</v>
      </c>
      <c r="L18" s="94">
        <f>SUM([1]BUILDUPS!K543)</f>
        <v>0</v>
      </c>
      <c r="M18" s="94">
        <f>SUM([1]BUILDUPS!L543)</f>
        <v>108</v>
      </c>
      <c r="N18" s="94">
        <f>SUM([1]BUILDUPS!M543)</f>
        <v>0</v>
      </c>
      <c r="O18" s="96">
        <v>44266</v>
      </c>
      <c r="P18" s="95"/>
      <c r="Q18" s="96">
        <v>44266</v>
      </c>
      <c r="R18" s="96">
        <v>44266</v>
      </c>
      <c r="S18" s="95" t="s">
        <v>94</v>
      </c>
      <c r="T18" s="95"/>
      <c r="U18" s="95"/>
      <c r="V18" s="93" t="s">
        <v>124</v>
      </c>
      <c r="W18" s="98"/>
      <c r="X18" s="92">
        <f>SUM('[1]Todays revised rates'!AW544)</f>
        <v>6872.8914300000006</v>
      </c>
      <c r="Y18" s="92">
        <f t="shared" si="1"/>
        <v>20618.674290000003</v>
      </c>
      <c r="Z18" s="92">
        <f>SUM('[1]March 22 buildups'!AW543)</f>
        <v>8146.4145699999999</v>
      </c>
      <c r="AA18" s="92">
        <f t="shared" si="2"/>
        <v>24439.243709999999</v>
      </c>
      <c r="AB18" s="97"/>
    </row>
    <row r="19" spans="1:29" s="101" customFormat="1" ht="52.8" x14ac:dyDescent="0.25">
      <c r="A19" s="86" t="s">
        <v>125</v>
      </c>
      <c r="B19" s="86" t="s">
        <v>44</v>
      </c>
      <c r="C19" s="106" t="s">
        <v>126</v>
      </c>
      <c r="D19" s="106" t="s">
        <v>46</v>
      </c>
      <c r="E19" s="88"/>
      <c r="F19" s="102">
        <v>1</v>
      </c>
      <c r="G19" s="106" t="s">
        <v>127</v>
      </c>
      <c r="H19" s="103"/>
      <c r="I19" s="92">
        <f>SUM([1]BUILDUPS!I584)</f>
        <v>20479.055930000002</v>
      </c>
      <c r="J19" s="92">
        <f t="shared" si="0"/>
        <v>20479.055930000002</v>
      </c>
      <c r="K19" s="93" t="s">
        <v>128</v>
      </c>
      <c r="L19" s="94">
        <f>SUM([1]BUILDUPS!K584)</f>
        <v>0</v>
      </c>
      <c r="M19" s="94">
        <f>SUM([1]BUILDUPS!L584)</f>
        <v>80</v>
      </c>
      <c r="N19" s="94">
        <f>SUM([1]BUILDUPS!M584)</f>
        <v>0</v>
      </c>
      <c r="O19" s="96">
        <v>44266</v>
      </c>
      <c r="P19" s="95"/>
      <c r="Q19" s="95"/>
      <c r="R19" s="95"/>
      <c r="S19" s="95"/>
      <c r="T19" s="96">
        <v>44267</v>
      </c>
      <c r="U19" s="95"/>
      <c r="V19" s="97" t="s">
        <v>129</v>
      </c>
      <c r="W19" s="107" t="s">
        <v>130</v>
      </c>
      <c r="X19" s="108">
        <f>SUM('[1]Todays revised rates'!AI585)</f>
        <v>898.33440000000007</v>
      </c>
      <c r="Y19" s="99">
        <f t="shared" si="1"/>
        <v>898.33440000000007</v>
      </c>
      <c r="Z19" s="99">
        <f>SUM('[1]March 22 buildups'!AI584)</f>
        <v>1080.4717400000002</v>
      </c>
      <c r="AA19" s="99">
        <f t="shared" si="2"/>
        <v>1080.4717400000002</v>
      </c>
      <c r="AB19" s="100" t="s">
        <v>51</v>
      </c>
      <c r="AC19" s="109" t="s">
        <v>131</v>
      </c>
    </row>
    <row r="20" spans="1:29" s="101" customFormat="1" ht="52.8" x14ac:dyDescent="0.25">
      <c r="A20" s="86" t="s">
        <v>132</v>
      </c>
      <c r="B20" s="86" t="s">
        <v>44</v>
      </c>
      <c r="C20" s="106" t="s">
        <v>133</v>
      </c>
      <c r="D20" s="106"/>
      <c r="E20" s="88"/>
      <c r="F20" s="102">
        <v>1</v>
      </c>
      <c r="G20" s="106" t="s">
        <v>134</v>
      </c>
      <c r="H20" s="103"/>
      <c r="I20" s="92">
        <f>SUM([1]BUILDUPS!I622)</f>
        <v>4851.286540000001</v>
      </c>
      <c r="J20" s="92">
        <f t="shared" si="0"/>
        <v>4851.286540000001</v>
      </c>
      <c r="K20" s="93" t="s">
        <v>135</v>
      </c>
      <c r="L20" s="94">
        <f>SUM([1]BUILDUPS!K622)</f>
        <v>0</v>
      </c>
      <c r="M20" s="94">
        <f>SUM([1]BUILDUPS!L622)</f>
        <v>27</v>
      </c>
      <c r="N20" s="94">
        <f>SUM([1]BUILDUPS!M622)</f>
        <v>0</v>
      </c>
      <c r="O20" s="96">
        <v>44266</v>
      </c>
      <c r="P20" s="95"/>
      <c r="Q20" s="95"/>
      <c r="R20" s="95"/>
      <c r="S20" s="95"/>
      <c r="T20" s="96">
        <v>44267</v>
      </c>
      <c r="U20" s="95"/>
      <c r="V20" s="97" t="s">
        <v>136</v>
      </c>
      <c r="W20" s="98"/>
      <c r="X20" s="92">
        <f>SUM('[1]Todays revised rates'!I623)</f>
        <v>1431.5336</v>
      </c>
      <c r="Y20" s="92">
        <f t="shared" si="1"/>
        <v>1431.5336</v>
      </c>
      <c r="Z20" s="92">
        <f>SUM('[1]March 22 buildups'!I622)</f>
        <v>1571.5195999999999</v>
      </c>
      <c r="AA20" s="92">
        <f t="shared" si="2"/>
        <v>1571.5195999999999</v>
      </c>
      <c r="AB20" s="97" t="s">
        <v>137</v>
      </c>
    </row>
    <row r="21" spans="1:29" s="101" customFormat="1" ht="26.4" x14ac:dyDescent="0.25">
      <c r="A21" s="86" t="s">
        <v>138</v>
      </c>
      <c r="B21" s="86" t="s">
        <v>44</v>
      </c>
      <c r="C21" s="106" t="s">
        <v>139</v>
      </c>
      <c r="D21" s="106"/>
      <c r="E21" s="88"/>
      <c r="F21" s="102">
        <v>1</v>
      </c>
      <c r="G21" s="106" t="s">
        <v>134</v>
      </c>
      <c r="H21" s="103"/>
      <c r="I21" s="92">
        <f>SUM([1]BUILDUPS!AI656)</f>
        <v>3392.7516000000001</v>
      </c>
      <c r="J21" s="92">
        <f t="shared" si="0"/>
        <v>3392.7516000000001</v>
      </c>
      <c r="K21" s="93" t="s">
        <v>140</v>
      </c>
      <c r="L21" s="94">
        <f>SUM([1]BUILDUPS!K656)</f>
        <v>0</v>
      </c>
      <c r="M21" s="94">
        <f>SUM([1]BUILDUPS!L656)</f>
        <v>3</v>
      </c>
      <c r="N21" s="94">
        <f>SUM([1]BUILDUPS!M656)</f>
        <v>0</v>
      </c>
      <c r="O21" s="96">
        <v>44266</v>
      </c>
      <c r="P21" s="95"/>
      <c r="Q21" s="95"/>
      <c r="R21" s="95"/>
      <c r="S21" s="95"/>
      <c r="T21" s="95"/>
      <c r="U21" s="96">
        <v>44266</v>
      </c>
      <c r="V21" s="97" t="s">
        <v>136</v>
      </c>
      <c r="W21" s="105">
        <v>1076.27</v>
      </c>
      <c r="X21" s="92">
        <f>SUM('[1]Todays revised rates'!AV657)</f>
        <v>2391.0336000000002</v>
      </c>
      <c r="Y21" s="92">
        <f t="shared" si="1"/>
        <v>2391.0336000000002</v>
      </c>
      <c r="Z21" s="92">
        <f>SUM('[1]March 22 buildups'!AV656)</f>
        <v>2663.9340849999994</v>
      </c>
      <c r="AA21" s="92">
        <f t="shared" si="2"/>
        <v>2663.9340849999994</v>
      </c>
      <c r="AB21" s="93" t="s">
        <v>141</v>
      </c>
    </row>
    <row r="22" spans="1:29" s="101" customFormat="1" ht="26.4" x14ac:dyDescent="0.25">
      <c r="A22" s="86" t="s">
        <v>142</v>
      </c>
      <c r="B22" s="86" t="s">
        <v>90</v>
      </c>
      <c r="C22" s="90" t="s">
        <v>143</v>
      </c>
      <c r="D22" s="87"/>
      <c r="E22" s="88"/>
      <c r="F22" s="102">
        <v>1</v>
      </c>
      <c r="G22" s="87" t="s">
        <v>144</v>
      </c>
      <c r="H22" s="103"/>
      <c r="I22" s="92">
        <f>SUM([1]BUILDUPS!I691)</f>
        <v>3040.9574899999998</v>
      </c>
      <c r="J22" s="92">
        <f t="shared" si="0"/>
        <v>3040.9574899999998</v>
      </c>
      <c r="K22" s="93" t="s">
        <v>145</v>
      </c>
      <c r="L22" s="94">
        <f>SUM([1]BUILDUPS!K691)</f>
        <v>0</v>
      </c>
      <c r="M22" s="94">
        <f>SUM([1]BUILDUPS!L691)</f>
        <v>40</v>
      </c>
      <c r="N22" s="94">
        <f>SUM([1]BUILDUPS!M691)</f>
        <v>0</v>
      </c>
      <c r="O22" s="96"/>
      <c r="P22" s="95"/>
      <c r="Q22" s="95"/>
      <c r="R22" s="95"/>
      <c r="S22" s="95"/>
      <c r="T22" s="96">
        <v>44267</v>
      </c>
      <c r="U22" s="95"/>
      <c r="V22" s="97"/>
      <c r="W22" s="98"/>
      <c r="X22" s="92">
        <f>SUM('[1]Todays revised rates'!I692)</f>
        <v>524.55359999999996</v>
      </c>
      <c r="Y22" s="92">
        <f t="shared" si="1"/>
        <v>524.55359999999996</v>
      </c>
      <c r="Z22" s="92">
        <f>SUM('[1]March 22 buildups'!I691)</f>
        <v>635.65359999999998</v>
      </c>
      <c r="AA22" s="92">
        <f t="shared" si="2"/>
        <v>635.65359999999998</v>
      </c>
      <c r="AB22" s="97" t="s">
        <v>146</v>
      </c>
    </row>
    <row r="23" spans="1:29" s="101" customFormat="1" ht="39.6" x14ac:dyDescent="0.25">
      <c r="A23" s="86" t="s">
        <v>147</v>
      </c>
      <c r="B23" s="86" t="s">
        <v>44</v>
      </c>
      <c r="C23" s="106" t="s">
        <v>148</v>
      </c>
      <c r="D23" s="106" t="s">
        <v>149</v>
      </c>
      <c r="E23" s="88" t="s">
        <v>150</v>
      </c>
      <c r="F23" s="102">
        <v>1</v>
      </c>
      <c r="G23" s="106" t="s">
        <v>151</v>
      </c>
      <c r="H23" s="103">
        <v>10</v>
      </c>
      <c r="I23" s="92">
        <f>SUM([1]BUILDUPS!I723)</f>
        <v>883.23452125000006</v>
      </c>
      <c r="J23" s="92">
        <f t="shared" si="0"/>
        <v>883.23452125000006</v>
      </c>
      <c r="K23" s="97" t="s">
        <v>152</v>
      </c>
      <c r="L23" s="94">
        <f>SUM([1]BUILDUPS!K723)</f>
        <v>10.125</v>
      </c>
      <c r="M23" s="94">
        <f>SUM([1]BUILDUPS!L723)</f>
        <v>2</v>
      </c>
      <c r="N23" s="94">
        <f>SUM([1]BUILDUPS!M723)</f>
        <v>3.375</v>
      </c>
      <c r="O23" s="95"/>
      <c r="P23" s="95"/>
      <c r="Q23" s="95"/>
      <c r="R23" s="95"/>
      <c r="S23" s="95"/>
      <c r="T23" s="96">
        <v>44267</v>
      </c>
      <c r="U23" s="95"/>
      <c r="V23" s="97" t="s">
        <v>153</v>
      </c>
      <c r="W23" s="100" t="s">
        <v>154</v>
      </c>
      <c r="X23" s="110">
        <f>SUM('[1]Todays revised rates'!I724)</f>
        <v>1428.28203125</v>
      </c>
      <c r="Y23" s="92">
        <f t="shared" si="1"/>
        <v>1428.28203125</v>
      </c>
      <c r="Z23" s="92">
        <f>SUM('[1]March 22 buildups'!I723)</f>
        <v>1491.656375</v>
      </c>
      <c r="AA23" s="92">
        <f t="shared" si="2"/>
        <v>1491.656375</v>
      </c>
      <c r="AB23" s="93" t="s">
        <v>154</v>
      </c>
    </row>
    <row r="24" spans="1:29" s="101" customFormat="1" ht="39.6" x14ac:dyDescent="0.25">
      <c r="A24" s="86" t="s">
        <v>155</v>
      </c>
      <c r="B24" s="86" t="s">
        <v>44</v>
      </c>
      <c r="C24" s="106" t="s">
        <v>148</v>
      </c>
      <c r="D24" s="106" t="s">
        <v>149</v>
      </c>
      <c r="E24" s="88" t="s">
        <v>156</v>
      </c>
      <c r="F24" s="102">
        <v>1</v>
      </c>
      <c r="G24" s="106" t="s">
        <v>151</v>
      </c>
      <c r="H24" s="103">
        <v>12</v>
      </c>
      <c r="I24" s="92">
        <f>SUM([1]BUILDUPS!I755)</f>
        <v>933.42631975000018</v>
      </c>
      <c r="J24" s="92">
        <f t="shared" si="0"/>
        <v>933.42631975000018</v>
      </c>
      <c r="K24" s="97" t="s">
        <v>157</v>
      </c>
      <c r="L24" s="94">
        <f>SUM([1]BUILDUPS!K755)</f>
        <v>10.935000000000002</v>
      </c>
      <c r="M24" s="94">
        <f>SUM([1]BUILDUPS!L755)</f>
        <v>2</v>
      </c>
      <c r="N24" s="94">
        <f>SUM([1]BUILDUPS!M755)</f>
        <v>3.6450000000000005</v>
      </c>
      <c r="O24" s="95"/>
      <c r="P24" s="95"/>
      <c r="Q24" s="95"/>
      <c r="R24" s="95"/>
      <c r="S24" s="95"/>
      <c r="T24" s="96">
        <v>44267</v>
      </c>
      <c r="U24" s="95"/>
      <c r="V24" s="93" t="s">
        <v>158</v>
      </c>
      <c r="W24" s="100" t="s">
        <v>154</v>
      </c>
      <c r="X24" s="110">
        <f>SUM('[1]Todays revised rates'!I756)</f>
        <v>1520.6768817500001</v>
      </c>
      <c r="Y24" s="92">
        <f t="shared" si="1"/>
        <v>1520.6768817500001</v>
      </c>
      <c r="Z24" s="92">
        <f>SUM('[1]March 22 buildups'!I755)</f>
        <v>1585.7215130000002</v>
      </c>
      <c r="AA24" s="92">
        <f t="shared" si="2"/>
        <v>1585.7215130000002</v>
      </c>
      <c r="AB24" s="93" t="s">
        <v>154</v>
      </c>
    </row>
    <row r="25" spans="1:29" s="101" customFormat="1" ht="39.6" x14ac:dyDescent="0.25">
      <c r="A25" s="86" t="s">
        <v>159</v>
      </c>
      <c r="B25" s="86" t="s">
        <v>44</v>
      </c>
      <c r="C25" s="106" t="s">
        <v>148</v>
      </c>
      <c r="D25" s="106" t="s">
        <v>149</v>
      </c>
      <c r="E25" s="88" t="s">
        <v>160</v>
      </c>
      <c r="F25" s="104">
        <v>2</v>
      </c>
      <c r="G25" s="106" t="s">
        <v>151</v>
      </c>
      <c r="H25" s="103">
        <v>16</v>
      </c>
      <c r="I25" s="92">
        <f>SUM([1]BUILDUPS!I787)</f>
        <v>958.52221900000006</v>
      </c>
      <c r="J25" s="92">
        <f t="shared" si="0"/>
        <v>1917.0444380000001</v>
      </c>
      <c r="K25" s="97" t="s">
        <v>152</v>
      </c>
      <c r="L25" s="94">
        <f>SUM([1]BUILDUPS!K787)</f>
        <v>22.68</v>
      </c>
      <c r="M25" s="94">
        <f>SUM([1]BUILDUPS!L787)</f>
        <v>4</v>
      </c>
      <c r="N25" s="94">
        <f>SUM([1]BUILDUPS!M787)</f>
        <v>7.56</v>
      </c>
      <c r="O25" s="95"/>
      <c r="P25" s="95"/>
      <c r="Q25" s="95"/>
      <c r="R25" s="95"/>
      <c r="S25" s="95"/>
      <c r="T25" s="96">
        <v>44267</v>
      </c>
      <c r="U25" s="95"/>
      <c r="V25" s="97" t="s">
        <v>153</v>
      </c>
      <c r="W25" s="100" t="s">
        <v>154</v>
      </c>
      <c r="X25" s="110">
        <f>SUM('[1]Todays revised rates'!I788)</f>
        <v>1566.874307</v>
      </c>
      <c r="Y25" s="92">
        <f t="shared" si="1"/>
        <v>3133.7486140000001</v>
      </c>
      <c r="Z25" s="92">
        <f>SUM('[1]March 22 buildups'!I787)</f>
        <v>1632.7540819999999</v>
      </c>
      <c r="AA25" s="92">
        <f t="shared" si="2"/>
        <v>3265.5081639999999</v>
      </c>
      <c r="AB25" s="93" t="s">
        <v>154</v>
      </c>
    </row>
    <row r="26" spans="1:29" s="101" customFormat="1" ht="39.6" x14ac:dyDescent="0.25">
      <c r="A26" s="86" t="s">
        <v>161</v>
      </c>
      <c r="B26" s="86" t="s">
        <v>44</v>
      </c>
      <c r="C26" s="106" t="s">
        <v>148</v>
      </c>
      <c r="D26" s="106" t="s">
        <v>149</v>
      </c>
      <c r="E26" s="88" t="s">
        <v>162</v>
      </c>
      <c r="F26" s="102">
        <v>1</v>
      </c>
      <c r="G26" s="106" t="s">
        <v>151</v>
      </c>
      <c r="H26" s="103">
        <v>17</v>
      </c>
      <c r="I26" s="92">
        <f>SUM([1]BUILDUPS!I819)</f>
        <v>933.42631975000018</v>
      </c>
      <c r="J26" s="92">
        <f t="shared" si="0"/>
        <v>933.42631975000018</v>
      </c>
      <c r="K26" s="97" t="s">
        <v>152</v>
      </c>
      <c r="L26" s="94">
        <f>SUM([1]BUILDUPS!K819)</f>
        <v>10.935000000000002</v>
      </c>
      <c r="M26" s="94">
        <f>SUM([1]BUILDUPS!L819)</f>
        <v>2</v>
      </c>
      <c r="N26" s="94">
        <f>SUM([1]BUILDUPS!M819)</f>
        <v>3.6450000000000005</v>
      </c>
      <c r="O26" s="95"/>
      <c r="P26" s="95"/>
      <c r="Q26" s="95"/>
      <c r="R26" s="95"/>
      <c r="S26" s="95"/>
      <c r="T26" s="96">
        <v>44267</v>
      </c>
      <c r="U26" s="95"/>
      <c r="V26" s="97" t="s">
        <v>153</v>
      </c>
      <c r="W26" s="100" t="s">
        <v>154</v>
      </c>
      <c r="X26" s="110">
        <f>SUM('[1]Todays revised rates'!I820)</f>
        <v>1520.6768817500001</v>
      </c>
      <c r="Y26" s="92">
        <f t="shared" si="1"/>
        <v>1520.6768817500001</v>
      </c>
      <c r="Z26" s="92">
        <f>SUM('[1]March 22 buildups'!I819)</f>
        <v>1585.7215130000002</v>
      </c>
      <c r="AA26" s="92">
        <f t="shared" si="2"/>
        <v>1585.7215130000002</v>
      </c>
      <c r="AB26" s="93" t="s">
        <v>154</v>
      </c>
    </row>
    <row r="27" spans="1:29" s="101" customFormat="1" ht="39.6" x14ac:dyDescent="0.25">
      <c r="A27" s="86" t="s">
        <v>163</v>
      </c>
      <c r="B27" s="86" t="s">
        <v>44</v>
      </c>
      <c r="C27" s="106" t="s">
        <v>148</v>
      </c>
      <c r="D27" s="106" t="s">
        <v>149</v>
      </c>
      <c r="E27" s="88" t="s">
        <v>160</v>
      </c>
      <c r="F27" s="104">
        <v>2</v>
      </c>
      <c r="G27" s="106" t="s">
        <v>151</v>
      </c>
      <c r="H27" s="103">
        <v>18</v>
      </c>
      <c r="I27" s="92">
        <f>SUM([1]BUILDUPS!I851)</f>
        <v>958.52221900000006</v>
      </c>
      <c r="J27" s="92">
        <f t="shared" si="0"/>
        <v>1917.0444380000001</v>
      </c>
      <c r="K27" s="97" t="s">
        <v>152</v>
      </c>
      <c r="L27" s="94">
        <f>SUM([1]BUILDUPS!K851)</f>
        <v>22.68</v>
      </c>
      <c r="M27" s="94">
        <f>SUM([1]BUILDUPS!L851)</f>
        <v>4</v>
      </c>
      <c r="N27" s="94">
        <f>SUM([1]BUILDUPS!M851)</f>
        <v>7.56</v>
      </c>
      <c r="O27" s="95"/>
      <c r="P27" s="95"/>
      <c r="Q27" s="95"/>
      <c r="R27" s="95"/>
      <c r="S27" s="95"/>
      <c r="T27" s="96">
        <v>44267</v>
      </c>
      <c r="U27" s="95"/>
      <c r="V27" s="97" t="s">
        <v>153</v>
      </c>
      <c r="W27" s="100" t="s">
        <v>154</v>
      </c>
      <c r="X27" s="110">
        <f>SUM('[1]Todays revised rates'!I852)</f>
        <v>1566.874307</v>
      </c>
      <c r="Y27" s="92">
        <f t="shared" si="1"/>
        <v>3133.7486140000001</v>
      </c>
      <c r="Z27" s="92">
        <f>SUM('[1]March 22 buildups'!I851)</f>
        <v>1632.7540819999999</v>
      </c>
      <c r="AA27" s="92">
        <f t="shared" si="2"/>
        <v>3265.5081639999999</v>
      </c>
      <c r="AB27" s="93" t="s">
        <v>154</v>
      </c>
    </row>
    <row r="28" spans="1:29" s="101" customFormat="1" ht="39.6" x14ac:dyDescent="0.25">
      <c r="A28" s="86" t="s">
        <v>164</v>
      </c>
      <c r="B28" s="86" t="s">
        <v>44</v>
      </c>
      <c r="C28" s="106" t="s">
        <v>148</v>
      </c>
      <c r="D28" s="106" t="s">
        <v>149</v>
      </c>
      <c r="E28" s="88" t="s">
        <v>165</v>
      </c>
      <c r="F28" s="102">
        <v>1</v>
      </c>
      <c r="G28" s="106" t="s">
        <v>151</v>
      </c>
      <c r="H28" s="103">
        <v>16</v>
      </c>
      <c r="I28" s="92">
        <f>SUM([1]BUILDUPS!I883)</f>
        <v>858.13862200000017</v>
      </c>
      <c r="J28" s="92">
        <f t="shared" si="0"/>
        <v>858.13862200000017</v>
      </c>
      <c r="K28" s="97" t="s">
        <v>152</v>
      </c>
      <c r="L28" s="94">
        <f>SUM([1]BUILDUPS!K883)</f>
        <v>9.7199999999999989</v>
      </c>
      <c r="M28" s="94">
        <f>SUM([1]BUILDUPS!L883)</f>
        <v>2</v>
      </c>
      <c r="N28" s="94">
        <f>SUM([1]BUILDUPS!M883)</f>
        <v>3.2399999999999998</v>
      </c>
      <c r="O28" s="95"/>
      <c r="P28" s="95"/>
      <c r="Q28" s="95"/>
      <c r="R28" s="95"/>
      <c r="S28" s="95"/>
      <c r="T28" s="96">
        <v>44267</v>
      </c>
      <c r="U28" s="95"/>
      <c r="V28" s="97" t="s">
        <v>153</v>
      </c>
      <c r="W28" s="100" t="s">
        <v>154</v>
      </c>
      <c r="X28" s="110">
        <f>SUM('[1]Todays revised rates'!I884)</f>
        <v>1382.0846059999999</v>
      </c>
      <c r="Y28" s="92">
        <f t="shared" si="1"/>
        <v>1382.0846059999999</v>
      </c>
      <c r="Z28" s="92">
        <f>SUM('[1]March 22 buildups'!I883)</f>
        <v>1444.6238059999998</v>
      </c>
      <c r="AA28" s="92">
        <f t="shared" si="2"/>
        <v>1444.6238059999998</v>
      </c>
      <c r="AB28" s="93" t="s">
        <v>154</v>
      </c>
    </row>
    <row r="29" spans="1:29" s="101" customFormat="1" ht="39.6" x14ac:dyDescent="0.25">
      <c r="A29" s="86" t="s">
        <v>166</v>
      </c>
      <c r="B29" s="86" t="s">
        <v>167</v>
      </c>
      <c r="C29" s="106" t="s">
        <v>168</v>
      </c>
      <c r="D29" s="106"/>
      <c r="E29" s="88"/>
      <c r="F29" s="111">
        <v>0</v>
      </c>
      <c r="G29" s="106" t="s">
        <v>169</v>
      </c>
      <c r="H29" s="103"/>
      <c r="I29" s="92">
        <f>SUM([1]BUILDUPS!I915)</f>
        <v>9813.4821900000006</v>
      </c>
      <c r="J29" s="92">
        <f t="shared" si="0"/>
        <v>0</v>
      </c>
      <c r="K29" s="93" t="s">
        <v>170</v>
      </c>
      <c r="L29" s="94">
        <f>SUM([1]BUILDUPS!K915)</f>
        <v>0</v>
      </c>
      <c r="M29" s="94">
        <f>SUM([1]BUILDUPS!L915)</f>
        <v>0</v>
      </c>
      <c r="N29" s="94">
        <f>SUM([1]BUILDUPS!M915)</f>
        <v>0</v>
      </c>
      <c r="O29" s="95"/>
      <c r="P29" s="95"/>
      <c r="Q29" s="95"/>
      <c r="R29" s="95"/>
      <c r="S29" s="95"/>
      <c r="T29" s="95"/>
      <c r="U29" s="95"/>
      <c r="V29" s="97" t="s">
        <v>171</v>
      </c>
      <c r="W29" s="98"/>
      <c r="X29" s="92">
        <v>0</v>
      </c>
      <c r="Y29" s="92">
        <f t="shared" si="1"/>
        <v>0</v>
      </c>
      <c r="Z29" s="92">
        <v>0</v>
      </c>
      <c r="AA29" s="92">
        <f t="shared" si="2"/>
        <v>0</v>
      </c>
      <c r="AB29" s="97" t="s">
        <v>112</v>
      </c>
    </row>
    <row r="30" spans="1:29" x14ac:dyDescent="0.25">
      <c r="A30" s="112" t="s">
        <v>172</v>
      </c>
      <c r="B30" s="86" t="s">
        <v>44</v>
      </c>
      <c r="C30" s="113" t="s">
        <v>173</v>
      </c>
      <c r="D30" s="114"/>
      <c r="E30" s="114" t="s">
        <v>174</v>
      </c>
      <c r="F30" s="115">
        <v>1</v>
      </c>
      <c r="G30" s="106" t="s">
        <v>151</v>
      </c>
      <c r="H30" s="116">
        <v>7</v>
      </c>
      <c r="I30" s="117">
        <f>SUM([1]BUILDUPS!I947)</f>
        <v>218.04284000000001</v>
      </c>
      <c r="J30" s="117">
        <f t="shared" si="0"/>
        <v>218.04284000000001</v>
      </c>
      <c r="K30" s="97" t="s">
        <v>175</v>
      </c>
      <c r="L30" s="73">
        <f>SUM([1]BUILDUPS!K947)</f>
        <v>0</v>
      </c>
      <c r="M30" s="73">
        <f>SUM([1]BUILDUPS!L947)</f>
        <v>1</v>
      </c>
      <c r="N30" s="73">
        <f>SUM([1]BUILDUPS!M947)</f>
        <v>0</v>
      </c>
      <c r="V30" s="118"/>
      <c r="W30" s="119"/>
      <c r="X30" s="117">
        <f>SUM('[1]Todays revised rates'!I948)</f>
        <v>233.33019999999999</v>
      </c>
      <c r="Y30" s="92">
        <f t="shared" si="1"/>
        <v>233.33019999999999</v>
      </c>
      <c r="Z30" s="117">
        <f>SUM('[1]March 22 buildups'!I947)</f>
        <v>278.04795000000001</v>
      </c>
      <c r="AA30" s="92">
        <f t="shared" si="2"/>
        <v>278.04795000000001</v>
      </c>
      <c r="AB30" s="118"/>
    </row>
    <row r="31" spans="1:29" x14ac:dyDescent="0.25">
      <c r="A31" s="112" t="s">
        <v>176</v>
      </c>
      <c r="B31" s="86" t="s">
        <v>44</v>
      </c>
      <c r="C31" s="113" t="s">
        <v>173</v>
      </c>
      <c r="D31" s="114"/>
      <c r="E31" s="114" t="s">
        <v>177</v>
      </c>
      <c r="F31" s="115">
        <v>1</v>
      </c>
      <c r="G31" s="106" t="s">
        <v>151</v>
      </c>
      <c r="H31" s="116">
        <v>7</v>
      </c>
      <c r="I31" s="117">
        <f>SUM([1]BUILDUPS!I979)</f>
        <v>256.92784</v>
      </c>
      <c r="J31" s="117">
        <f t="shared" si="0"/>
        <v>256.92784</v>
      </c>
      <c r="K31" s="118" t="s">
        <v>175</v>
      </c>
      <c r="L31" s="73">
        <f>SUM([1]BUILDUPS!K979)</f>
        <v>0</v>
      </c>
      <c r="M31" s="73">
        <f>SUM([1]BUILDUPS!L979)</f>
        <v>1</v>
      </c>
      <c r="N31" s="73">
        <f>SUM([1]BUILDUPS!M979)</f>
        <v>0</v>
      </c>
      <c r="V31" s="118" t="s">
        <v>178</v>
      </c>
      <c r="W31" s="119"/>
      <c r="X31" s="117">
        <f>SUM('[1]Todays revised rates'!I980)</f>
        <v>277.77019999999999</v>
      </c>
      <c r="Y31" s="92">
        <f t="shared" si="1"/>
        <v>277.77019999999999</v>
      </c>
      <c r="Z31" s="117">
        <f>SUM('[1]March 22 buildups'!I979)</f>
        <v>330.54270000000002</v>
      </c>
      <c r="AA31" s="92">
        <f t="shared" si="2"/>
        <v>330.54270000000002</v>
      </c>
      <c r="AB31" s="118"/>
    </row>
    <row r="32" spans="1:29" x14ac:dyDescent="0.25">
      <c r="A32" s="112" t="s">
        <v>179</v>
      </c>
      <c r="B32" s="86" t="s">
        <v>44</v>
      </c>
      <c r="C32" s="113" t="s">
        <v>180</v>
      </c>
      <c r="D32" s="114"/>
      <c r="E32" s="114" t="s">
        <v>181</v>
      </c>
      <c r="F32" s="115">
        <v>1</v>
      </c>
      <c r="G32" s="87" t="s">
        <v>83</v>
      </c>
      <c r="H32" s="116">
        <v>2</v>
      </c>
      <c r="I32" s="117">
        <f>SUM([1]BUILDUPS!I1011)</f>
        <v>326.2907616</v>
      </c>
      <c r="J32" s="117">
        <f t="shared" si="0"/>
        <v>326.2907616</v>
      </c>
      <c r="K32" s="118"/>
      <c r="L32" s="73">
        <f>SUM([1]BUILDUPS!K1011)</f>
        <v>1.78</v>
      </c>
      <c r="M32" s="73">
        <f>SUM([1]BUILDUPS!L1011)</f>
        <v>1.5</v>
      </c>
      <c r="N32" s="73">
        <f>SUM([1]BUILDUPS!M1011)</f>
        <v>2</v>
      </c>
      <c r="V32" s="118"/>
      <c r="W32" s="119"/>
      <c r="X32" s="117">
        <f>SUM('[1]Todays revised rates'!I1012)</f>
        <v>326.2907616</v>
      </c>
      <c r="Y32" s="92">
        <f t="shared" si="1"/>
        <v>326.2907616</v>
      </c>
      <c r="Z32" s="117">
        <f>SUM('[1]March 22 buildups'!I1011)</f>
        <v>338.12254800000005</v>
      </c>
      <c r="AA32" s="92">
        <f t="shared" si="2"/>
        <v>338.12254800000005</v>
      </c>
      <c r="AB32" s="118"/>
    </row>
    <row r="33" spans="1:28" x14ac:dyDescent="0.25">
      <c r="A33" s="112" t="s">
        <v>182</v>
      </c>
      <c r="B33" s="112"/>
      <c r="C33" s="113" t="s">
        <v>183</v>
      </c>
      <c r="D33" s="114"/>
      <c r="E33" s="114" t="s">
        <v>184</v>
      </c>
      <c r="F33" s="115">
        <v>1</v>
      </c>
      <c r="G33" s="118" t="s">
        <v>185</v>
      </c>
      <c r="H33" s="116"/>
      <c r="I33" s="117">
        <f>SUM([1]BUILDUPS!I1043)</f>
        <v>1964.2883999999999</v>
      </c>
      <c r="J33" s="117">
        <f t="shared" si="0"/>
        <v>1964.2883999999999</v>
      </c>
      <c r="K33" s="118" t="s">
        <v>186</v>
      </c>
      <c r="L33" s="73">
        <f>SUM([1]BUILDUPS!K1043)</f>
        <v>0</v>
      </c>
      <c r="M33" s="73">
        <f>SUM([1]BUILDUPS!L1043)</f>
        <v>2</v>
      </c>
      <c r="N33" s="73">
        <f>SUM([1]BUILDUPS!M1043)</f>
        <v>0</v>
      </c>
      <c r="V33" s="118"/>
      <c r="W33" s="119"/>
      <c r="X33" s="117">
        <f>SUM([1]BUILDUPS!I1043)</f>
        <v>1964.2883999999999</v>
      </c>
      <c r="Y33" s="92">
        <f t="shared" si="1"/>
        <v>1964.2883999999999</v>
      </c>
      <c r="Z33" s="117">
        <f>SUM('[1]March 22 buildups'!I1043)</f>
        <v>2625.3334</v>
      </c>
      <c r="AA33" s="92">
        <f t="shared" si="2"/>
        <v>2625.3334</v>
      </c>
      <c r="AB33" s="118"/>
    </row>
    <row r="34" spans="1:28" s="101" customFormat="1" ht="39.6" x14ac:dyDescent="0.25">
      <c r="A34" s="88" t="s">
        <v>187</v>
      </c>
      <c r="B34" s="88"/>
      <c r="C34" s="120" t="s">
        <v>188</v>
      </c>
      <c r="D34" s="121"/>
      <c r="E34" s="121" t="s">
        <v>189</v>
      </c>
      <c r="F34" s="89">
        <v>1</v>
      </c>
      <c r="G34" s="122" t="s">
        <v>190</v>
      </c>
      <c r="H34" s="91">
        <v>4</v>
      </c>
      <c r="I34" s="92">
        <f>SUM([1]BUILDUPS!I1075)</f>
        <v>1096.1934000000001</v>
      </c>
      <c r="J34" s="92">
        <f t="shared" si="0"/>
        <v>1096.1934000000001</v>
      </c>
      <c r="K34" s="93" t="s">
        <v>191</v>
      </c>
      <c r="L34" s="94">
        <f>SUM([1]BUILDUPS!K1075)</f>
        <v>1</v>
      </c>
      <c r="M34" s="94">
        <f>SUM([1]BUILDUPS!L1075)</f>
        <v>1</v>
      </c>
      <c r="N34" s="94">
        <f>SUM([1]BUILDUPS!M1075)</f>
        <v>0</v>
      </c>
      <c r="O34" s="95"/>
      <c r="P34" s="95"/>
      <c r="Q34" s="95"/>
      <c r="R34" s="95"/>
      <c r="S34" s="95"/>
      <c r="T34" s="95"/>
      <c r="U34" s="95"/>
      <c r="V34" s="97"/>
      <c r="W34" s="98"/>
      <c r="X34" s="92">
        <f>SUM('[1]Todays revised rates'!I1076)</f>
        <v>1096.1934000000001</v>
      </c>
      <c r="Y34" s="92">
        <f t="shared" si="1"/>
        <v>1096.1934000000001</v>
      </c>
      <c r="Z34" s="92">
        <f>SUM('[1]March 22 buildups'!I1075)</f>
        <v>1311.4496500000002</v>
      </c>
      <c r="AA34" s="92">
        <f t="shared" si="2"/>
        <v>1311.4496500000002</v>
      </c>
      <c r="AB34" s="97"/>
    </row>
    <row r="35" spans="1:28" s="101" customFormat="1" ht="26.4" x14ac:dyDescent="0.25">
      <c r="A35" s="88" t="s">
        <v>192</v>
      </c>
      <c r="B35" s="88"/>
      <c r="C35" s="97" t="s">
        <v>193</v>
      </c>
      <c r="D35" s="123"/>
      <c r="E35" s="121" t="s">
        <v>194</v>
      </c>
      <c r="F35" s="124">
        <v>3</v>
      </c>
      <c r="G35" s="97" t="s">
        <v>195</v>
      </c>
      <c r="H35" s="91"/>
      <c r="I35" s="92">
        <f>SUM([1]BUILDUPS!I1107)</f>
        <v>1319.8983000000001</v>
      </c>
      <c r="J35" s="92">
        <f t="shared" si="0"/>
        <v>3959.6949000000004</v>
      </c>
      <c r="K35" s="97" t="s">
        <v>196</v>
      </c>
      <c r="L35" s="94">
        <f>SUM([1]BUILDUPS!K1107)</f>
        <v>0</v>
      </c>
      <c r="M35" s="94">
        <f>SUM([1]BUILDUPS!L1107)</f>
        <v>4.5</v>
      </c>
      <c r="N35" s="94">
        <f>SUM([1]BUILDUPS!M1107)</f>
        <v>0</v>
      </c>
      <c r="O35" s="95"/>
      <c r="P35" s="95"/>
      <c r="Q35" s="95"/>
      <c r="R35" s="95"/>
      <c r="S35" s="95"/>
      <c r="T35" s="95"/>
      <c r="U35" s="95"/>
      <c r="V35" s="97"/>
      <c r="W35" s="98"/>
      <c r="X35" s="99">
        <f>SUM('[1]Todays revised rates'!V1108)</f>
        <v>1284.8129200000001</v>
      </c>
      <c r="Y35" s="99">
        <f t="shared" si="1"/>
        <v>3854.43876</v>
      </c>
      <c r="Z35" s="99">
        <f>SUM('[1]March 22 buildups'!V1107)</f>
        <v>1676.4182000000001</v>
      </c>
      <c r="AA35" s="99">
        <f t="shared" si="2"/>
        <v>5029.2546000000002</v>
      </c>
      <c r="AB35" s="100" t="s">
        <v>51</v>
      </c>
    </row>
    <row r="36" spans="1:28" x14ac:dyDescent="0.25">
      <c r="A36" s="112" t="s">
        <v>197</v>
      </c>
      <c r="B36" s="112"/>
      <c r="C36" s="114"/>
      <c r="D36" s="114"/>
      <c r="E36" s="114"/>
      <c r="F36" s="115"/>
      <c r="G36" s="125"/>
      <c r="H36" s="116"/>
      <c r="I36" s="117">
        <f>SUM([1]BUILDUPS!I1139)</f>
        <v>0</v>
      </c>
      <c r="J36" s="117">
        <f t="shared" si="0"/>
        <v>0</v>
      </c>
      <c r="K36" s="118"/>
      <c r="L36" s="73">
        <f>SUM([1]BUILDUPS!K1139)</f>
        <v>0</v>
      </c>
      <c r="M36" s="73">
        <f>SUM([1]BUILDUPS!L1139)</f>
        <v>0</v>
      </c>
      <c r="N36" s="73">
        <f>SUM([1]BUILDUPS!M1139)</f>
        <v>0</v>
      </c>
      <c r="V36" s="118"/>
      <c r="W36" s="119"/>
      <c r="X36" s="126"/>
      <c r="Y36" s="126"/>
      <c r="Z36" s="126"/>
      <c r="AA36" s="126"/>
      <c r="AB36" s="119"/>
    </row>
    <row r="37" spans="1:28" hidden="1" x14ac:dyDescent="0.25">
      <c r="A37" s="112" t="s">
        <v>198</v>
      </c>
      <c r="B37" s="112"/>
      <c r="C37" s="114"/>
      <c r="D37" s="114"/>
      <c r="E37" s="114"/>
      <c r="F37" s="115"/>
      <c r="G37" s="116"/>
      <c r="H37" s="116"/>
      <c r="I37" s="117">
        <f>SUM([1]BUILDUPS!I1171)</f>
        <v>0</v>
      </c>
      <c r="J37" s="117">
        <f t="shared" si="0"/>
        <v>0</v>
      </c>
      <c r="K37" s="118"/>
      <c r="L37" s="73">
        <f>SUM([1]BUILDUPS!K1171)</f>
        <v>0</v>
      </c>
      <c r="M37" s="73">
        <f>SUM([1]BUILDUPS!L1171)</f>
        <v>0</v>
      </c>
      <c r="N37" s="73">
        <f>SUM([1]BUILDUPS!M1171)</f>
        <v>0</v>
      </c>
    </row>
    <row r="38" spans="1:28" hidden="1" x14ac:dyDescent="0.25">
      <c r="A38" s="112" t="s">
        <v>199</v>
      </c>
      <c r="B38" s="112"/>
      <c r="C38" s="114"/>
      <c r="D38" s="114"/>
      <c r="E38" s="114"/>
      <c r="F38" s="115"/>
      <c r="G38" s="116"/>
      <c r="H38" s="116"/>
      <c r="I38" s="117">
        <f>SUM([1]BUILDUPS!I1203)</f>
        <v>0</v>
      </c>
      <c r="J38" s="117">
        <f t="shared" si="0"/>
        <v>0</v>
      </c>
      <c r="K38" s="118"/>
      <c r="L38" s="73">
        <f>SUM([1]BUILDUPS!K1203)</f>
        <v>0</v>
      </c>
      <c r="M38" s="73">
        <f>SUM([1]BUILDUPS!L1203)</f>
        <v>0</v>
      </c>
      <c r="N38" s="73">
        <f>SUM([1]BUILDUPS!M1203)</f>
        <v>0</v>
      </c>
    </row>
    <row r="39" spans="1:28" hidden="1" x14ac:dyDescent="0.25">
      <c r="A39" s="112" t="s">
        <v>200</v>
      </c>
      <c r="B39" s="112"/>
      <c r="C39" s="114"/>
      <c r="D39" s="114"/>
      <c r="E39" s="114"/>
      <c r="F39" s="115"/>
      <c r="G39" s="116"/>
      <c r="H39" s="116"/>
      <c r="I39" s="117">
        <f>SUM([1]BUILDUPS!I1235)</f>
        <v>0</v>
      </c>
      <c r="J39" s="117">
        <f t="shared" si="0"/>
        <v>0</v>
      </c>
      <c r="K39" s="118"/>
      <c r="L39" s="73">
        <f>SUM([1]BUILDUPS!K1235)</f>
        <v>0</v>
      </c>
      <c r="M39" s="73">
        <f>SUM([1]BUILDUPS!L1235)</f>
        <v>0</v>
      </c>
      <c r="N39" s="73">
        <f>SUM([1]BUILDUPS!M1235)</f>
        <v>0</v>
      </c>
    </row>
    <row r="40" spans="1:28" hidden="1" x14ac:dyDescent="0.25">
      <c r="A40" s="112" t="s">
        <v>201</v>
      </c>
      <c r="B40" s="112"/>
      <c r="C40" s="114"/>
      <c r="D40" s="114"/>
      <c r="E40" s="114"/>
      <c r="F40" s="115"/>
      <c r="G40" s="116"/>
      <c r="H40" s="116"/>
      <c r="I40" s="117">
        <f>SUM([1]BUILDUPS!I1267)</f>
        <v>0</v>
      </c>
      <c r="J40" s="117">
        <f t="shared" si="0"/>
        <v>0</v>
      </c>
      <c r="K40" s="118"/>
      <c r="L40" s="73">
        <f>SUM([1]BUILDUPS!K1267)</f>
        <v>0</v>
      </c>
      <c r="M40" s="73">
        <f>SUM([1]BUILDUPS!L1267)</f>
        <v>0</v>
      </c>
      <c r="N40" s="73">
        <f>SUM([1]BUILDUPS!M1267)</f>
        <v>0</v>
      </c>
    </row>
    <row r="41" spans="1:28" hidden="1" x14ac:dyDescent="0.25">
      <c r="A41" s="112" t="s">
        <v>202</v>
      </c>
      <c r="B41" s="112"/>
      <c r="C41" s="114"/>
      <c r="D41" s="114"/>
      <c r="E41" s="114"/>
      <c r="F41" s="115"/>
      <c r="G41" s="116"/>
      <c r="H41" s="116"/>
      <c r="I41" s="117">
        <f>SUM([1]BUILDUPS!I1299)</f>
        <v>0</v>
      </c>
      <c r="J41" s="117">
        <f t="shared" si="0"/>
        <v>0</v>
      </c>
      <c r="K41" s="118"/>
      <c r="L41" s="73">
        <f>SUM([1]BUILDUPS!K1299)</f>
        <v>0</v>
      </c>
      <c r="M41" s="73">
        <f>SUM([1]BUILDUPS!L1299)</f>
        <v>0</v>
      </c>
      <c r="N41" s="73">
        <f>SUM([1]BUILDUPS!M1299)</f>
        <v>0</v>
      </c>
    </row>
    <row r="42" spans="1:28" hidden="1" x14ac:dyDescent="0.25">
      <c r="A42" s="112" t="s">
        <v>203</v>
      </c>
      <c r="B42" s="112"/>
      <c r="C42" s="114"/>
      <c r="D42" s="114"/>
      <c r="E42" s="114"/>
      <c r="F42" s="115"/>
      <c r="G42" s="116"/>
      <c r="H42" s="116"/>
      <c r="I42" s="117">
        <f>SUM([1]BUILDUPS!I1331)</f>
        <v>0</v>
      </c>
      <c r="J42" s="117">
        <f t="shared" si="0"/>
        <v>0</v>
      </c>
      <c r="K42" s="118"/>
      <c r="L42" s="73">
        <f>SUM([1]BUILDUPS!K1331)</f>
        <v>0</v>
      </c>
      <c r="M42" s="73">
        <f>SUM([1]BUILDUPS!L1331)</f>
        <v>0</v>
      </c>
      <c r="N42" s="73">
        <f>SUM([1]BUILDUPS!M1331)</f>
        <v>0</v>
      </c>
    </row>
    <row r="43" spans="1:28" hidden="1" x14ac:dyDescent="0.25">
      <c r="A43" s="112" t="s">
        <v>204</v>
      </c>
      <c r="B43" s="112"/>
      <c r="C43" s="114"/>
      <c r="D43" s="114"/>
      <c r="E43" s="114"/>
      <c r="F43" s="115"/>
      <c r="G43" s="116"/>
      <c r="H43" s="116"/>
      <c r="I43" s="117">
        <f>SUM([1]BUILDUPS!I1363)</f>
        <v>0</v>
      </c>
      <c r="J43" s="117">
        <f t="shared" si="0"/>
        <v>0</v>
      </c>
      <c r="K43" s="118"/>
      <c r="L43" s="73">
        <f>SUM([1]BUILDUPS!K1363)</f>
        <v>0</v>
      </c>
      <c r="M43" s="73">
        <f>SUM([1]BUILDUPS!L1363)</f>
        <v>0</v>
      </c>
      <c r="N43" s="73">
        <f>SUM([1]BUILDUPS!M1363)</f>
        <v>0</v>
      </c>
    </row>
    <row r="44" spans="1:28" hidden="1" x14ac:dyDescent="0.25">
      <c r="A44" s="112" t="s">
        <v>205</v>
      </c>
      <c r="B44" s="112"/>
      <c r="C44" s="114"/>
      <c r="D44" s="114"/>
      <c r="E44" s="114"/>
      <c r="F44" s="115"/>
      <c r="G44" s="116"/>
      <c r="H44" s="116"/>
      <c r="I44" s="117">
        <f>SUM([1]BUILDUPS!I1395)</f>
        <v>0</v>
      </c>
      <c r="J44" s="117">
        <f t="shared" si="0"/>
        <v>0</v>
      </c>
      <c r="K44" s="118"/>
      <c r="L44" s="73">
        <f>SUM([1]BUILDUPS!K1395)</f>
        <v>0</v>
      </c>
      <c r="M44" s="73">
        <f>SUM([1]BUILDUPS!L1395)</f>
        <v>0</v>
      </c>
      <c r="N44" s="73">
        <f>SUM([1]BUILDUPS!M1395)</f>
        <v>0</v>
      </c>
    </row>
    <row r="45" spans="1:28" hidden="1" x14ac:dyDescent="0.25">
      <c r="A45" s="112" t="s">
        <v>206</v>
      </c>
      <c r="B45" s="112"/>
      <c r="C45" s="114"/>
      <c r="D45" s="114"/>
      <c r="E45" s="114"/>
      <c r="F45" s="115"/>
      <c r="G45" s="116"/>
      <c r="H45" s="116"/>
      <c r="I45" s="117">
        <f>SUM([1]BUILDUPS!I1427)</f>
        <v>0</v>
      </c>
      <c r="J45" s="117">
        <f t="shared" si="0"/>
        <v>0</v>
      </c>
      <c r="K45" s="118"/>
      <c r="L45" s="73">
        <f>SUM([1]BUILDUPS!K1427)</f>
        <v>0</v>
      </c>
      <c r="M45" s="73">
        <f>SUM([1]BUILDUPS!L1427)</f>
        <v>0</v>
      </c>
      <c r="N45" s="73">
        <f>SUM([1]BUILDUPS!M1427)</f>
        <v>0</v>
      </c>
    </row>
    <row r="46" spans="1:28" hidden="1" x14ac:dyDescent="0.25">
      <c r="A46" s="112" t="s">
        <v>207</v>
      </c>
      <c r="B46" s="112"/>
      <c r="C46" s="114"/>
      <c r="D46" s="114"/>
      <c r="E46" s="114"/>
      <c r="F46" s="115"/>
      <c r="G46" s="116"/>
      <c r="H46" s="116"/>
      <c r="I46" s="117">
        <f>SUM([1]BUILDUPS!I1459)</f>
        <v>0</v>
      </c>
      <c r="J46" s="117">
        <f t="shared" si="0"/>
        <v>0</v>
      </c>
      <c r="K46" s="118"/>
      <c r="L46" s="73">
        <f>SUM([1]BUILDUPS!K1459)</f>
        <v>0</v>
      </c>
      <c r="M46" s="73">
        <f>SUM([1]BUILDUPS!L1459)</f>
        <v>0</v>
      </c>
      <c r="N46" s="73">
        <f>SUM([1]BUILDUPS!M1459)</f>
        <v>0</v>
      </c>
    </row>
    <row r="47" spans="1:28" hidden="1" x14ac:dyDescent="0.25">
      <c r="A47" s="112" t="s">
        <v>208</v>
      </c>
      <c r="B47" s="112"/>
      <c r="C47" s="114"/>
      <c r="D47" s="114"/>
      <c r="E47" s="114"/>
      <c r="F47" s="115"/>
      <c r="G47" s="116"/>
      <c r="H47" s="116"/>
      <c r="I47" s="117">
        <f>SUM([1]BUILDUPS!I1491)</f>
        <v>0</v>
      </c>
      <c r="J47" s="117">
        <f t="shared" si="0"/>
        <v>0</v>
      </c>
      <c r="K47" s="118"/>
      <c r="L47" s="73">
        <f>SUM([1]BUILDUPS!K1491)</f>
        <v>0</v>
      </c>
      <c r="M47" s="73">
        <f>SUM([1]BUILDUPS!L1491)</f>
        <v>0</v>
      </c>
      <c r="N47" s="73">
        <f>SUM([1]BUILDUPS!M1491)</f>
        <v>0</v>
      </c>
    </row>
    <row r="48" spans="1:28" hidden="1" x14ac:dyDescent="0.25">
      <c r="A48" s="112" t="s">
        <v>209</v>
      </c>
      <c r="B48" s="112"/>
      <c r="C48" s="114"/>
      <c r="D48" s="114"/>
      <c r="E48" s="114"/>
      <c r="F48" s="115"/>
      <c r="G48" s="116"/>
      <c r="H48" s="116"/>
      <c r="I48" s="117">
        <f>SUM([1]BUILDUPS!I1523)</f>
        <v>0</v>
      </c>
      <c r="J48" s="117">
        <f t="shared" si="0"/>
        <v>0</v>
      </c>
      <c r="K48" s="118"/>
      <c r="L48" s="73">
        <f>SUM([1]BUILDUPS!K1523)</f>
        <v>0</v>
      </c>
      <c r="M48" s="73">
        <f>SUM([1]BUILDUPS!L1523)</f>
        <v>0</v>
      </c>
      <c r="N48" s="73">
        <f>SUM([1]BUILDUPS!M1523)</f>
        <v>0</v>
      </c>
    </row>
    <row r="49" spans="1:14" hidden="1" x14ac:dyDescent="0.25">
      <c r="A49" s="112" t="s">
        <v>210</v>
      </c>
      <c r="B49" s="112"/>
      <c r="C49" s="114"/>
      <c r="D49" s="114"/>
      <c r="E49" s="114"/>
      <c r="F49" s="115"/>
      <c r="G49" s="116"/>
      <c r="H49" s="116"/>
      <c r="I49" s="117">
        <f>SUM([1]BUILDUPS!I1555)</f>
        <v>0</v>
      </c>
      <c r="J49" s="117">
        <f t="shared" si="0"/>
        <v>0</v>
      </c>
      <c r="K49" s="118"/>
      <c r="L49" s="73">
        <f>SUM([1]BUILDUPS!K1555)</f>
        <v>0</v>
      </c>
      <c r="M49" s="73">
        <f>SUM([1]BUILDUPS!L1555)</f>
        <v>0</v>
      </c>
      <c r="N49" s="73">
        <f>SUM([1]BUILDUPS!M1555)</f>
        <v>0</v>
      </c>
    </row>
    <row r="50" spans="1:14" hidden="1" x14ac:dyDescent="0.25">
      <c r="A50" s="112" t="s">
        <v>211</v>
      </c>
      <c r="B50" s="112"/>
      <c r="C50" s="114"/>
      <c r="D50" s="114"/>
      <c r="E50" s="114"/>
      <c r="F50" s="115"/>
      <c r="G50" s="116"/>
      <c r="H50" s="116"/>
      <c r="I50" s="117">
        <f>SUM([1]BUILDUPS!I1587)</f>
        <v>0</v>
      </c>
      <c r="J50" s="117">
        <f t="shared" si="0"/>
        <v>0</v>
      </c>
      <c r="K50" s="118"/>
      <c r="L50" s="73">
        <f>SUM([1]BUILDUPS!K1587)</f>
        <v>0</v>
      </c>
      <c r="M50" s="73">
        <f>SUM([1]BUILDUPS!L1587)</f>
        <v>0</v>
      </c>
      <c r="N50" s="73">
        <f>SUM([1]BUILDUPS!M1587)</f>
        <v>0</v>
      </c>
    </row>
    <row r="51" spans="1:14" hidden="1" x14ac:dyDescent="0.25">
      <c r="A51" s="112" t="s">
        <v>212</v>
      </c>
      <c r="B51" s="112"/>
      <c r="C51" s="114"/>
      <c r="D51" s="114"/>
      <c r="E51" s="114"/>
      <c r="F51" s="115"/>
      <c r="G51" s="116"/>
      <c r="H51" s="116"/>
      <c r="I51" s="117">
        <f>SUM([1]BUILDUPS!I1619)</f>
        <v>0</v>
      </c>
      <c r="J51" s="117">
        <f t="shared" si="0"/>
        <v>0</v>
      </c>
      <c r="K51" s="118"/>
      <c r="L51" s="73">
        <f>SUM([1]BUILDUPS!K1619)</f>
        <v>0</v>
      </c>
      <c r="M51" s="73">
        <f>SUM([1]BUILDUPS!L1619)</f>
        <v>0</v>
      </c>
      <c r="N51" s="73">
        <f>SUM([1]BUILDUPS!M1619)</f>
        <v>0</v>
      </c>
    </row>
    <row r="52" spans="1:14" hidden="1" x14ac:dyDescent="0.25">
      <c r="A52" s="112" t="s">
        <v>213</v>
      </c>
      <c r="B52" s="112"/>
      <c r="C52" s="114"/>
      <c r="D52" s="114"/>
      <c r="E52" s="114"/>
      <c r="F52" s="115"/>
      <c r="G52" s="116"/>
      <c r="H52" s="116"/>
      <c r="I52" s="117">
        <f>SUM([1]BUILDUPS!I1651)</f>
        <v>0</v>
      </c>
      <c r="J52" s="117">
        <f t="shared" si="0"/>
        <v>0</v>
      </c>
      <c r="K52" s="118"/>
      <c r="L52" s="73">
        <f>SUM([1]BUILDUPS!K1651)</f>
        <v>0</v>
      </c>
      <c r="M52" s="73">
        <f>SUM([1]BUILDUPS!L1651)</f>
        <v>0</v>
      </c>
      <c r="N52" s="73">
        <f>SUM([1]BUILDUPS!M1651)</f>
        <v>0</v>
      </c>
    </row>
    <row r="53" spans="1:14" hidden="1" x14ac:dyDescent="0.25">
      <c r="A53" s="112" t="s">
        <v>214</v>
      </c>
      <c r="B53" s="112"/>
      <c r="C53" s="114"/>
      <c r="D53" s="114"/>
      <c r="E53" s="114"/>
      <c r="F53" s="115"/>
      <c r="G53" s="116"/>
      <c r="H53" s="116"/>
      <c r="I53" s="117">
        <f>SUM([1]BUILDUPS!I1683)</f>
        <v>0</v>
      </c>
      <c r="J53" s="117">
        <f t="shared" si="0"/>
        <v>0</v>
      </c>
      <c r="K53" s="118"/>
      <c r="L53" s="73">
        <f>SUM([1]BUILDUPS!K1683)</f>
        <v>0</v>
      </c>
      <c r="M53" s="73">
        <f>SUM([1]BUILDUPS!L1683)</f>
        <v>0</v>
      </c>
      <c r="N53" s="73">
        <f>SUM([1]BUILDUPS!M1683)</f>
        <v>0</v>
      </c>
    </row>
    <row r="54" spans="1:14" hidden="1" x14ac:dyDescent="0.25">
      <c r="A54" s="112" t="s">
        <v>215</v>
      </c>
      <c r="B54" s="112"/>
      <c r="C54" s="114"/>
      <c r="D54" s="114"/>
      <c r="E54" s="114"/>
      <c r="F54" s="115"/>
      <c r="G54" s="116"/>
      <c r="H54" s="116"/>
      <c r="I54" s="117">
        <f>SUM([1]BUILDUPS!I1715)</f>
        <v>0</v>
      </c>
      <c r="J54" s="117">
        <f t="shared" si="0"/>
        <v>0</v>
      </c>
      <c r="K54" s="118"/>
      <c r="L54" s="73">
        <f>SUM([1]BUILDUPS!K1715)</f>
        <v>0</v>
      </c>
      <c r="M54" s="73">
        <f>SUM([1]BUILDUPS!L1715)</f>
        <v>0</v>
      </c>
      <c r="N54" s="73">
        <f>SUM([1]BUILDUPS!M1715)</f>
        <v>0</v>
      </c>
    </row>
    <row r="55" spans="1:14" hidden="1" x14ac:dyDescent="0.25">
      <c r="A55" s="112" t="s">
        <v>216</v>
      </c>
      <c r="B55" s="112"/>
      <c r="C55" s="114"/>
      <c r="D55" s="114"/>
      <c r="E55" s="114"/>
      <c r="F55" s="115"/>
      <c r="G55" s="116"/>
      <c r="H55" s="116"/>
      <c r="I55" s="117">
        <f>SUM([1]BUILDUPS!I1685)</f>
        <v>0</v>
      </c>
      <c r="J55" s="117">
        <f t="shared" ref="J55:J101" si="3">SUM(F55)*I55</f>
        <v>0</v>
      </c>
      <c r="K55" s="118"/>
      <c r="L55" s="73">
        <f>SUM([1]BUILDUPS!K1747)</f>
        <v>0</v>
      </c>
      <c r="M55" s="73">
        <f>SUM([1]BUILDUPS!L1747)</f>
        <v>0</v>
      </c>
      <c r="N55" s="73">
        <f>SUM([1]BUILDUPS!M1747)</f>
        <v>0</v>
      </c>
    </row>
    <row r="56" spans="1:14" hidden="1" x14ac:dyDescent="0.25">
      <c r="A56" s="112" t="s">
        <v>217</v>
      </c>
      <c r="B56" s="112"/>
      <c r="C56" s="114"/>
      <c r="D56" s="114"/>
      <c r="E56" s="114"/>
      <c r="F56" s="115"/>
      <c r="G56" s="116"/>
      <c r="H56" s="116"/>
      <c r="I56" s="117">
        <f>SUM([1]BUILDUPS!I1779)</f>
        <v>0</v>
      </c>
      <c r="J56" s="117">
        <f t="shared" si="3"/>
        <v>0</v>
      </c>
      <c r="K56" s="118"/>
      <c r="L56" s="73">
        <f>SUM([1]BUILDUPS!K1779)</f>
        <v>0</v>
      </c>
      <c r="M56" s="73">
        <f>SUM([1]BUILDUPS!L1779)</f>
        <v>0</v>
      </c>
      <c r="N56" s="73">
        <f>SUM([1]BUILDUPS!M1779)</f>
        <v>0</v>
      </c>
    </row>
    <row r="57" spans="1:14" hidden="1" x14ac:dyDescent="0.25">
      <c r="A57" s="112" t="s">
        <v>218</v>
      </c>
      <c r="B57" s="112"/>
      <c r="C57" s="114"/>
      <c r="D57" s="114"/>
      <c r="E57" s="114"/>
      <c r="F57" s="115"/>
      <c r="G57" s="116"/>
      <c r="H57" s="116"/>
      <c r="I57" s="117">
        <f>SUM([1]BUILDUPS!I1811)</f>
        <v>0</v>
      </c>
      <c r="J57" s="117">
        <f t="shared" si="3"/>
        <v>0</v>
      </c>
      <c r="K57" s="118"/>
      <c r="L57" s="73">
        <f>SUM([1]BUILDUPS!K1811)</f>
        <v>0</v>
      </c>
      <c r="M57" s="73">
        <f>SUM([1]BUILDUPS!L1811)</f>
        <v>0</v>
      </c>
      <c r="N57" s="73">
        <f>SUM([1]BUILDUPS!M1811)</f>
        <v>0</v>
      </c>
    </row>
    <row r="58" spans="1:14" hidden="1" x14ac:dyDescent="0.25">
      <c r="A58" s="112" t="s">
        <v>219</v>
      </c>
      <c r="B58" s="112"/>
      <c r="C58" s="114"/>
      <c r="D58" s="114"/>
      <c r="E58" s="114"/>
      <c r="F58" s="115"/>
      <c r="G58" s="116"/>
      <c r="H58" s="116"/>
      <c r="I58" s="117">
        <f>SUM([1]BUILDUPS!I1843)</f>
        <v>0</v>
      </c>
      <c r="J58" s="117">
        <f t="shared" si="3"/>
        <v>0</v>
      </c>
      <c r="K58" s="118"/>
      <c r="L58" s="73">
        <f>SUM([1]BUILDUPS!K1843)</f>
        <v>0</v>
      </c>
      <c r="M58" s="73">
        <f>SUM([1]BUILDUPS!L1843)</f>
        <v>0</v>
      </c>
      <c r="N58" s="73">
        <f>SUM([1]BUILDUPS!M1843)</f>
        <v>0</v>
      </c>
    </row>
    <row r="59" spans="1:14" hidden="1" x14ac:dyDescent="0.25">
      <c r="A59" s="112" t="s">
        <v>220</v>
      </c>
      <c r="B59" s="112"/>
      <c r="C59" s="114"/>
      <c r="D59" s="114"/>
      <c r="E59" s="114"/>
      <c r="F59" s="115"/>
      <c r="G59" s="116"/>
      <c r="H59" s="116"/>
      <c r="I59" s="117">
        <f>SUM([1]BUILDUPS!I1875)</f>
        <v>0</v>
      </c>
      <c r="J59" s="117">
        <f t="shared" si="3"/>
        <v>0</v>
      </c>
      <c r="K59" s="118"/>
      <c r="L59" s="73">
        <f>SUM([1]BUILDUPS!I1875)</f>
        <v>0</v>
      </c>
      <c r="M59" s="73">
        <f>SUM([1]BUILDUPS!J1875)</f>
        <v>0</v>
      </c>
      <c r="N59" s="73">
        <f>SUM([1]BUILDUPS!K1875)</f>
        <v>0</v>
      </c>
    </row>
    <row r="60" spans="1:14" hidden="1" x14ac:dyDescent="0.25">
      <c r="A60" s="70" t="s">
        <v>221</v>
      </c>
      <c r="C60" s="127"/>
      <c r="D60" s="127"/>
      <c r="E60" s="127"/>
      <c r="I60" s="73">
        <f>SUM([1]BUILDUPS!I1907)</f>
        <v>0</v>
      </c>
      <c r="J60" s="73">
        <f t="shared" si="3"/>
        <v>0</v>
      </c>
      <c r="L60" s="73">
        <f>SUM([1]BUILDUPS!K1907)</f>
        <v>0</v>
      </c>
      <c r="M60" s="73">
        <f>SUM([1]BUILDUPS!L1907)</f>
        <v>0</v>
      </c>
      <c r="N60" s="73">
        <f>SUM([1]BUILDUPS!M1907)</f>
        <v>0</v>
      </c>
    </row>
    <row r="61" spans="1:14" hidden="1" x14ac:dyDescent="0.25">
      <c r="A61" s="70" t="s">
        <v>222</v>
      </c>
      <c r="C61" s="127"/>
      <c r="D61" s="127"/>
      <c r="E61" s="127"/>
      <c r="I61" s="73">
        <f>SUM([1]BUILDUPS!I1939)</f>
        <v>0</v>
      </c>
      <c r="J61" s="73">
        <f t="shared" si="3"/>
        <v>0</v>
      </c>
      <c r="L61" s="73">
        <f>SUM([1]BUILDUPS!K1939)</f>
        <v>0</v>
      </c>
      <c r="M61" s="73">
        <f>SUM([1]BUILDUPS!L1939)</f>
        <v>0</v>
      </c>
      <c r="N61" s="73">
        <f>SUM([1]BUILDUPS!M1939)</f>
        <v>0</v>
      </c>
    </row>
    <row r="62" spans="1:14" hidden="1" x14ac:dyDescent="0.25">
      <c r="A62" s="70" t="s">
        <v>223</v>
      </c>
      <c r="C62" s="127"/>
      <c r="D62" s="127"/>
      <c r="E62" s="127"/>
      <c r="I62" s="73">
        <f>SUM([1]BUILDUPS!I1971)</f>
        <v>0</v>
      </c>
      <c r="J62" s="73">
        <f t="shared" si="3"/>
        <v>0</v>
      </c>
      <c r="L62" s="73">
        <f>SUM([1]BUILDUPS!K1971)</f>
        <v>0</v>
      </c>
      <c r="M62" s="73">
        <f>SUM([1]BUILDUPS!L1971)</f>
        <v>0</v>
      </c>
      <c r="N62" s="73">
        <f>SUM([1]BUILDUPS!M1971)</f>
        <v>0</v>
      </c>
    </row>
    <row r="63" spans="1:14" hidden="1" x14ac:dyDescent="0.25">
      <c r="A63" s="70" t="s">
        <v>224</v>
      </c>
      <c r="C63" s="127"/>
      <c r="D63" s="127"/>
      <c r="E63" s="127"/>
      <c r="I63" s="73">
        <f>SUM([1]BUILDUPS!I2003)</f>
        <v>0</v>
      </c>
      <c r="J63" s="73">
        <f t="shared" si="3"/>
        <v>0</v>
      </c>
      <c r="L63" s="73">
        <f>SUM([1]BUILDUPS!K2003)</f>
        <v>0</v>
      </c>
      <c r="M63" s="73">
        <f>SUM([1]BUILDUPS!L2003)</f>
        <v>0</v>
      </c>
      <c r="N63" s="73">
        <f>SUM([1]BUILDUPS!M2003)</f>
        <v>0</v>
      </c>
    </row>
    <row r="64" spans="1:14" hidden="1" x14ac:dyDescent="0.25">
      <c r="A64" s="70" t="s">
        <v>225</v>
      </c>
      <c r="C64" s="127"/>
      <c r="D64" s="127"/>
      <c r="E64" s="127"/>
      <c r="I64" s="73">
        <f>SUM([1]BUILDUPS!I2035)</f>
        <v>0</v>
      </c>
      <c r="J64" s="73">
        <f t="shared" si="3"/>
        <v>0</v>
      </c>
      <c r="L64" s="73">
        <f>SUM([1]BUILDUPS!K2035)</f>
        <v>0</v>
      </c>
      <c r="M64" s="73">
        <f>SUM([1]BUILDUPS!L2035)</f>
        <v>0</v>
      </c>
      <c r="N64" s="73">
        <f>SUM([1]BUILDUPS!M2035)</f>
        <v>0</v>
      </c>
    </row>
    <row r="65" spans="1:14" hidden="1" x14ac:dyDescent="0.25">
      <c r="A65" s="70" t="s">
        <v>226</v>
      </c>
      <c r="C65" s="127"/>
      <c r="D65" s="127"/>
      <c r="E65" s="127"/>
      <c r="I65" s="73">
        <f>SUM([1]BUILDUPS!I2067)</f>
        <v>0</v>
      </c>
      <c r="J65" s="73">
        <f t="shared" si="3"/>
        <v>0</v>
      </c>
      <c r="L65" s="73">
        <f>SUM([1]BUILDUPS!K2067)</f>
        <v>0</v>
      </c>
      <c r="M65" s="73">
        <f>SUM([1]BUILDUPS!L2067)</f>
        <v>0</v>
      </c>
      <c r="N65" s="73">
        <f>SUM([1]BUILDUPS!M2067)</f>
        <v>0</v>
      </c>
    </row>
    <row r="66" spans="1:14" hidden="1" x14ac:dyDescent="0.25">
      <c r="A66" s="70" t="s">
        <v>227</v>
      </c>
      <c r="C66" s="127"/>
      <c r="D66" s="127"/>
      <c r="E66" s="127"/>
      <c r="I66" s="73">
        <f>SUM([1]BUILDUPS!I2099)</f>
        <v>0</v>
      </c>
      <c r="J66" s="73">
        <f t="shared" si="3"/>
        <v>0</v>
      </c>
      <c r="L66" s="73">
        <f>SUM([1]BUILDUPS!K2099)</f>
        <v>0</v>
      </c>
      <c r="M66" s="73">
        <f>SUM([1]BUILDUPS!L2099)</f>
        <v>0</v>
      </c>
      <c r="N66" s="73">
        <f>SUM([1]BUILDUPS!M2099)</f>
        <v>0</v>
      </c>
    </row>
    <row r="67" spans="1:14" hidden="1" x14ac:dyDescent="0.25">
      <c r="A67" s="70" t="s">
        <v>228</v>
      </c>
      <c r="C67" s="127"/>
      <c r="D67" s="127"/>
      <c r="E67" s="127"/>
      <c r="I67" s="73">
        <f>SUM([1]BUILDUPS!I2131)</f>
        <v>0</v>
      </c>
      <c r="J67" s="73">
        <f t="shared" si="3"/>
        <v>0</v>
      </c>
      <c r="L67" s="73">
        <f>SUM([1]BUILDUPS!K2131)</f>
        <v>0</v>
      </c>
      <c r="M67" s="73">
        <f>SUM([1]BUILDUPS!L2131)</f>
        <v>0</v>
      </c>
      <c r="N67" s="73">
        <f>SUM([1]BUILDUPS!M2131)</f>
        <v>0</v>
      </c>
    </row>
    <row r="68" spans="1:14" hidden="1" x14ac:dyDescent="0.25">
      <c r="A68" s="70" t="s">
        <v>229</v>
      </c>
      <c r="C68" s="127"/>
      <c r="D68" s="127"/>
      <c r="E68" s="127"/>
      <c r="I68" s="73">
        <f>SUM([1]BUILDUPS!I2163)</f>
        <v>0</v>
      </c>
      <c r="J68" s="73">
        <f t="shared" si="3"/>
        <v>0</v>
      </c>
      <c r="L68" s="73">
        <f>SUM([1]BUILDUPS!K2163)</f>
        <v>0</v>
      </c>
      <c r="M68" s="73">
        <f>SUM([1]BUILDUPS!L2163)</f>
        <v>0</v>
      </c>
      <c r="N68" s="73">
        <f>SUM([1]BUILDUPS!M2163)</f>
        <v>0</v>
      </c>
    </row>
    <row r="69" spans="1:14" hidden="1" x14ac:dyDescent="0.25">
      <c r="A69" s="70" t="s">
        <v>230</v>
      </c>
      <c r="C69" s="127"/>
      <c r="D69" s="127"/>
      <c r="E69" s="127"/>
      <c r="I69" s="73">
        <f>SUM([1]BUILDUPS!I2195)</f>
        <v>0</v>
      </c>
      <c r="J69" s="73">
        <f t="shared" si="3"/>
        <v>0</v>
      </c>
      <c r="L69" s="73">
        <f>SUM([1]BUILDUPS!K2195)</f>
        <v>0</v>
      </c>
      <c r="M69" s="73">
        <f>SUM([1]BUILDUPS!L2195)</f>
        <v>0</v>
      </c>
      <c r="N69" s="73">
        <f>SUM([1]BUILDUPS!M2195)</f>
        <v>0</v>
      </c>
    </row>
    <row r="70" spans="1:14" hidden="1" x14ac:dyDescent="0.25">
      <c r="A70" s="70" t="s">
        <v>231</v>
      </c>
      <c r="C70" s="127"/>
      <c r="D70" s="127"/>
      <c r="E70" s="127"/>
      <c r="I70" s="73">
        <f>SUM([1]BUILDUPS!I2227)</f>
        <v>0</v>
      </c>
      <c r="J70" s="73">
        <f t="shared" si="3"/>
        <v>0</v>
      </c>
      <c r="L70" s="73">
        <f>SUM([1]BUILDUPS!K2227)</f>
        <v>0</v>
      </c>
      <c r="M70" s="73">
        <f>SUM([1]BUILDUPS!L2227)</f>
        <v>0</v>
      </c>
      <c r="N70" s="73">
        <f>SUM([1]BUILDUPS!M2227)</f>
        <v>0</v>
      </c>
    </row>
    <row r="71" spans="1:14" hidden="1" x14ac:dyDescent="0.25">
      <c r="A71" s="70" t="s">
        <v>232</v>
      </c>
      <c r="C71" s="127"/>
      <c r="D71" s="127"/>
      <c r="E71" s="127"/>
      <c r="I71" s="73">
        <f>SUM([1]BUILDUPS!I2259)</f>
        <v>0</v>
      </c>
      <c r="J71" s="73">
        <f t="shared" si="3"/>
        <v>0</v>
      </c>
      <c r="L71" s="73">
        <f>SUM([1]BUILDUPS!K2259)</f>
        <v>0</v>
      </c>
      <c r="M71" s="73">
        <f>SUM([1]BUILDUPS!L2259)</f>
        <v>0</v>
      </c>
      <c r="N71" s="73">
        <f>SUM([1]BUILDUPS!M2259)</f>
        <v>0</v>
      </c>
    </row>
    <row r="72" spans="1:14" hidden="1" x14ac:dyDescent="0.25">
      <c r="A72" s="70" t="s">
        <v>233</v>
      </c>
      <c r="C72" s="127"/>
      <c r="D72" s="127"/>
      <c r="E72" s="127"/>
      <c r="I72" s="73">
        <f>SUM([1]BUILDUPS!I2291)</f>
        <v>0</v>
      </c>
      <c r="J72" s="73">
        <f t="shared" si="3"/>
        <v>0</v>
      </c>
      <c r="L72" s="73">
        <f>SUM([1]BUILDUPS!K2291)</f>
        <v>0</v>
      </c>
      <c r="M72" s="73">
        <f>SUM([1]BUILDUPS!L2291)</f>
        <v>0</v>
      </c>
      <c r="N72" s="73">
        <f>SUM([1]BUILDUPS!M2291)</f>
        <v>0</v>
      </c>
    </row>
    <row r="73" spans="1:14" hidden="1" x14ac:dyDescent="0.25">
      <c r="A73" s="70" t="s">
        <v>234</v>
      </c>
      <c r="C73" s="127"/>
      <c r="D73" s="127"/>
      <c r="E73" s="127"/>
      <c r="I73" s="73">
        <f>SUM([1]BUILDUPS!I2323)</f>
        <v>0</v>
      </c>
      <c r="J73" s="73">
        <f t="shared" si="3"/>
        <v>0</v>
      </c>
      <c r="L73" s="73">
        <f>SUM([1]BUILDUPS!K2323)</f>
        <v>0</v>
      </c>
      <c r="M73" s="73">
        <f>SUM([1]BUILDUPS!L2323)</f>
        <v>0</v>
      </c>
      <c r="N73" s="73">
        <f>SUM([1]BUILDUPS!M2323)</f>
        <v>0</v>
      </c>
    </row>
    <row r="74" spans="1:14" hidden="1" x14ac:dyDescent="0.25">
      <c r="A74" s="70" t="s">
        <v>235</v>
      </c>
      <c r="C74" s="127"/>
      <c r="D74" s="127"/>
      <c r="E74" s="127"/>
      <c r="I74" s="73">
        <f>SUM([1]BUILDUPS!I2355)</f>
        <v>0</v>
      </c>
      <c r="J74" s="73">
        <f t="shared" si="3"/>
        <v>0</v>
      </c>
      <c r="L74" s="73">
        <f>SUM([1]BUILDUPS!K2355)</f>
        <v>0</v>
      </c>
      <c r="M74" s="73">
        <f>SUM([1]BUILDUPS!L2355)</f>
        <v>0</v>
      </c>
      <c r="N74" s="73">
        <f>SUM([1]BUILDUPS!M2355)</f>
        <v>0</v>
      </c>
    </row>
    <row r="75" spans="1:14" hidden="1" x14ac:dyDescent="0.25">
      <c r="A75" s="70" t="s">
        <v>236</v>
      </c>
      <c r="C75" s="127"/>
      <c r="D75" s="127"/>
      <c r="E75" s="127"/>
      <c r="I75" s="73">
        <f>SUM([1]BUILDUPS!I2387)</f>
        <v>0</v>
      </c>
      <c r="J75" s="73">
        <f t="shared" si="3"/>
        <v>0</v>
      </c>
      <c r="L75" s="73">
        <f>SUM([1]BUILDUPS!K2387)</f>
        <v>0</v>
      </c>
      <c r="M75" s="73">
        <f>SUM([1]BUILDUPS!L2387)</f>
        <v>0</v>
      </c>
      <c r="N75" s="73">
        <f>SUM([1]BUILDUPS!M2387)</f>
        <v>0</v>
      </c>
    </row>
    <row r="76" spans="1:14" hidden="1" x14ac:dyDescent="0.25">
      <c r="A76" s="70" t="s">
        <v>237</v>
      </c>
      <c r="C76" s="127"/>
      <c r="D76" s="127"/>
      <c r="E76" s="127"/>
      <c r="I76" s="73">
        <f>SUM([1]BUILDUPS!I2419)</f>
        <v>0</v>
      </c>
      <c r="J76" s="73">
        <f t="shared" si="3"/>
        <v>0</v>
      </c>
      <c r="L76" s="73">
        <f>SUM([1]BUILDUPS!K2419)</f>
        <v>0</v>
      </c>
      <c r="M76" s="73">
        <f>SUM([1]BUILDUPS!L2419)</f>
        <v>0</v>
      </c>
      <c r="N76" s="73">
        <f>SUM([1]BUILDUPS!M2419)</f>
        <v>0</v>
      </c>
    </row>
    <row r="77" spans="1:14" hidden="1" x14ac:dyDescent="0.25">
      <c r="A77" s="70" t="s">
        <v>238</v>
      </c>
      <c r="C77" s="127"/>
      <c r="D77" s="127"/>
      <c r="E77" s="127"/>
      <c r="I77" s="73">
        <f>SUM([1]BUILDUPS!I2451)</f>
        <v>0</v>
      </c>
      <c r="J77" s="73">
        <f t="shared" si="3"/>
        <v>0</v>
      </c>
      <c r="L77" s="73">
        <f>SUM([1]BUILDUPS!K2451)</f>
        <v>0</v>
      </c>
      <c r="M77" s="73">
        <f>SUM([1]BUILDUPS!L2451)</f>
        <v>0</v>
      </c>
      <c r="N77" s="73">
        <f>SUM([1]BUILDUPS!M2451)</f>
        <v>0</v>
      </c>
    </row>
    <row r="78" spans="1:14" hidden="1" x14ac:dyDescent="0.25">
      <c r="A78" s="70" t="s">
        <v>239</v>
      </c>
      <c r="C78" s="127"/>
      <c r="D78" s="127"/>
      <c r="E78" s="127"/>
      <c r="I78" s="73">
        <f>SUM([1]BUILDUPS!I2483)</f>
        <v>0</v>
      </c>
      <c r="J78" s="73">
        <f t="shared" si="3"/>
        <v>0</v>
      </c>
      <c r="L78" s="73">
        <f>SUM([1]BUILDUPS!K2483)</f>
        <v>0</v>
      </c>
      <c r="M78" s="73">
        <f>SUM([1]BUILDUPS!L2483)</f>
        <v>0</v>
      </c>
      <c r="N78" s="73">
        <f>SUM([1]BUILDUPS!M2483)</f>
        <v>0</v>
      </c>
    </row>
    <row r="79" spans="1:14" hidden="1" x14ac:dyDescent="0.25">
      <c r="A79" s="70" t="s">
        <v>240</v>
      </c>
      <c r="C79" s="127"/>
      <c r="D79" s="127"/>
      <c r="E79" s="127"/>
      <c r="I79" s="73">
        <f>SUM([1]BUILDUPS!I2515)</f>
        <v>0</v>
      </c>
      <c r="J79" s="73">
        <f t="shared" si="3"/>
        <v>0</v>
      </c>
      <c r="L79" s="73">
        <f>SUM([1]BUILDUPS!K2515)</f>
        <v>0</v>
      </c>
      <c r="M79" s="73">
        <f>SUM([1]BUILDUPS!L2515)</f>
        <v>0</v>
      </c>
      <c r="N79" s="73">
        <f>SUM([1]BUILDUPS!M2515)</f>
        <v>0</v>
      </c>
    </row>
    <row r="80" spans="1:14" hidden="1" x14ac:dyDescent="0.25">
      <c r="A80" s="70" t="s">
        <v>241</v>
      </c>
      <c r="C80" s="127"/>
      <c r="D80" s="127"/>
      <c r="E80" s="127"/>
      <c r="I80" s="73">
        <f>SUM([1]BUILDUPS!I2547)</f>
        <v>0</v>
      </c>
      <c r="J80" s="73">
        <f t="shared" si="3"/>
        <v>0</v>
      </c>
      <c r="L80" s="73">
        <f>SUM([1]BUILDUPS!K2547)</f>
        <v>0</v>
      </c>
      <c r="M80" s="73">
        <f>SUM([1]BUILDUPS!L2547)</f>
        <v>0</v>
      </c>
      <c r="N80" s="73">
        <f>SUM([1]BUILDUPS!M2547)</f>
        <v>0</v>
      </c>
    </row>
    <row r="81" spans="1:14" hidden="1" x14ac:dyDescent="0.25">
      <c r="A81" s="70" t="s">
        <v>242</v>
      </c>
      <c r="C81" s="127"/>
      <c r="D81" s="127"/>
      <c r="E81" s="127"/>
      <c r="I81" s="73">
        <f>SUM([1]BUILDUPS!I2579)</f>
        <v>0</v>
      </c>
      <c r="J81" s="73">
        <f t="shared" si="3"/>
        <v>0</v>
      </c>
      <c r="L81" s="73">
        <f>SUM([1]BUILDUPS!K2579)</f>
        <v>0</v>
      </c>
      <c r="M81" s="73">
        <f>SUM([1]BUILDUPS!L2579)</f>
        <v>0</v>
      </c>
      <c r="N81" s="73">
        <f>SUM([1]BUILDUPS!M2579)</f>
        <v>0</v>
      </c>
    </row>
    <row r="82" spans="1:14" hidden="1" x14ac:dyDescent="0.25">
      <c r="A82" s="70" t="s">
        <v>243</v>
      </c>
      <c r="C82" s="127"/>
      <c r="D82" s="127"/>
      <c r="E82" s="127"/>
      <c r="I82" s="73">
        <f>SUM([1]BUILDUPS!I2611)</f>
        <v>0</v>
      </c>
      <c r="J82" s="73">
        <f t="shared" si="3"/>
        <v>0</v>
      </c>
      <c r="L82" s="73">
        <f>SUM([1]BUILDUPS!K2611)</f>
        <v>0</v>
      </c>
      <c r="M82" s="73">
        <f>SUM([1]BUILDUPS!L2611)</f>
        <v>0</v>
      </c>
      <c r="N82" s="73">
        <f>SUM([1]BUILDUPS!M2611)</f>
        <v>0</v>
      </c>
    </row>
    <row r="83" spans="1:14" hidden="1" x14ac:dyDescent="0.25">
      <c r="A83" s="70" t="s">
        <v>244</v>
      </c>
      <c r="C83" s="127"/>
      <c r="D83" s="127"/>
      <c r="E83" s="127"/>
      <c r="I83" s="73">
        <f>SUM([1]BUILDUPS!I2643)</f>
        <v>0</v>
      </c>
      <c r="J83" s="73">
        <f t="shared" si="3"/>
        <v>0</v>
      </c>
      <c r="L83" s="73">
        <f>SUM([1]BUILDUPS!K2643)</f>
        <v>0</v>
      </c>
      <c r="M83" s="73">
        <f>SUM([1]BUILDUPS!L2643)</f>
        <v>0</v>
      </c>
      <c r="N83" s="73">
        <f>SUM([1]BUILDUPS!M2643)</f>
        <v>0</v>
      </c>
    </row>
    <row r="84" spans="1:14" hidden="1" x14ac:dyDescent="0.25">
      <c r="A84" s="70" t="s">
        <v>245</v>
      </c>
      <c r="C84" s="127"/>
      <c r="D84" s="127"/>
      <c r="E84" s="127"/>
      <c r="I84" s="73">
        <f>SUM([1]BUILDUPS!I2675)</f>
        <v>0</v>
      </c>
      <c r="J84" s="73">
        <f t="shared" si="3"/>
        <v>0</v>
      </c>
      <c r="L84" s="73">
        <f>SUM([1]BUILDUPS!K2675)</f>
        <v>0</v>
      </c>
      <c r="M84" s="73">
        <f>SUM([1]BUILDUPS!L2675)</f>
        <v>0</v>
      </c>
      <c r="N84" s="73">
        <f>SUM([1]BUILDUPS!M2675)</f>
        <v>0</v>
      </c>
    </row>
    <row r="85" spans="1:14" hidden="1" x14ac:dyDescent="0.25">
      <c r="A85" s="70" t="s">
        <v>246</v>
      </c>
      <c r="C85" s="127"/>
      <c r="D85" s="127"/>
      <c r="E85" s="127"/>
      <c r="I85" s="73">
        <f>SUM([1]BUILDUPS!I2707)</f>
        <v>0</v>
      </c>
      <c r="J85" s="73">
        <f t="shared" si="3"/>
        <v>0</v>
      </c>
      <c r="L85" s="73">
        <f>SUM([1]BUILDUPS!K2707)</f>
        <v>0</v>
      </c>
      <c r="M85" s="73">
        <f>SUM([1]BUILDUPS!L2707)</f>
        <v>0</v>
      </c>
      <c r="N85" s="73">
        <f>SUM([1]BUILDUPS!M2707)</f>
        <v>0</v>
      </c>
    </row>
    <row r="86" spans="1:14" hidden="1" x14ac:dyDescent="0.25">
      <c r="A86" s="70" t="s">
        <v>247</v>
      </c>
      <c r="C86" s="127"/>
      <c r="D86" s="127"/>
      <c r="E86" s="127"/>
      <c r="I86" s="73">
        <f>SUM([1]BUILDUPS!I2739)</f>
        <v>0</v>
      </c>
      <c r="J86" s="73">
        <f t="shared" si="3"/>
        <v>0</v>
      </c>
      <c r="L86" s="73">
        <f>SUM([1]BUILDUPS!K2739)</f>
        <v>0</v>
      </c>
      <c r="M86" s="73">
        <f>SUM([1]BUILDUPS!L2739)</f>
        <v>0</v>
      </c>
      <c r="N86" s="73">
        <f>SUM([1]BUILDUPS!M2739)</f>
        <v>0</v>
      </c>
    </row>
    <row r="87" spans="1:14" hidden="1" x14ac:dyDescent="0.25">
      <c r="A87" s="70" t="s">
        <v>248</v>
      </c>
      <c r="C87" s="127"/>
      <c r="D87" s="127"/>
      <c r="E87" s="127"/>
      <c r="I87" s="73">
        <f>SUM([1]BUILDUPS!I2771)</f>
        <v>0</v>
      </c>
      <c r="J87" s="73">
        <f t="shared" si="3"/>
        <v>0</v>
      </c>
      <c r="L87" s="73">
        <f>SUM([1]BUILDUPS!K2771)</f>
        <v>0</v>
      </c>
      <c r="M87" s="73">
        <f>SUM([1]BUILDUPS!L2771)</f>
        <v>0</v>
      </c>
      <c r="N87" s="73">
        <f>SUM([1]BUILDUPS!M2771)</f>
        <v>0</v>
      </c>
    </row>
    <row r="88" spans="1:14" hidden="1" x14ac:dyDescent="0.25">
      <c r="A88" s="70" t="s">
        <v>249</v>
      </c>
      <c r="C88" s="127"/>
      <c r="D88" s="127"/>
      <c r="E88" s="127"/>
      <c r="I88" s="73">
        <f>SUM([1]BUILDUPS!I2803)</f>
        <v>0</v>
      </c>
      <c r="J88" s="73">
        <f t="shared" si="3"/>
        <v>0</v>
      </c>
      <c r="L88" s="73">
        <f>SUM([1]BUILDUPS!K2803)</f>
        <v>0</v>
      </c>
      <c r="M88" s="73">
        <f>SUM([1]BUILDUPS!L2803)</f>
        <v>0</v>
      </c>
      <c r="N88" s="73">
        <f>SUM([1]BUILDUPS!M2803)</f>
        <v>0</v>
      </c>
    </row>
    <row r="89" spans="1:14" hidden="1" x14ac:dyDescent="0.25">
      <c r="A89" s="70" t="s">
        <v>250</v>
      </c>
      <c r="C89" s="127"/>
      <c r="D89" s="127"/>
      <c r="E89" s="127"/>
      <c r="I89" s="73">
        <f>SUM([1]BUILDUPS!I2835)</f>
        <v>0</v>
      </c>
      <c r="J89" s="73">
        <f t="shared" si="3"/>
        <v>0</v>
      </c>
      <c r="L89" s="73">
        <f>SUM([1]BUILDUPS!K2835)</f>
        <v>0</v>
      </c>
      <c r="M89" s="73">
        <f>SUM([1]BUILDUPS!L2835)</f>
        <v>0</v>
      </c>
      <c r="N89" s="73">
        <f>SUM([1]BUILDUPS!M2835)</f>
        <v>0</v>
      </c>
    </row>
    <row r="90" spans="1:14" hidden="1" x14ac:dyDescent="0.25">
      <c r="A90" s="70" t="s">
        <v>251</v>
      </c>
      <c r="C90" s="127"/>
      <c r="D90" s="127"/>
      <c r="E90" s="127"/>
      <c r="I90" s="73">
        <f>SUM([1]BUILDUPS!I2867)</f>
        <v>0</v>
      </c>
      <c r="J90" s="73">
        <f t="shared" si="3"/>
        <v>0</v>
      </c>
      <c r="L90" s="73">
        <f>SUM([1]BUILDUPS!K2867)</f>
        <v>0</v>
      </c>
      <c r="M90" s="73">
        <f>SUM([1]BUILDUPS!L2867)</f>
        <v>0</v>
      </c>
      <c r="N90" s="73">
        <f>SUM([1]BUILDUPS!M2867)</f>
        <v>0</v>
      </c>
    </row>
    <row r="91" spans="1:14" hidden="1" x14ac:dyDescent="0.25">
      <c r="A91" s="70" t="s">
        <v>252</v>
      </c>
      <c r="C91" s="127"/>
      <c r="D91" s="127"/>
      <c r="E91" s="127"/>
      <c r="I91" s="73">
        <f>SUM([1]BUILDUPS!I2899)</f>
        <v>0</v>
      </c>
      <c r="J91" s="73">
        <f t="shared" si="3"/>
        <v>0</v>
      </c>
      <c r="L91" s="73">
        <f>SUM([1]BUILDUPS!K2899)</f>
        <v>0</v>
      </c>
      <c r="M91" s="73">
        <f>SUM([1]BUILDUPS!L2899)</f>
        <v>0</v>
      </c>
      <c r="N91" s="73">
        <f>SUM([1]BUILDUPS!M2899)</f>
        <v>0</v>
      </c>
    </row>
    <row r="92" spans="1:14" hidden="1" x14ac:dyDescent="0.25">
      <c r="A92" s="70" t="s">
        <v>253</v>
      </c>
      <c r="C92" s="127"/>
      <c r="D92" s="127"/>
      <c r="E92" s="127"/>
      <c r="I92" s="73">
        <f>SUM([1]BUILDUPS!I2931)</f>
        <v>0</v>
      </c>
      <c r="J92" s="73">
        <f t="shared" si="3"/>
        <v>0</v>
      </c>
      <c r="L92" s="73">
        <f>SUM([1]BUILDUPS!K2931)</f>
        <v>0</v>
      </c>
      <c r="M92" s="73">
        <f>SUM([1]BUILDUPS!L2931)</f>
        <v>0</v>
      </c>
      <c r="N92" s="73">
        <f>SUM([1]BUILDUPS!M2931)</f>
        <v>0</v>
      </c>
    </row>
    <row r="93" spans="1:14" hidden="1" x14ac:dyDescent="0.25">
      <c r="A93" s="70" t="s">
        <v>254</v>
      </c>
      <c r="C93" s="127"/>
      <c r="D93" s="127"/>
      <c r="E93" s="127"/>
      <c r="I93" s="73">
        <f>SUM([1]BUILDUPS!I2963)</f>
        <v>0</v>
      </c>
      <c r="J93" s="73">
        <f t="shared" si="3"/>
        <v>0</v>
      </c>
      <c r="L93" s="73">
        <f>SUM([1]BUILDUPS!K2963)</f>
        <v>0</v>
      </c>
      <c r="M93" s="73">
        <f>SUM([1]BUILDUPS!L2963)</f>
        <v>0</v>
      </c>
      <c r="N93" s="73">
        <f>SUM([1]BUILDUPS!M2963)</f>
        <v>0</v>
      </c>
    </row>
    <row r="94" spans="1:14" hidden="1" x14ac:dyDescent="0.25">
      <c r="A94" s="70" t="s">
        <v>255</v>
      </c>
      <c r="C94" s="127"/>
      <c r="D94" s="127"/>
      <c r="E94" s="127"/>
      <c r="I94" s="73">
        <f>SUM([1]BUILDUPS!I2995)</f>
        <v>0</v>
      </c>
      <c r="J94" s="73">
        <f t="shared" si="3"/>
        <v>0</v>
      </c>
      <c r="L94" s="73">
        <f>SUM([1]BUILDUPS!K2995)</f>
        <v>0</v>
      </c>
      <c r="M94" s="73">
        <f>SUM([1]BUILDUPS!L2995)</f>
        <v>0</v>
      </c>
      <c r="N94" s="73">
        <f>SUM([1]BUILDUPS!M2995)</f>
        <v>0</v>
      </c>
    </row>
    <row r="95" spans="1:14" hidden="1" x14ac:dyDescent="0.25">
      <c r="A95" s="70" t="s">
        <v>256</v>
      </c>
      <c r="C95" s="127"/>
      <c r="D95" s="127"/>
      <c r="E95" s="127"/>
      <c r="I95" s="73">
        <f>SUM([1]BUILDUPS!I3027)</f>
        <v>0</v>
      </c>
      <c r="J95" s="73">
        <f t="shared" si="3"/>
        <v>0</v>
      </c>
      <c r="L95" s="73">
        <f>SUM([1]BUILDUPS!K3027)</f>
        <v>0</v>
      </c>
      <c r="M95" s="73">
        <f>SUM([1]BUILDUPS!L3027)</f>
        <v>0</v>
      </c>
      <c r="N95" s="73">
        <f>SUM([1]BUILDUPS!M3027)</f>
        <v>0</v>
      </c>
    </row>
    <row r="96" spans="1:14" hidden="1" x14ac:dyDescent="0.25">
      <c r="A96" s="70" t="s">
        <v>257</v>
      </c>
      <c r="C96" s="127"/>
      <c r="D96" s="127"/>
      <c r="E96" s="127"/>
      <c r="I96" s="73">
        <f>SUM([1]BUILDUPS!I3059)</f>
        <v>0</v>
      </c>
      <c r="J96" s="73">
        <f t="shared" si="3"/>
        <v>0</v>
      </c>
      <c r="L96" s="73">
        <f>SUM([1]BUILDUPS!K3059)</f>
        <v>0</v>
      </c>
      <c r="M96" s="73">
        <f>SUM([1]BUILDUPS!L3059)</f>
        <v>0</v>
      </c>
      <c r="N96" s="73">
        <f>SUM([1]BUILDUPS!M3059)</f>
        <v>0</v>
      </c>
    </row>
    <row r="97" spans="1:27" hidden="1" x14ac:dyDescent="0.25">
      <c r="A97" s="70" t="s">
        <v>258</v>
      </c>
      <c r="C97" s="127"/>
      <c r="D97" s="127"/>
      <c r="E97" s="127"/>
      <c r="I97" s="73">
        <f>SUM([1]BUILDUPS!I3091)</f>
        <v>0</v>
      </c>
      <c r="J97" s="73">
        <f t="shared" si="3"/>
        <v>0</v>
      </c>
      <c r="L97" s="73">
        <f>SUM([1]BUILDUPS!K3091)</f>
        <v>0</v>
      </c>
      <c r="M97" s="73">
        <f>SUM([1]BUILDUPS!L3091)</f>
        <v>0</v>
      </c>
      <c r="N97" s="73">
        <f>SUM([1]BUILDUPS!M3091)</f>
        <v>0</v>
      </c>
    </row>
    <row r="98" spans="1:27" hidden="1" x14ac:dyDescent="0.25">
      <c r="A98" s="70" t="s">
        <v>259</v>
      </c>
      <c r="C98" s="127"/>
      <c r="D98" s="127"/>
      <c r="E98" s="127"/>
      <c r="I98" s="73">
        <f>SUM([1]BUILDUPS!I3123)</f>
        <v>0</v>
      </c>
      <c r="J98" s="73">
        <f t="shared" si="3"/>
        <v>0</v>
      </c>
      <c r="L98" s="73">
        <f>SUM([1]BUILDUPS!K3123)</f>
        <v>0</v>
      </c>
      <c r="M98" s="73">
        <f>SUM([1]BUILDUPS!L3123)</f>
        <v>0</v>
      </c>
      <c r="N98" s="73">
        <f>SUM([1]BUILDUPS!M3123)</f>
        <v>0</v>
      </c>
    </row>
    <row r="99" spans="1:27" hidden="1" x14ac:dyDescent="0.25">
      <c r="A99" s="70" t="s">
        <v>260</v>
      </c>
      <c r="C99" s="127"/>
      <c r="D99" s="127"/>
      <c r="E99" s="127"/>
      <c r="I99" s="73">
        <f>SUM([1]BUILDUPS!I3155)</f>
        <v>0</v>
      </c>
      <c r="J99" s="73">
        <f t="shared" si="3"/>
        <v>0</v>
      </c>
      <c r="L99" s="73">
        <f>SUM([1]BUILDUPS!K3155)</f>
        <v>0</v>
      </c>
      <c r="M99" s="73">
        <f>SUM([1]BUILDUPS!L3155)</f>
        <v>0</v>
      </c>
      <c r="N99" s="73">
        <f>SUM([1]BUILDUPS!M3155)</f>
        <v>0</v>
      </c>
    </row>
    <row r="100" spans="1:27" hidden="1" x14ac:dyDescent="0.25">
      <c r="A100" s="70" t="s">
        <v>261</v>
      </c>
      <c r="C100" s="127"/>
      <c r="D100" s="127"/>
      <c r="E100" s="127"/>
      <c r="I100" s="73">
        <f>SUM([1]BUILDUPS!I3187)</f>
        <v>0</v>
      </c>
      <c r="J100" s="73">
        <f t="shared" si="3"/>
        <v>0</v>
      </c>
      <c r="L100" s="73">
        <f>SUM([1]BUILDUPS!K3187)</f>
        <v>0</v>
      </c>
      <c r="M100" s="73">
        <f>SUM([1]BUILDUPS!L3187)</f>
        <v>0</v>
      </c>
      <c r="N100" s="73">
        <f>SUM([1]BUILDUPS!M3187)</f>
        <v>0</v>
      </c>
    </row>
    <row r="101" spans="1:27" hidden="1" x14ac:dyDescent="0.25">
      <c r="A101" s="70" t="s">
        <v>262</v>
      </c>
      <c r="C101" s="127"/>
      <c r="D101" s="127"/>
      <c r="E101" s="127"/>
      <c r="I101" s="73">
        <f>SUM([1]BUILDUPS!I3219)</f>
        <v>0</v>
      </c>
      <c r="J101" s="73">
        <f t="shared" si="3"/>
        <v>0</v>
      </c>
      <c r="L101" s="73">
        <f>SUM([1]BUILDUPS!K3219)</f>
        <v>0</v>
      </c>
      <c r="M101" s="73">
        <f>SUM([1]BUILDUPS!L3219)</f>
        <v>0</v>
      </c>
      <c r="N101" s="73">
        <f>SUM([1]BUILDUPS!M3219)</f>
        <v>0</v>
      </c>
    </row>
    <row r="104" spans="1:27" s="131" customFormat="1" x14ac:dyDescent="0.25">
      <c r="A104" s="128" t="s">
        <v>263</v>
      </c>
      <c r="B104" s="128"/>
      <c r="C104" s="128"/>
      <c r="D104" s="128"/>
      <c r="E104" s="128"/>
      <c r="F104" s="129"/>
      <c r="G104" s="75"/>
      <c r="H104" s="75"/>
      <c r="I104" s="130"/>
      <c r="J104" s="130">
        <f>SUM(J3:J103)</f>
        <v>173621.17481616666</v>
      </c>
      <c r="L104" s="130">
        <f t="shared" ref="L104:N104" si="4">SUM(L3:L103)</f>
        <v>318.35500000000002</v>
      </c>
      <c r="M104" s="130">
        <f t="shared" si="4"/>
        <v>859.33333333333337</v>
      </c>
      <c r="N104" s="130">
        <f t="shared" si="4"/>
        <v>142.65</v>
      </c>
      <c r="X104" s="130"/>
      <c r="Y104" s="130"/>
      <c r="Z104" s="130"/>
      <c r="AA104" s="1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jms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Simon Thorpe</cp:lastModifiedBy>
  <cp:lastPrinted>2022-07-13T10:18:08Z</cp:lastPrinted>
  <dcterms:created xsi:type="dcterms:W3CDTF">2000-01-18T15:18:55Z</dcterms:created>
  <dcterms:modified xsi:type="dcterms:W3CDTF">2022-07-19T08:40:38Z</dcterms:modified>
</cp:coreProperties>
</file>