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erkeley Street\"/>
    </mc:Choice>
  </mc:AlternateContent>
  <xr:revisionPtr revIDLastSave="0" documentId="13_ncr:1_{BE9FAEE1-2583-4827-93B6-86CB2347E49F}" xr6:coauthVersionLast="45" xr6:coauthVersionMax="45" xr10:uidLastSave="{00000000-0000-0000-0000-000000000000}"/>
  <bookViews>
    <workbookView xWindow="-109" yWindow="-109" windowWidth="26301" windowHeight="14305" activeTab="4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Shadbolt" sheetId="17" r:id="rId6"/>
  </sheets>
  <externalReferences>
    <externalReference r:id="rId7"/>
  </externalReferences>
  <definedNames>
    <definedName name="_xlnm._FilterDatabase" localSheetId="0" hidden="1">'Door Comparison'!$A$8:$Q$425</definedName>
    <definedName name="_xlnm._FilterDatabase" localSheetId="1" hidden="1">'Door Labour'!$A$7:$Y$423</definedName>
    <definedName name="_xlnm._FilterDatabase" localSheetId="3" hidden="1">'Door Materials'!$A$7:$X$375</definedName>
    <definedName name="_xlnm._FilterDatabase" localSheetId="4" hidden="1">'Door Summary'!$A$6:$P$374</definedName>
    <definedName name="_xlnm._FilterDatabase" localSheetId="5" hidden="1">Shadbolt!$A$11:$N$379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2" i="7" l="1"/>
  <c r="D422" i="7"/>
  <c r="C422" i="7"/>
  <c r="B422" i="7"/>
  <c r="A422" i="7"/>
  <c r="F421" i="7"/>
  <c r="D421" i="7"/>
  <c r="C421" i="7"/>
  <c r="B421" i="7"/>
  <c r="A421" i="7"/>
  <c r="F420" i="7"/>
  <c r="D420" i="7"/>
  <c r="C420" i="7"/>
  <c r="B420" i="7"/>
  <c r="A420" i="7"/>
  <c r="F419" i="7"/>
  <c r="D419" i="7"/>
  <c r="C419" i="7"/>
  <c r="B419" i="7"/>
  <c r="A419" i="7"/>
  <c r="F418" i="7"/>
  <c r="D418" i="7"/>
  <c r="C418" i="7"/>
  <c r="B418" i="7"/>
  <c r="A418" i="7"/>
  <c r="F417" i="7"/>
  <c r="D417" i="7"/>
  <c r="C417" i="7"/>
  <c r="B417" i="7"/>
  <c r="A417" i="7"/>
  <c r="F416" i="7"/>
  <c r="D416" i="7"/>
  <c r="C416" i="7"/>
  <c r="B416" i="7"/>
  <c r="A416" i="7"/>
  <c r="F415" i="7"/>
  <c r="D415" i="7"/>
  <c r="C415" i="7"/>
  <c r="B415" i="7"/>
  <c r="A415" i="7"/>
  <c r="F414" i="7"/>
  <c r="D414" i="7"/>
  <c r="C414" i="7"/>
  <c r="B414" i="7"/>
  <c r="A414" i="7"/>
  <c r="F413" i="7"/>
  <c r="D413" i="7"/>
  <c r="C413" i="7"/>
  <c r="B413" i="7"/>
  <c r="A413" i="7"/>
  <c r="F412" i="7"/>
  <c r="D412" i="7"/>
  <c r="C412" i="7"/>
  <c r="B412" i="7"/>
  <c r="A412" i="7"/>
  <c r="F411" i="7"/>
  <c r="D411" i="7"/>
  <c r="C411" i="7"/>
  <c r="B411" i="7"/>
  <c r="A411" i="7"/>
  <c r="F410" i="7"/>
  <c r="D410" i="7"/>
  <c r="C410" i="7"/>
  <c r="B410" i="7"/>
  <c r="A410" i="7"/>
  <c r="F409" i="7"/>
  <c r="D409" i="7"/>
  <c r="C409" i="7"/>
  <c r="B409" i="7"/>
  <c r="A409" i="7"/>
  <c r="F408" i="7"/>
  <c r="D408" i="7"/>
  <c r="C408" i="7"/>
  <c r="B408" i="7"/>
  <c r="A408" i="7"/>
  <c r="F407" i="7"/>
  <c r="D407" i="7"/>
  <c r="C407" i="7"/>
  <c r="B407" i="7"/>
  <c r="A407" i="7"/>
  <c r="F406" i="7"/>
  <c r="D406" i="7"/>
  <c r="C406" i="7"/>
  <c r="B406" i="7"/>
  <c r="A406" i="7"/>
  <c r="F405" i="7"/>
  <c r="D405" i="7"/>
  <c r="C405" i="7"/>
  <c r="B405" i="7"/>
  <c r="A405" i="7"/>
  <c r="F404" i="7"/>
  <c r="D404" i="7"/>
  <c r="C404" i="7"/>
  <c r="B404" i="7"/>
  <c r="A404" i="7"/>
  <c r="F403" i="7"/>
  <c r="D403" i="7"/>
  <c r="C403" i="7"/>
  <c r="B403" i="7"/>
  <c r="A403" i="7"/>
  <c r="F402" i="7"/>
  <c r="D402" i="7"/>
  <c r="C402" i="7"/>
  <c r="B402" i="7"/>
  <c r="A402" i="7"/>
  <c r="F401" i="7"/>
  <c r="D401" i="7"/>
  <c r="C401" i="7"/>
  <c r="B401" i="7"/>
  <c r="A401" i="7"/>
  <c r="S423" i="4"/>
  <c r="L423" i="4"/>
  <c r="K423" i="4"/>
  <c r="J423" i="4"/>
  <c r="H423" i="4"/>
  <c r="G423" i="4"/>
  <c r="E423" i="4"/>
  <c r="D423" i="4"/>
  <c r="P423" i="4" s="1"/>
  <c r="C423" i="4"/>
  <c r="B423" i="4"/>
  <c r="A423" i="4"/>
  <c r="S422" i="4"/>
  <c r="L422" i="4"/>
  <c r="K422" i="4"/>
  <c r="J422" i="4"/>
  <c r="H422" i="4"/>
  <c r="G422" i="4"/>
  <c r="E422" i="4"/>
  <c r="D422" i="4"/>
  <c r="P422" i="4" s="1"/>
  <c r="C422" i="4"/>
  <c r="B422" i="4"/>
  <c r="A422" i="4"/>
  <c r="S421" i="4"/>
  <c r="L421" i="4"/>
  <c r="K421" i="4"/>
  <c r="J421" i="4"/>
  <c r="H421" i="4"/>
  <c r="G421" i="4"/>
  <c r="E421" i="4"/>
  <c r="D421" i="4"/>
  <c r="C421" i="4"/>
  <c r="B421" i="4"/>
  <c r="A421" i="4"/>
  <c r="S420" i="4"/>
  <c r="L420" i="4"/>
  <c r="K420" i="4"/>
  <c r="J420" i="4"/>
  <c r="H420" i="4"/>
  <c r="G420" i="4"/>
  <c r="E420" i="4"/>
  <c r="D420" i="4"/>
  <c r="C420" i="4"/>
  <c r="B420" i="4"/>
  <c r="A420" i="4"/>
  <c r="S419" i="4"/>
  <c r="L419" i="4"/>
  <c r="K419" i="4"/>
  <c r="J419" i="4"/>
  <c r="H419" i="4"/>
  <c r="G419" i="4"/>
  <c r="E419" i="4"/>
  <c r="D419" i="4"/>
  <c r="P419" i="4" s="1"/>
  <c r="C419" i="4"/>
  <c r="B419" i="4"/>
  <c r="A419" i="4"/>
  <c r="S418" i="4"/>
  <c r="L418" i="4"/>
  <c r="K418" i="4"/>
  <c r="J418" i="4"/>
  <c r="H418" i="4"/>
  <c r="G418" i="4"/>
  <c r="E418" i="4"/>
  <c r="D418" i="4"/>
  <c r="P418" i="4" s="1"/>
  <c r="C418" i="4"/>
  <c r="B418" i="4"/>
  <c r="A418" i="4"/>
  <c r="S417" i="4"/>
  <c r="L417" i="4"/>
  <c r="K417" i="4"/>
  <c r="J417" i="4"/>
  <c r="H417" i="4"/>
  <c r="G417" i="4"/>
  <c r="E417" i="4"/>
  <c r="D417" i="4"/>
  <c r="C417" i="4"/>
  <c r="B417" i="4"/>
  <c r="A417" i="4"/>
  <c r="S416" i="4"/>
  <c r="L416" i="4"/>
  <c r="K416" i="4"/>
  <c r="J416" i="4"/>
  <c r="H416" i="4"/>
  <c r="G416" i="4"/>
  <c r="E416" i="4"/>
  <c r="D416" i="4"/>
  <c r="C416" i="4"/>
  <c r="B416" i="4"/>
  <c r="A416" i="4"/>
  <c r="S415" i="4"/>
  <c r="L415" i="4"/>
  <c r="K415" i="4"/>
  <c r="J415" i="4"/>
  <c r="H415" i="4"/>
  <c r="G415" i="4"/>
  <c r="E415" i="4"/>
  <c r="D415" i="4"/>
  <c r="P415" i="4" s="1"/>
  <c r="C415" i="4"/>
  <c r="B415" i="4"/>
  <c r="A415" i="4"/>
  <c r="S414" i="4"/>
  <c r="L414" i="4"/>
  <c r="K414" i="4"/>
  <c r="J414" i="4"/>
  <c r="H414" i="4"/>
  <c r="G414" i="4"/>
  <c r="E414" i="4"/>
  <c r="D414" i="4"/>
  <c r="P414" i="4" s="1"/>
  <c r="C414" i="4"/>
  <c r="B414" i="4"/>
  <c r="A414" i="4"/>
  <c r="S413" i="4"/>
  <c r="L413" i="4"/>
  <c r="K413" i="4"/>
  <c r="J413" i="4"/>
  <c r="H413" i="4"/>
  <c r="G413" i="4"/>
  <c r="E413" i="4"/>
  <c r="D413" i="4"/>
  <c r="N413" i="4" s="1"/>
  <c r="C413" i="4"/>
  <c r="B413" i="4"/>
  <c r="A413" i="4"/>
  <c r="S412" i="4"/>
  <c r="L412" i="4"/>
  <c r="K412" i="4"/>
  <c r="J412" i="4"/>
  <c r="H412" i="4"/>
  <c r="G412" i="4"/>
  <c r="E412" i="4"/>
  <c r="D412" i="4"/>
  <c r="C412" i="4"/>
  <c r="B412" i="4"/>
  <c r="A412" i="4"/>
  <c r="S411" i="4"/>
  <c r="L411" i="4"/>
  <c r="K411" i="4"/>
  <c r="J411" i="4"/>
  <c r="H411" i="4"/>
  <c r="G411" i="4"/>
  <c r="E411" i="4"/>
  <c r="D411" i="4"/>
  <c r="C411" i="4"/>
  <c r="B411" i="4"/>
  <c r="A411" i="4"/>
  <c r="S410" i="4"/>
  <c r="L410" i="4"/>
  <c r="K410" i="4"/>
  <c r="J410" i="4"/>
  <c r="H410" i="4"/>
  <c r="G410" i="4"/>
  <c r="E410" i="4"/>
  <c r="D410" i="4"/>
  <c r="C410" i="4"/>
  <c r="B410" i="4"/>
  <c r="A410" i="4"/>
  <c r="S409" i="4"/>
  <c r="L409" i="4"/>
  <c r="K409" i="4"/>
  <c r="J409" i="4"/>
  <c r="H409" i="4"/>
  <c r="G409" i="4"/>
  <c r="E409" i="4"/>
  <c r="D409" i="4"/>
  <c r="N409" i="4" s="1"/>
  <c r="C409" i="4"/>
  <c r="B409" i="4"/>
  <c r="A409" i="4"/>
  <c r="S408" i="4"/>
  <c r="L408" i="4"/>
  <c r="K408" i="4"/>
  <c r="J408" i="4"/>
  <c r="H408" i="4"/>
  <c r="G408" i="4"/>
  <c r="E408" i="4"/>
  <c r="D408" i="4"/>
  <c r="C408" i="4"/>
  <c r="B408" i="4"/>
  <c r="A408" i="4"/>
  <c r="S407" i="4"/>
  <c r="L407" i="4"/>
  <c r="K407" i="4"/>
  <c r="J407" i="4"/>
  <c r="H407" i="4"/>
  <c r="G407" i="4"/>
  <c r="E407" i="4"/>
  <c r="D407" i="4"/>
  <c r="C407" i="4"/>
  <c r="B407" i="4"/>
  <c r="A407" i="4"/>
  <c r="S406" i="4"/>
  <c r="L406" i="4"/>
  <c r="K406" i="4"/>
  <c r="J406" i="4"/>
  <c r="H406" i="4"/>
  <c r="G406" i="4"/>
  <c r="E406" i="4"/>
  <c r="D406" i="4"/>
  <c r="C406" i="4"/>
  <c r="B406" i="4"/>
  <c r="A406" i="4"/>
  <c r="S405" i="4"/>
  <c r="L405" i="4"/>
  <c r="K405" i="4"/>
  <c r="J405" i="4"/>
  <c r="H405" i="4"/>
  <c r="G405" i="4"/>
  <c r="E405" i="4"/>
  <c r="D405" i="4"/>
  <c r="N405" i="4" s="1"/>
  <c r="C405" i="4"/>
  <c r="B405" i="4"/>
  <c r="A405" i="4"/>
  <c r="S404" i="4"/>
  <c r="L404" i="4"/>
  <c r="K404" i="4"/>
  <c r="J404" i="4"/>
  <c r="H404" i="4"/>
  <c r="G404" i="4"/>
  <c r="E404" i="4"/>
  <c r="D404" i="4"/>
  <c r="C404" i="4"/>
  <c r="B404" i="4"/>
  <c r="A404" i="4"/>
  <c r="S403" i="4"/>
  <c r="L403" i="4"/>
  <c r="K403" i="4"/>
  <c r="J403" i="4"/>
  <c r="H403" i="4"/>
  <c r="G403" i="4"/>
  <c r="E403" i="4"/>
  <c r="D403" i="4"/>
  <c r="C403" i="4"/>
  <c r="B403" i="4"/>
  <c r="A403" i="4"/>
  <c r="S402" i="4"/>
  <c r="L402" i="4"/>
  <c r="K402" i="4"/>
  <c r="J402" i="4"/>
  <c r="H402" i="4"/>
  <c r="G402" i="4"/>
  <c r="E402" i="4"/>
  <c r="D402" i="4"/>
  <c r="C402" i="4"/>
  <c r="B402" i="4"/>
  <c r="A402" i="4"/>
  <c r="L423" i="5"/>
  <c r="K423" i="5"/>
  <c r="J423" i="5"/>
  <c r="I423" i="5"/>
  <c r="H423" i="5"/>
  <c r="G423" i="5"/>
  <c r="E423" i="5"/>
  <c r="Q423" i="5" s="1"/>
  <c r="D423" i="5"/>
  <c r="C423" i="5"/>
  <c r="B423" i="5"/>
  <c r="A423" i="5"/>
  <c r="L422" i="5"/>
  <c r="K422" i="5"/>
  <c r="J422" i="5"/>
  <c r="I422" i="5"/>
  <c r="H422" i="5"/>
  <c r="G422" i="5"/>
  <c r="E422" i="5"/>
  <c r="D422" i="5"/>
  <c r="V422" i="5" s="1"/>
  <c r="C422" i="5"/>
  <c r="B422" i="5"/>
  <c r="A422" i="5"/>
  <c r="L421" i="5"/>
  <c r="K421" i="5"/>
  <c r="J421" i="5"/>
  <c r="I421" i="5"/>
  <c r="H421" i="5"/>
  <c r="G421" i="5"/>
  <c r="E421" i="5"/>
  <c r="D421" i="5"/>
  <c r="C421" i="5"/>
  <c r="B421" i="5"/>
  <c r="A421" i="5"/>
  <c r="L420" i="5"/>
  <c r="K420" i="5"/>
  <c r="W420" i="5" s="1"/>
  <c r="J420" i="5"/>
  <c r="I420" i="5"/>
  <c r="H420" i="5"/>
  <c r="G420" i="5"/>
  <c r="T420" i="5" s="1"/>
  <c r="E420" i="5"/>
  <c r="D420" i="5"/>
  <c r="C420" i="5"/>
  <c r="B420" i="5"/>
  <c r="A420" i="5"/>
  <c r="L419" i="5"/>
  <c r="K419" i="5"/>
  <c r="J419" i="5"/>
  <c r="I419" i="5"/>
  <c r="H419" i="5"/>
  <c r="G419" i="5"/>
  <c r="E419" i="5"/>
  <c r="D419" i="5"/>
  <c r="C419" i="5"/>
  <c r="B419" i="5"/>
  <c r="A419" i="5"/>
  <c r="L418" i="5"/>
  <c r="K418" i="5"/>
  <c r="J418" i="5"/>
  <c r="I418" i="5"/>
  <c r="H418" i="5"/>
  <c r="G418" i="5"/>
  <c r="E418" i="5"/>
  <c r="D418" i="5"/>
  <c r="C418" i="5"/>
  <c r="B418" i="5"/>
  <c r="A418" i="5"/>
  <c r="L417" i="5"/>
  <c r="K417" i="5"/>
  <c r="J417" i="5"/>
  <c r="I417" i="5"/>
  <c r="H417" i="5"/>
  <c r="G417" i="5"/>
  <c r="E417" i="5"/>
  <c r="D417" i="5"/>
  <c r="P417" i="5" s="1"/>
  <c r="C417" i="5"/>
  <c r="B417" i="5"/>
  <c r="A417" i="5"/>
  <c r="L416" i="5"/>
  <c r="K416" i="5"/>
  <c r="J416" i="5"/>
  <c r="I416" i="5"/>
  <c r="H416" i="5"/>
  <c r="G416" i="5"/>
  <c r="E416" i="5"/>
  <c r="D416" i="5"/>
  <c r="C416" i="5"/>
  <c r="B416" i="5"/>
  <c r="A416" i="5"/>
  <c r="L415" i="5"/>
  <c r="K415" i="5"/>
  <c r="J415" i="5"/>
  <c r="I415" i="5"/>
  <c r="H415" i="5"/>
  <c r="G415" i="5"/>
  <c r="E415" i="5"/>
  <c r="D415" i="5"/>
  <c r="C415" i="5"/>
  <c r="B415" i="5"/>
  <c r="A415" i="5"/>
  <c r="L414" i="5"/>
  <c r="K414" i="5"/>
  <c r="J414" i="5"/>
  <c r="I414" i="5"/>
  <c r="H414" i="5"/>
  <c r="G414" i="5"/>
  <c r="E414" i="5"/>
  <c r="D414" i="5"/>
  <c r="C414" i="5"/>
  <c r="B414" i="5"/>
  <c r="A414" i="5"/>
  <c r="L413" i="5"/>
  <c r="K413" i="5"/>
  <c r="J413" i="5"/>
  <c r="I413" i="5"/>
  <c r="H413" i="5"/>
  <c r="G413" i="5"/>
  <c r="E413" i="5"/>
  <c r="D413" i="5"/>
  <c r="P413" i="5" s="1"/>
  <c r="C413" i="5"/>
  <c r="B413" i="5"/>
  <c r="A413" i="5"/>
  <c r="L412" i="5"/>
  <c r="K412" i="5"/>
  <c r="J412" i="5"/>
  <c r="I412" i="5"/>
  <c r="H412" i="5"/>
  <c r="G412" i="5"/>
  <c r="E412" i="5"/>
  <c r="D412" i="5"/>
  <c r="C412" i="5"/>
  <c r="B412" i="5"/>
  <c r="A412" i="5"/>
  <c r="L411" i="5"/>
  <c r="K411" i="5"/>
  <c r="J411" i="5"/>
  <c r="V411" i="5" s="1"/>
  <c r="I411" i="5"/>
  <c r="H411" i="5"/>
  <c r="G411" i="5"/>
  <c r="E411" i="5"/>
  <c r="D411" i="5"/>
  <c r="C411" i="5"/>
  <c r="B411" i="5"/>
  <c r="A411" i="5"/>
  <c r="L410" i="5"/>
  <c r="K410" i="5"/>
  <c r="J410" i="5"/>
  <c r="I410" i="5"/>
  <c r="H410" i="5"/>
  <c r="G410" i="5"/>
  <c r="E410" i="5"/>
  <c r="D410" i="5"/>
  <c r="C410" i="5"/>
  <c r="B410" i="5"/>
  <c r="A410" i="5"/>
  <c r="L409" i="5"/>
  <c r="K409" i="5"/>
  <c r="J409" i="5"/>
  <c r="I409" i="5"/>
  <c r="H409" i="5"/>
  <c r="G409" i="5"/>
  <c r="E409" i="5"/>
  <c r="Q409" i="5" s="1"/>
  <c r="D409" i="5"/>
  <c r="C409" i="5"/>
  <c r="B409" i="5"/>
  <c r="A409" i="5"/>
  <c r="L408" i="5"/>
  <c r="K408" i="5"/>
  <c r="J408" i="5"/>
  <c r="I408" i="5"/>
  <c r="H408" i="5"/>
  <c r="G408" i="5"/>
  <c r="E408" i="5"/>
  <c r="D408" i="5"/>
  <c r="Q408" i="5" s="1"/>
  <c r="C408" i="5"/>
  <c r="B408" i="5"/>
  <c r="A408" i="5"/>
  <c r="L407" i="5"/>
  <c r="V407" i="5" s="1"/>
  <c r="K407" i="5"/>
  <c r="J407" i="5"/>
  <c r="I407" i="5"/>
  <c r="H407" i="5"/>
  <c r="G407" i="5"/>
  <c r="E407" i="5"/>
  <c r="D407" i="5"/>
  <c r="C407" i="5"/>
  <c r="B407" i="5"/>
  <c r="A407" i="5"/>
  <c r="L406" i="5"/>
  <c r="K406" i="5"/>
  <c r="J406" i="5"/>
  <c r="I406" i="5"/>
  <c r="H406" i="5"/>
  <c r="G406" i="5"/>
  <c r="E406" i="5"/>
  <c r="D406" i="5"/>
  <c r="P406" i="5" s="1"/>
  <c r="C406" i="5"/>
  <c r="B406" i="5"/>
  <c r="A406" i="5"/>
  <c r="L405" i="5"/>
  <c r="K405" i="5"/>
  <c r="J405" i="5"/>
  <c r="I405" i="5"/>
  <c r="H405" i="5"/>
  <c r="G405" i="5"/>
  <c r="E405" i="5"/>
  <c r="Q405" i="5" s="1"/>
  <c r="D405" i="5"/>
  <c r="C405" i="5"/>
  <c r="B405" i="5"/>
  <c r="A405" i="5"/>
  <c r="L404" i="5"/>
  <c r="K404" i="5"/>
  <c r="J404" i="5"/>
  <c r="I404" i="5"/>
  <c r="H404" i="5"/>
  <c r="G404" i="5"/>
  <c r="E404" i="5"/>
  <c r="D404" i="5"/>
  <c r="Q404" i="5" s="1"/>
  <c r="C404" i="5"/>
  <c r="B404" i="5"/>
  <c r="A404" i="5"/>
  <c r="L403" i="5"/>
  <c r="K403" i="5"/>
  <c r="J403" i="5"/>
  <c r="I403" i="5"/>
  <c r="H403" i="5"/>
  <c r="G403" i="5"/>
  <c r="E403" i="5"/>
  <c r="D403" i="5"/>
  <c r="T403" i="5" s="1"/>
  <c r="C403" i="5"/>
  <c r="B403" i="5"/>
  <c r="A403" i="5"/>
  <c r="L402" i="5"/>
  <c r="K402" i="5"/>
  <c r="J402" i="5"/>
  <c r="I402" i="5"/>
  <c r="H402" i="5"/>
  <c r="G402" i="5"/>
  <c r="E402" i="5"/>
  <c r="D402" i="5"/>
  <c r="C402" i="5"/>
  <c r="B402" i="5"/>
  <c r="A402" i="5"/>
  <c r="P425" i="6"/>
  <c r="N425" i="6"/>
  <c r="P423" i="6"/>
  <c r="E423" i="6"/>
  <c r="D423" i="6"/>
  <c r="B423" i="6"/>
  <c r="A423" i="6"/>
  <c r="P422" i="6"/>
  <c r="E422" i="6"/>
  <c r="D422" i="6"/>
  <c r="B422" i="6"/>
  <c r="A422" i="6"/>
  <c r="P421" i="6"/>
  <c r="E421" i="6"/>
  <c r="D421" i="6"/>
  <c r="B421" i="6"/>
  <c r="A421" i="6"/>
  <c r="P420" i="6"/>
  <c r="E420" i="6"/>
  <c r="D420" i="6"/>
  <c r="B420" i="6"/>
  <c r="A420" i="6"/>
  <c r="P419" i="6"/>
  <c r="E419" i="6"/>
  <c r="D419" i="6"/>
  <c r="B419" i="6"/>
  <c r="A419" i="6"/>
  <c r="P418" i="6"/>
  <c r="E418" i="6"/>
  <c r="D418" i="6"/>
  <c r="B418" i="6"/>
  <c r="A418" i="6"/>
  <c r="P417" i="6"/>
  <c r="E417" i="6"/>
  <c r="D417" i="6"/>
  <c r="B417" i="6"/>
  <c r="A417" i="6"/>
  <c r="P416" i="6"/>
  <c r="E416" i="6"/>
  <c r="D416" i="6"/>
  <c r="B416" i="6"/>
  <c r="A416" i="6"/>
  <c r="P415" i="6"/>
  <c r="E415" i="6"/>
  <c r="D415" i="6"/>
  <c r="B415" i="6"/>
  <c r="A415" i="6"/>
  <c r="P414" i="6"/>
  <c r="E414" i="6"/>
  <c r="D414" i="6"/>
  <c r="B414" i="6"/>
  <c r="A414" i="6"/>
  <c r="P413" i="6"/>
  <c r="E413" i="6"/>
  <c r="D413" i="6"/>
  <c r="B413" i="6"/>
  <c r="A413" i="6"/>
  <c r="P412" i="6"/>
  <c r="E412" i="6"/>
  <c r="D412" i="6"/>
  <c r="B412" i="6"/>
  <c r="A412" i="6"/>
  <c r="P411" i="6"/>
  <c r="E411" i="6"/>
  <c r="D411" i="6"/>
  <c r="B411" i="6"/>
  <c r="A411" i="6"/>
  <c r="P410" i="6"/>
  <c r="E410" i="6"/>
  <c r="D410" i="6"/>
  <c r="B410" i="6"/>
  <c r="A410" i="6"/>
  <c r="P409" i="6"/>
  <c r="E409" i="6"/>
  <c r="D409" i="6"/>
  <c r="B409" i="6"/>
  <c r="A409" i="6"/>
  <c r="P408" i="6"/>
  <c r="E408" i="6"/>
  <c r="D408" i="6"/>
  <c r="B408" i="6"/>
  <c r="A408" i="6"/>
  <c r="P407" i="6"/>
  <c r="E407" i="6"/>
  <c r="D407" i="6"/>
  <c r="B407" i="6"/>
  <c r="A407" i="6"/>
  <c r="P406" i="6"/>
  <c r="E406" i="6"/>
  <c r="D406" i="6"/>
  <c r="B406" i="6"/>
  <c r="A406" i="6"/>
  <c r="P405" i="6"/>
  <c r="E405" i="6"/>
  <c r="D405" i="6"/>
  <c r="B405" i="6"/>
  <c r="A405" i="6"/>
  <c r="P404" i="6"/>
  <c r="E404" i="6"/>
  <c r="D404" i="6"/>
  <c r="B404" i="6"/>
  <c r="A404" i="6"/>
  <c r="P403" i="6"/>
  <c r="E403" i="6"/>
  <c r="D403" i="6"/>
  <c r="B403" i="6"/>
  <c r="A403" i="6"/>
  <c r="P402" i="6"/>
  <c r="E402" i="6"/>
  <c r="D402" i="6"/>
  <c r="B402" i="6"/>
  <c r="A402" i="6"/>
  <c r="P401" i="6"/>
  <c r="E401" i="6"/>
  <c r="D401" i="6"/>
  <c r="B401" i="6"/>
  <c r="A401" i="6"/>
  <c r="P400" i="6"/>
  <c r="E400" i="6"/>
  <c r="D400" i="6"/>
  <c r="B400" i="6"/>
  <c r="A400" i="6"/>
  <c r="P399" i="6"/>
  <c r="E399" i="6"/>
  <c r="D399" i="6"/>
  <c r="B399" i="6"/>
  <c r="A399" i="6"/>
  <c r="P398" i="6"/>
  <c r="E398" i="6"/>
  <c r="D398" i="6"/>
  <c r="B398" i="6"/>
  <c r="A398" i="6"/>
  <c r="P397" i="6"/>
  <c r="E397" i="6"/>
  <c r="D397" i="6"/>
  <c r="B397" i="6"/>
  <c r="A397" i="6"/>
  <c r="P396" i="6"/>
  <c r="E396" i="6"/>
  <c r="D396" i="6"/>
  <c r="B396" i="6"/>
  <c r="A396" i="6"/>
  <c r="P395" i="6"/>
  <c r="E395" i="6"/>
  <c r="D395" i="6"/>
  <c r="B395" i="6"/>
  <c r="A395" i="6"/>
  <c r="P394" i="6"/>
  <c r="E394" i="6"/>
  <c r="D394" i="6"/>
  <c r="B394" i="6"/>
  <c r="A394" i="6"/>
  <c r="P393" i="6"/>
  <c r="E393" i="6"/>
  <c r="D393" i="6"/>
  <c r="B393" i="6"/>
  <c r="A393" i="6"/>
  <c r="P392" i="6"/>
  <c r="E392" i="6"/>
  <c r="D392" i="6"/>
  <c r="B392" i="6"/>
  <c r="A392" i="6"/>
  <c r="P391" i="6"/>
  <c r="E391" i="6"/>
  <c r="D391" i="6"/>
  <c r="B391" i="6"/>
  <c r="A391" i="6"/>
  <c r="P390" i="6"/>
  <c r="E390" i="6"/>
  <c r="D390" i="6"/>
  <c r="B390" i="6"/>
  <c r="A390" i="6"/>
  <c r="P389" i="6"/>
  <c r="E389" i="6"/>
  <c r="D389" i="6"/>
  <c r="B389" i="6"/>
  <c r="A389" i="6"/>
  <c r="P388" i="6"/>
  <c r="E388" i="6"/>
  <c r="D388" i="6"/>
  <c r="B388" i="6"/>
  <c r="A388" i="6"/>
  <c r="P387" i="6"/>
  <c r="E387" i="6"/>
  <c r="D387" i="6"/>
  <c r="B387" i="6"/>
  <c r="A387" i="6"/>
  <c r="P386" i="6"/>
  <c r="E386" i="6"/>
  <c r="D386" i="6"/>
  <c r="B386" i="6"/>
  <c r="A386" i="6"/>
  <c r="P385" i="6"/>
  <c r="E385" i="6"/>
  <c r="D385" i="6"/>
  <c r="B385" i="6"/>
  <c r="A385" i="6"/>
  <c r="P384" i="6"/>
  <c r="E384" i="6"/>
  <c r="D384" i="6"/>
  <c r="B384" i="6"/>
  <c r="A384" i="6"/>
  <c r="P383" i="6"/>
  <c r="E383" i="6"/>
  <c r="D383" i="6"/>
  <c r="B383" i="6"/>
  <c r="A383" i="6"/>
  <c r="P382" i="6"/>
  <c r="E382" i="6"/>
  <c r="D382" i="6"/>
  <c r="B382" i="6"/>
  <c r="A382" i="6"/>
  <c r="P381" i="6"/>
  <c r="E381" i="6"/>
  <c r="D381" i="6"/>
  <c r="B381" i="6"/>
  <c r="A381" i="6"/>
  <c r="P380" i="6"/>
  <c r="E380" i="6"/>
  <c r="D380" i="6"/>
  <c r="B380" i="6"/>
  <c r="A380" i="6"/>
  <c r="P379" i="6"/>
  <c r="E379" i="6"/>
  <c r="D379" i="6"/>
  <c r="B379" i="6"/>
  <c r="A379" i="6"/>
  <c r="P378" i="6"/>
  <c r="E378" i="6"/>
  <c r="D378" i="6"/>
  <c r="B378" i="6"/>
  <c r="A378" i="6"/>
  <c r="P377" i="6"/>
  <c r="E377" i="6"/>
  <c r="D377" i="6"/>
  <c r="B377" i="6"/>
  <c r="A377" i="6"/>
  <c r="P376" i="6"/>
  <c r="E376" i="6"/>
  <c r="D376" i="6"/>
  <c r="B376" i="6"/>
  <c r="A376" i="6"/>
  <c r="P375" i="6"/>
  <c r="E375" i="6"/>
  <c r="D375" i="6"/>
  <c r="B375" i="6"/>
  <c r="A375" i="6"/>
  <c r="P374" i="6"/>
  <c r="E374" i="6"/>
  <c r="D374" i="6"/>
  <c r="B374" i="6"/>
  <c r="A374" i="6"/>
  <c r="P373" i="6"/>
  <c r="E373" i="6"/>
  <c r="D373" i="6"/>
  <c r="B373" i="6"/>
  <c r="A373" i="6"/>
  <c r="P372" i="6"/>
  <c r="E372" i="6"/>
  <c r="D372" i="6"/>
  <c r="B372" i="6"/>
  <c r="A372" i="6"/>
  <c r="P371" i="6"/>
  <c r="E371" i="6"/>
  <c r="D371" i="6"/>
  <c r="B371" i="6"/>
  <c r="A371" i="6"/>
  <c r="P370" i="6"/>
  <c r="E370" i="6"/>
  <c r="D370" i="6"/>
  <c r="B370" i="6"/>
  <c r="A370" i="6"/>
  <c r="P369" i="6"/>
  <c r="E369" i="6"/>
  <c r="D369" i="6"/>
  <c r="B369" i="6"/>
  <c r="A369" i="6"/>
  <c r="P368" i="6"/>
  <c r="E368" i="6"/>
  <c r="D368" i="6"/>
  <c r="B368" i="6"/>
  <c r="A368" i="6"/>
  <c r="P367" i="6"/>
  <c r="E367" i="6"/>
  <c r="D367" i="6"/>
  <c r="B367" i="6"/>
  <c r="A367" i="6"/>
  <c r="P366" i="6"/>
  <c r="E366" i="6"/>
  <c r="D366" i="6"/>
  <c r="B366" i="6"/>
  <c r="A366" i="6"/>
  <c r="P365" i="6"/>
  <c r="E365" i="6"/>
  <c r="D365" i="6"/>
  <c r="B365" i="6"/>
  <c r="A365" i="6"/>
  <c r="P364" i="6"/>
  <c r="E364" i="6"/>
  <c r="D364" i="6"/>
  <c r="B364" i="6"/>
  <c r="A364" i="6"/>
  <c r="P363" i="6"/>
  <c r="E363" i="6"/>
  <c r="D363" i="6"/>
  <c r="B363" i="6"/>
  <c r="A363" i="6"/>
  <c r="P362" i="6"/>
  <c r="E362" i="6"/>
  <c r="D362" i="6"/>
  <c r="B362" i="6"/>
  <c r="A362" i="6"/>
  <c r="P361" i="6"/>
  <c r="E361" i="6"/>
  <c r="D361" i="6"/>
  <c r="B361" i="6"/>
  <c r="A361" i="6"/>
  <c r="P360" i="6"/>
  <c r="E360" i="6"/>
  <c r="D360" i="6"/>
  <c r="B360" i="6"/>
  <c r="A360" i="6"/>
  <c r="P359" i="6"/>
  <c r="E359" i="6"/>
  <c r="D359" i="6"/>
  <c r="B359" i="6"/>
  <c r="A359" i="6"/>
  <c r="P358" i="6"/>
  <c r="E358" i="6"/>
  <c r="D358" i="6"/>
  <c r="B358" i="6"/>
  <c r="A358" i="6"/>
  <c r="P357" i="6"/>
  <c r="E357" i="6"/>
  <c r="D357" i="6"/>
  <c r="B357" i="6"/>
  <c r="A357" i="6"/>
  <c r="P356" i="6"/>
  <c r="E356" i="6"/>
  <c r="D356" i="6"/>
  <c r="B356" i="6"/>
  <c r="A356" i="6"/>
  <c r="P355" i="6"/>
  <c r="E355" i="6"/>
  <c r="D355" i="6"/>
  <c r="B355" i="6"/>
  <c r="A355" i="6"/>
  <c r="P354" i="6"/>
  <c r="E354" i="6"/>
  <c r="D354" i="6"/>
  <c r="B354" i="6"/>
  <c r="A354" i="6"/>
  <c r="P353" i="6"/>
  <c r="E353" i="6"/>
  <c r="D353" i="6"/>
  <c r="B353" i="6"/>
  <c r="A353" i="6"/>
  <c r="P352" i="6"/>
  <c r="E352" i="6"/>
  <c r="D352" i="6"/>
  <c r="B352" i="6"/>
  <c r="A352" i="6"/>
  <c r="P351" i="6"/>
  <c r="E351" i="6"/>
  <c r="D351" i="6"/>
  <c r="B351" i="6"/>
  <c r="A351" i="6"/>
  <c r="P350" i="6"/>
  <c r="E350" i="6"/>
  <c r="D350" i="6"/>
  <c r="B350" i="6"/>
  <c r="A350" i="6"/>
  <c r="P349" i="6"/>
  <c r="E349" i="6"/>
  <c r="D349" i="6"/>
  <c r="B349" i="6"/>
  <c r="A349" i="6"/>
  <c r="P348" i="6"/>
  <c r="E348" i="6"/>
  <c r="D348" i="6"/>
  <c r="B348" i="6"/>
  <c r="A348" i="6"/>
  <c r="P347" i="6"/>
  <c r="E347" i="6"/>
  <c r="D347" i="6"/>
  <c r="B347" i="6"/>
  <c r="A347" i="6"/>
  <c r="P346" i="6"/>
  <c r="E346" i="6"/>
  <c r="D346" i="6"/>
  <c r="B346" i="6"/>
  <c r="A346" i="6"/>
  <c r="P345" i="6"/>
  <c r="E345" i="6"/>
  <c r="D345" i="6"/>
  <c r="B345" i="6"/>
  <c r="A345" i="6"/>
  <c r="P344" i="6"/>
  <c r="E344" i="6"/>
  <c r="D344" i="6"/>
  <c r="B344" i="6"/>
  <c r="A344" i="6"/>
  <c r="P343" i="6"/>
  <c r="E343" i="6"/>
  <c r="D343" i="6"/>
  <c r="B343" i="6"/>
  <c r="A343" i="6"/>
  <c r="P342" i="6"/>
  <c r="E342" i="6"/>
  <c r="D342" i="6"/>
  <c r="B342" i="6"/>
  <c r="A342" i="6"/>
  <c r="P341" i="6"/>
  <c r="E341" i="6"/>
  <c r="D341" i="6"/>
  <c r="B341" i="6"/>
  <c r="A341" i="6"/>
  <c r="P340" i="6"/>
  <c r="E340" i="6"/>
  <c r="D340" i="6"/>
  <c r="B340" i="6"/>
  <c r="A340" i="6"/>
  <c r="P339" i="6"/>
  <c r="E339" i="6"/>
  <c r="D339" i="6"/>
  <c r="B339" i="6"/>
  <c r="A339" i="6"/>
  <c r="P338" i="6"/>
  <c r="E338" i="6"/>
  <c r="D338" i="6"/>
  <c r="B338" i="6"/>
  <c r="A338" i="6"/>
  <c r="P337" i="6"/>
  <c r="E337" i="6"/>
  <c r="D337" i="6"/>
  <c r="B337" i="6"/>
  <c r="A337" i="6"/>
  <c r="P336" i="6"/>
  <c r="E336" i="6"/>
  <c r="D336" i="6"/>
  <c r="B336" i="6"/>
  <c r="A336" i="6"/>
  <c r="P335" i="6"/>
  <c r="E335" i="6"/>
  <c r="D335" i="6"/>
  <c r="B335" i="6"/>
  <c r="A335" i="6"/>
  <c r="P334" i="6"/>
  <c r="E334" i="6"/>
  <c r="D334" i="6"/>
  <c r="B334" i="6"/>
  <c r="A334" i="6"/>
  <c r="P333" i="6"/>
  <c r="E333" i="6"/>
  <c r="D333" i="6"/>
  <c r="B333" i="6"/>
  <c r="A333" i="6"/>
  <c r="P332" i="6"/>
  <c r="E332" i="6"/>
  <c r="D332" i="6"/>
  <c r="B332" i="6"/>
  <c r="A332" i="6"/>
  <c r="P331" i="6"/>
  <c r="E331" i="6"/>
  <c r="D331" i="6"/>
  <c r="B331" i="6"/>
  <c r="A331" i="6"/>
  <c r="P330" i="6"/>
  <c r="E330" i="6"/>
  <c r="D330" i="6"/>
  <c r="B330" i="6"/>
  <c r="A330" i="6"/>
  <c r="P329" i="6"/>
  <c r="E329" i="6"/>
  <c r="D329" i="6"/>
  <c r="B329" i="6"/>
  <c r="A329" i="6"/>
  <c r="P328" i="6"/>
  <c r="E328" i="6"/>
  <c r="D328" i="6"/>
  <c r="B328" i="6"/>
  <c r="A328" i="6"/>
  <c r="P327" i="6"/>
  <c r="E327" i="6"/>
  <c r="D327" i="6"/>
  <c r="B327" i="6"/>
  <c r="A327" i="6"/>
  <c r="P326" i="6"/>
  <c r="E326" i="6"/>
  <c r="D326" i="6"/>
  <c r="B326" i="6"/>
  <c r="A326" i="6"/>
  <c r="P325" i="6"/>
  <c r="E325" i="6"/>
  <c r="D325" i="6"/>
  <c r="B325" i="6"/>
  <c r="A325" i="6"/>
  <c r="P324" i="6"/>
  <c r="E324" i="6"/>
  <c r="D324" i="6"/>
  <c r="B324" i="6"/>
  <c r="A324" i="6"/>
  <c r="P323" i="6"/>
  <c r="E323" i="6"/>
  <c r="D323" i="6"/>
  <c r="B323" i="6"/>
  <c r="A323" i="6"/>
  <c r="P322" i="6"/>
  <c r="E322" i="6"/>
  <c r="D322" i="6"/>
  <c r="B322" i="6"/>
  <c r="A322" i="6"/>
  <c r="P321" i="6"/>
  <c r="E321" i="6"/>
  <c r="D321" i="6"/>
  <c r="B321" i="6"/>
  <c r="A321" i="6"/>
  <c r="P320" i="6"/>
  <c r="E320" i="6"/>
  <c r="D320" i="6"/>
  <c r="B320" i="6"/>
  <c r="A320" i="6"/>
  <c r="P319" i="6"/>
  <c r="E319" i="6"/>
  <c r="D319" i="6"/>
  <c r="B319" i="6"/>
  <c r="A319" i="6"/>
  <c r="P318" i="6"/>
  <c r="E318" i="6"/>
  <c r="D318" i="6"/>
  <c r="B318" i="6"/>
  <c r="A318" i="6"/>
  <c r="P317" i="6"/>
  <c r="E317" i="6"/>
  <c r="D317" i="6"/>
  <c r="B317" i="6"/>
  <c r="A317" i="6"/>
  <c r="P316" i="6"/>
  <c r="E316" i="6"/>
  <c r="D316" i="6"/>
  <c r="B316" i="6"/>
  <c r="A316" i="6"/>
  <c r="P315" i="6"/>
  <c r="E315" i="6"/>
  <c r="D315" i="6"/>
  <c r="B315" i="6"/>
  <c r="A315" i="6"/>
  <c r="P314" i="6"/>
  <c r="E314" i="6"/>
  <c r="D314" i="6"/>
  <c r="B314" i="6"/>
  <c r="A314" i="6"/>
  <c r="P313" i="6"/>
  <c r="E313" i="6"/>
  <c r="D313" i="6"/>
  <c r="B313" i="6"/>
  <c r="A313" i="6"/>
  <c r="P312" i="6"/>
  <c r="E312" i="6"/>
  <c r="D312" i="6"/>
  <c r="B312" i="6"/>
  <c r="A312" i="6"/>
  <c r="P311" i="6"/>
  <c r="E311" i="6"/>
  <c r="D311" i="6"/>
  <c r="B311" i="6"/>
  <c r="A311" i="6"/>
  <c r="P310" i="6"/>
  <c r="E310" i="6"/>
  <c r="D310" i="6"/>
  <c r="B310" i="6"/>
  <c r="A310" i="6"/>
  <c r="P309" i="6"/>
  <c r="E309" i="6"/>
  <c r="D309" i="6"/>
  <c r="B309" i="6"/>
  <c r="A309" i="6"/>
  <c r="P308" i="6"/>
  <c r="E308" i="6"/>
  <c r="D308" i="6"/>
  <c r="B308" i="6"/>
  <c r="A308" i="6"/>
  <c r="P307" i="6"/>
  <c r="E307" i="6"/>
  <c r="D307" i="6"/>
  <c r="B307" i="6"/>
  <c r="A307" i="6"/>
  <c r="P306" i="6"/>
  <c r="E306" i="6"/>
  <c r="D306" i="6"/>
  <c r="B306" i="6"/>
  <c r="A306" i="6"/>
  <c r="P305" i="6"/>
  <c r="E305" i="6"/>
  <c r="D305" i="6"/>
  <c r="B305" i="6"/>
  <c r="A305" i="6"/>
  <c r="P304" i="6"/>
  <c r="E304" i="6"/>
  <c r="D304" i="6"/>
  <c r="B304" i="6"/>
  <c r="A304" i="6"/>
  <c r="P303" i="6"/>
  <c r="E303" i="6"/>
  <c r="D303" i="6"/>
  <c r="B303" i="6"/>
  <c r="A303" i="6"/>
  <c r="P302" i="6"/>
  <c r="E302" i="6"/>
  <c r="D302" i="6"/>
  <c r="B302" i="6"/>
  <c r="A302" i="6"/>
  <c r="P301" i="6"/>
  <c r="E301" i="6"/>
  <c r="D301" i="6"/>
  <c r="B301" i="6"/>
  <c r="A301" i="6"/>
  <c r="P300" i="6"/>
  <c r="E300" i="6"/>
  <c r="D300" i="6"/>
  <c r="B300" i="6"/>
  <c r="A300" i="6"/>
  <c r="P299" i="6"/>
  <c r="E299" i="6"/>
  <c r="D299" i="6"/>
  <c r="B299" i="6"/>
  <c r="A299" i="6"/>
  <c r="P298" i="6"/>
  <c r="E298" i="6"/>
  <c r="D298" i="6"/>
  <c r="B298" i="6"/>
  <c r="A298" i="6"/>
  <c r="P297" i="6"/>
  <c r="E297" i="6"/>
  <c r="D297" i="6"/>
  <c r="B297" i="6"/>
  <c r="A297" i="6"/>
  <c r="P296" i="6"/>
  <c r="E296" i="6"/>
  <c r="D296" i="6"/>
  <c r="B296" i="6"/>
  <c r="A296" i="6"/>
  <c r="P295" i="6"/>
  <c r="E295" i="6"/>
  <c r="D295" i="6"/>
  <c r="B295" i="6"/>
  <c r="A295" i="6"/>
  <c r="P294" i="6"/>
  <c r="E294" i="6"/>
  <c r="D294" i="6"/>
  <c r="B294" i="6"/>
  <c r="A294" i="6"/>
  <c r="P293" i="6"/>
  <c r="E293" i="6"/>
  <c r="D293" i="6"/>
  <c r="B293" i="6"/>
  <c r="A293" i="6"/>
  <c r="P292" i="6"/>
  <c r="E292" i="6"/>
  <c r="D292" i="6"/>
  <c r="B292" i="6"/>
  <c r="A292" i="6"/>
  <c r="P291" i="6"/>
  <c r="E291" i="6"/>
  <c r="D291" i="6"/>
  <c r="B291" i="6"/>
  <c r="A291" i="6"/>
  <c r="P290" i="6"/>
  <c r="E290" i="6"/>
  <c r="D290" i="6"/>
  <c r="B290" i="6"/>
  <c r="A290" i="6"/>
  <c r="P289" i="6"/>
  <c r="E289" i="6"/>
  <c r="D289" i="6"/>
  <c r="B289" i="6"/>
  <c r="A289" i="6"/>
  <c r="P288" i="6"/>
  <c r="E288" i="6"/>
  <c r="D288" i="6"/>
  <c r="B288" i="6"/>
  <c r="A288" i="6"/>
  <c r="P287" i="6"/>
  <c r="E287" i="6"/>
  <c r="D287" i="6"/>
  <c r="B287" i="6"/>
  <c r="A287" i="6"/>
  <c r="P286" i="6"/>
  <c r="E286" i="6"/>
  <c r="D286" i="6"/>
  <c r="B286" i="6"/>
  <c r="A286" i="6"/>
  <c r="P285" i="6"/>
  <c r="E285" i="6"/>
  <c r="D285" i="6"/>
  <c r="B285" i="6"/>
  <c r="A285" i="6"/>
  <c r="P284" i="6"/>
  <c r="E284" i="6"/>
  <c r="D284" i="6"/>
  <c r="B284" i="6"/>
  <c r="A284" i="6"/>
  <c r="P283" i="6"/>
  <c r="E283" i="6"/>
  <c r="D283" i="6"/>
  <c r="B283" i="6"/>
  <c r="A283" i="6"/>
  <c r="P282" i="6"/>
  <c r="E282" i="6"/>
  <c r="D282" i="6"/>
  <c r="B282" i="6"/>
  <c r="A282" i="6"/>
  <c r="P281" i="6"/>
  <c r="E281" i="6"/>
  <c r="D281" i="6"/>
  <c r="B281" i="6"/>
  <c r="A281" i="6"/>
  <c r="P280" i="6"/>
  <c r="E280" i="6"/>
  <c r="D280" i="6"/>
  <c r="B280" i="6"/>
  <c r="A280" i="6"/>
  <c r="P279" i="6"/>
  <c r="E279" i="6"/>
  <c r="D279" i="6"/>
  <c r="B279" i="6"/>
  <c r="A279" i="6"/>
  <c r="P278" i="6"/>
  <c r="E278" i="6"/>
  <c r="D278" i="6"/>
  <c r="B278" i="6"/>
  <c r="A278" i="6"/>
  <c r="P277" i="6"/>
  <c r="E277" i="6"/>
  <c r="D277" i="6"/>
  <c r="B277" i="6"/>
  <c r="A277" i="6"/>
  <c r="P276" i="6"/>
  <c r="E276" i="6"/>
  <c r="D276" i="6"/>
  <c r="B276" i="6"/>
  <c r="A276" i="6"/>
  <c r="P275" i="6"/>
  <c r="E275" i="6"/>
  <c r="D275" i="6"/>
  <c r="B275" i="6"/>
  <c r="A275" i="6"/>
  <c r="P274" i="6"/>
  <c r="E274" i="6"/>
  <c r="D274" i="6"/>
  <c r="B274" i="6"/>
  <c r="A274" i="6"/>
  <c r="P273" i="6"/>
  <c r="E273" i="6"/>
  <c r="D273" i="6"/>
  <c r="B273" i="6"/>
  <c r="A273" i="6"/>
  <c r="P272" i="6"/>
  <c r="E272" i="6"/>
  <c r="D272" i="6"/>
  <c r="B272" i="6"/>
  <c r="A272" i="6"/>
  <c r="P271" i="6"/>
  <c r="E271" i="6"/>
  <c r="D271" i="6"/>
  <c r="B271" i="6"/>
  <c r="A271" i="6"/>
  <c r="P270" i="6"/>
  <c r="E270" i="6"/>
  <c r="D270" i="6"/>
  <c r="B270" i="6"/>
  <c r="A270" i="6"/>
  <c r="P269" i="6"/>
  <c r="E269" i="6"/>
  <c r="D269" i="6"/>
  <c r="B269" i="6"/>
  <c r="A269" i="6"/>
  <c r="P268" i="6"/>
  <c r="E268" i="6"/>
  <c r="D268" i="6"/>
  <c r="B268" i="6"/>
  <c r="A268" i="6"/>
  <c r="P267" i="6"/>
  <c r="E267" i="6"/>
  <c r="D267" i="6"/>
  <c r="B267" i="6"/>
  <c r="A267" i="6"/>
  <c r="P266" i="6"/>
  <c r="E266" i="6"/>
  <c r="D266" i="6"/>
  <c r="B266" i="6"/>
  <c r="A266" i="6"/>
  <c r="P265" i="6"/>
  <c r="E265" i="6"/>
  <c r="D265" i="6"/>
  <c r="B265" i="6"/>
  <c r="A265" i="6"/>
  <c r="P264" i="6"/>
  <c r="E264" i="6"/>
  <c r="D264" i="6"/>
  <c r="B264" i="6"/>
  <c r="A264" i="6"/>
  <c r="P263" i="6"/>
  <c r="E263" i="6"/>
  <c r="D263" i="6"/>
  <c r="B263" i="6"/>
  <c r="A263" i="6"/>
  <c r="P262" i="6"/>
  <c r="E262" i="6"/>
  <c r="D262" i="6"/>
  <c r="B262" i="6"/>
  <c r="A262" i="6"/>
  <c r="P261" i="6"/>
  <c r="E261" i="6"/>
  <c r="D261" i="6"/>
  <c r="B261" i="6"/>
  <c r="A261" i="6"/>
  <c r="P260" i="6"/>
  <c r="E260" i="6"/>
  <c r="D260" i="6"/>
  <c r="B260" i="6"/>
  <c r="A260" i="6"/>
  <c r="P259" i="6"/>
  <c r="E259" i="6"/>
  <c r="D259" i="6"/>
  <c r="B259" i="6"/>
  <c r="A259" i="6"/>
  <c r="P258" i="6"/>
  <c r="E258" i="6"/>
  <c r="D258" i="6"/>
  <c r="B258" i="6"/>
  <c r="A258" i="6"/>
  <c r="P257" i="6"/>
  <c r="E257" i="6"/>
  <c r="D257" i="6"/>
  <c r="B257" i="6"/>
  <c r="A257" i="6"/>
  <c r="P256" i="6"/>
  <c r="E256" i="6"/>
  <c r="D256" i="6"/>
  <c r="B256" i="6"/>
  <c r="A256" i="6"/>
  <c r="P255" i="6"/>
  <c r="E255" i="6"/>
  <c r="D255" i="6"/>
  <c r="B255" i="6"/>
  <c r="A255" i="6"/>
  <c r="P254" i="6"/>
  <c r="E254" i="6"/>
  <c r="D254" i="6"/>
  <c r="B254" i="6"/>
  <c r="A254" i="6"/>
  <c r="P253" i="6"/>
  <c r="E253" i="6"/>
  <c r="D253" i="6"/>
  <c r="B253" i="6"/>
  <c r="A253" i="6"/>
  <c r="P252" i="6"/>
  <c r="E252" i="6"/>
  <c r="D252" i="6"/>
  <c r="B252" i="6"/>
  <c r="A252" i="6"/>
  <c r="P251" i="6"/>
  <c r="E251" i="6"/>
  <c r="D251" i="6"/>
  <c r="B251" i="6"/>
  <c r="A251" i="6"/>
  <c r="P250" i="6"/>
  <c r="E250" i="6"/>
  <c r="D250" i="6"/>
  <c r="B250" i="6"/>
  <c r="A250" i="6"/>
  <c r="P249" i="6"/>
  <c r="E249" i="6"/>
  <c r="D249" i="6"/>
  <c r="B249" i="6"/>
  <c r="A249" i="6"/>
  <c r="P248" i="6"/>
  <c r="E248" i="6"/>
  <c r="D248" i="6"/>
  <c r="B248" i="6"/>
  <c r="A248" i="6"/>
  <c r="P247" i="6"/>
  <c r="E247" i="6"/>
  <c r="D247" i="6"/>
  <c r="B247" i="6"/>
  <c r="A247" i="6"/>
  <c r="P246" i="6"/>
  <c r="E246" i="6"/>
  <c r="D246" i="6"/>
  <c r="B246" i="6"/>
  <c r="A246" i="6"/>
  <c r="P245" i="6"/>
  <c r="E245" i="6"/>
  <c r="D245" i="6"/>
  <c r="B245" i="6"/>
  <c r="A245" i="6"/>
  <c r="P244" i="6"/>
  <c r="E244" i="6"/>
  <c r="D244" i="6"/>
  <c r="B244" i="6"/>
  <c r="A244" i="6"/>
  <c r="P243" i="6"/>
  <c r="E243" i="6"/>
  <c r="D243" i="6"/>
  <c r="B243" i="6"/>
  <c r="A243" i="6"/>
  <c r="P242" i="6"/>
  <c r="E242" i="6"/>
  <c r="D242" i="6"/>
  <c r="B242" i="6"/>
  <c r="A242" i="6"/>
  <c r="P241" i="6"/>
  <c r="E241" i="6"/>
  <c r="D241" i="6"/>
  <c r="B241" i="6"/>
  <c r="A241" i="6"/>
  <c r="P240" i="6"/>
  <c r="E240" i="6"/>
  <c r="D240" i="6"/>
  <c r="B240" i="6"/>
  <c r="A240" i="6"/>
  <c r="P239" i="6"/>
  <c r="E239" i="6"/>
  <c r="D239" i="6"/>
  <c r="B239" i="6"/>
  <c r="A239" i="6"/>
  <c r="P238" i="6"/>
  <c r="E238" i="6"/>
  <c r="D238" i="6"/>
  <c r="B238" i="6"/>
  <c r="A238" i="6"/>
  <c r="P237" i="6"/>
  <c r="E237" i="6"/>
  <c r="D237" i="6"/>
  <c r="B237" i="6"/>
  <c r="A237" i="6"/>
  <c r="P236" i="6"/>
  <c r="E236" i="6"/>
  <c r="D236" i="6"/>
  <c r="B236" i="6"/>
  <c r="A236" i="6"/>
  <c r="P235" i="6"/>
  <c r="E235" i="6"/>
  <c r="D235" i="6"/>
  <c r="B235" i="6"/>
  <c r="A235" i="6"/>
  <c r="P234" i="6"/>
  <c r="E234" i="6"/>
  <c r="D234" i="6"/>
  <c r="B234" i="6"/>
  <c r="A234" i="6"/>
  <c r="P233" i="6"/>
  <c r="E233" i="6"/>
  <c r="D233" i="6"/>
  <c r="B233" i="6"/>
  <c r="A233" i="6"/>
  <c r="P232" i="6"/>
  <c r="E232" i="6"/>
  <c r="D232" i="6"/>
  <c r="B232" i="6"/>
  <c r="A232" i="6"/>
  <c r="P231" i="6"/>
  <c r="E231" i="6"/>
  <c r="D231" i="6"/>
  <c r="B231" i="6"/>
  <c r="A231" i="6"/>
  <c r="P230" i="6"/>
  <c r="E230" i="6"/>
  <c r="D230" i="6"/>
  <c r="B230" i="6"/>
  <c r="A230" i="6"/>
  <c r="P229" i="6"/>
  <c r="E229" i="6"/>
  <c r="D229" i="6"/>
  <c r="B229" i="6"/>
  <c r="A229" i="6"/>
  <c r="P228" i="6"/>
  <c r="E228" i="6"/>
  <c r="D228" i="6"/>
  <c r="B228" i="6"/>
  <c r="A228" i="6"/>
  <c r="P227" i="6"/>
  <c r="E227" i="6"/>
  <c r="D227" i="6"/>
  <c r="B227" i="6"/>
  <c r="A227" i="6"/>
  <c r="P226" i="6"/>
  <c r="E226" i="6"/>
  <c r="D226" i="6"/>
  <c r="B226" i="6"/>
  <c r="A226" i="6"/>
  <c r="P225" i="6"/>
  <c r="E225" i="6"/>
  <c r="D225" i="6"/>
  <c r="B225" i="6"/>
  <c r="A225" i="6"/>
  <c r="P224" i="6"/>
  <c r="E224" i="6"/>
  <c r="D224" i="6"/>
  <c r="B224" i="6"/>
  <c r="A224" i="6"/>
  <c r="P223" i="6"/>
  <c r="E223" i="6"/>
  <c r="D223" i="6"/>
  <c r="B223" i="6"/>
  <c r="A223" i="6"/>
  <c r="P222" i="6"/>
  <c r="E222" i="6"/>
  <c r="D222" i="6"/>
  <c r="B222" i="6"/>
  <c r="A222" i="6"/>
  <c r="P221" i="6"/>
  <c r="E221" i="6"/>
  <c r="D221" i="6"/>
  <c r="B221" i="6"/>
  <c r="A221" i="6"/>
  <c r="P220" i="6"/>
  <c r="E220" i="6"/>
  <c r="D220" i="6"/>
  <c r="B220" i="6"/>
  <c r="A220" i="6"/>
  <c r="P219" i="6"/>
  <c r="E219" i="6"/>
  <c r="D219" i="6"/>
  <c r="B219" i="6"/>
  <c r="A219" i="6"/>
  <c r="P218" i="6"/>
  <c r="E218" i="6"/>
  <c r="D218" i="6"/>
  <c r="B218" i="6"/>
  <c r="A218" i="6"/>
  <c r="P217" i="6"/>
  <c r="E217" i="6"/>
  <c r="D217" i="6"/>
  <c r="B217" i="6"/>
  <c r="A217" i="6"/>
  <c r="P216" i="6"/>
  <c r="E216" i="6"/>
  <c r="D216" i="6"/>
  <c r="B216" i="6"/>
  <c r="A216" i="6"/>
  <c r="P215" i="6"/>
  <c r="E215" i="6"/>
  <c r="D215" i="6"/>
  <c r="B215" i="6"/>
  <c r="A215" i="6"/>
  <c r="P214" i="6"/>
  <c r="E214" i="6"/>
  <c r="D214" i="6"/>
  <c r="B214" i="6"/>
  <c r="A214" i="6"/>
  <c r="P213" i="6"/>
  <c r="E213" i="6"/>
  <c r="D213" i="6"/>
  <c r="B213" i="6"/>
  <c r="A213" i="6"/>
  <c r="P212" i="6"/>
  <c r="E212" i="6"/>
  <c r="D212" i="6"/>
  <c r="B212" i="6"/>
  <c r="A212" i="6"/>
  <c r="P211" i="6"/>
  <c r="E211" i="6"/>
  <c r="D211" i="6"/>
  <c r="B211" i="6"/>
  <c r="A211" i="6"/>
  <c r="P210" i="6"/>
  <c r="E210" i="6"/>
  <c r="D210" i="6"/>
  <c r="B210" i="6"/>
  <c r="A210" i="6"/>
  <c r="P209" i="6"/>
  <c r="E209" i="6"/>
  <c r="D209" i="6"/>
  <c r="B209" i="6"/>
  <c r="A209" i="6"/>
  <c r="P208" i="6"/>
  <c r="E208" i="6"/>
  <c r="D208" i="6"/>
  <c r="B208" i="6"/>
  <c r="A208" i="6"/>
  <c r="P207" i="6"/>
  <c r="E207" i="6"/>
  <c r="D207" i="6"/>
  <c r="B207" i="6"/>
  <c r="A207" i="6"/>
  <c r="P206" i="6"/>
  <c r="E206" i="6"/>
  <c r="D206" i="6"/>
  <c r="B206" i="6"/>
  <c r="A206" i="6"/>
  <c r="P205" i="6"/>
  <c r="E205" i="6"/>
  <c r="D205" i="6"/>
  <c r="B205" i="6"/>
  <c r="A205" i="6"/>
  <c r="P204" i="6"/>
  <c r="E204" i="6"/>
  <c r="D204" i="6"/>
  <c r="B204" i="6"/>
  <c r="A204" i="6"/>
  <c r="P203" i="6"/>
  <c r="E203" i="6"/>
  <c r="D203" i="6"/>
  <c r="B203" i="6"/>
  <c r="A203" i="6"/>
  <c r="P202" i="6"/>
  <c r="E202" i="6"/>
  <c r="D202" i="6"/>
  <c r="B202" i="6"/>
  <c r="A202" i="6"/>
  <c r="P201" i="6"/>
  <c r="E201" i="6"/>
  <c r="D201" i="6"/>
  <c r="B201" i="6"/>
  <c r="A201" i="6"/>
  <c r="P200" i="6"/>
  <c r="E200" i="6"/>
  <c r="D200" i="6"/>
  <c r="B200" i="6"/>
  <c r="A200" i="6"/>
  <c r="P199" i="6"/>
  <c r="E199" i="6"/>
  <c r="D199" i="6"/>
  <c r="B199" i="6"/>
  <c r="A199" i="6"/>
  <c r="P198" i="6"/>
  <c r="E198" i="6"/>
  <c r="D198" i="6"/>
  <c r="B198" i="6"/>
  <c r="A198" i="6"/>
  <c r="P197" i="6"/>
  <c r="E197" i="6"/>
  <c r="D197" i="6"/>
  <c r="B197" i="6"/>
  <c r="A197" i="6"/>
  <c r="P196" i="6"/>
  <c r="E196" i="6"/>
  <c r="D196" i="6"/>
  <c r="B196" i="6"/>
  <c r="A196" i="6"/>
  <c r="P195" i="6"/>
  <c r="E195" i="6"/>
  <c r="D195" i="6"/>
  <c r="B195" i="6"/>
  <c r="A195" i="6"/>
  <c r="P194" i="6"/>
  <c r="E194" i="6"/>
  <c r="D194" i="6"/>
  <c r="B194" i="6"/>
  <c r="A194" i="6"/>
  <c r="P193" i="6"/>
  <c r="E193" i="6"/>
  <c r="D193" i="6"/>
  <c r="B193" i="6"/>
  <c r="A193" i="6"/>
  <c r="P192" i="6"/>
  <c r="E192" i="6"/>
  <c r="D192" i="6"/>
  <c r="B192" i="6"/>
  <c r="A192" i="6"/>
  <c r="P191" i="6"/>
  <c r="E191" i="6"/>
  <c r="D191" i="6"/>
  <c r="B191" i="6"/>
  <c r="A191" i="6"/>
  <c r="P190" i="6"/>
  <c r="E190" i="6"/>
  <c r="D190" i="6"/>
  <c r="B190" i="6"/>
  <c r="A190" i="6"/>
  <c r="P189" i="6"/>
  <c r="E189" i="6"/>
  <c r="D189" i="6"/>
  <c r="B189" i="6"/>
  <c r="A189" i="6"/>
  <c r="P188" i="6"/>
  <c r="E188" i="6"/>
  <c r="D188" i="6"/>
  <c r="B188" i="6"/>
  <c r="A188" i="6"/>
  <c r="P187" i="6"/>
  <c r="E187" i="6"/>
  <c r="D187" i="6"/>
  <c r="B187" i="6"/>
  <c r="A187" i="6"/>
  <c r="P186" i="6"/>
  <c r="E186" i="6"/>
  <c r="D186" i="6"/>
  <c r="B186" i="6"/>
  <c r="A186" i="6"/>
  <c r="P185" i="6"/>
  <c r="E185" i="6"/>
  <c r="D185" i="6"/>
  <c r="B185" i="6"/>
  <c r="A185" i="6"/>
  <c r="P184" i="6"/>
  <c r="E184" i="6"/>
  <c r="D184" i="6"/>
  <c r="B184" i="6"/>
  <c r="A184" i="6"/>
  <c r="P183" i="6"/>
  <c r="E183" i="6"/>
  <c r="D183" i="6"/>
  <c r="B183" i="6"/>
  <c r="A183" i="6"/>
  <c r="P182" i="6"/>
  <c r="E182" i="6"/>
  <c r="D182" i="6"/>
  <c r="B182" i="6"/>
  <c r="A182" i="6"/>
  <c r="P181" i="6"/>
  <c r="E181" i="6"/>
  <c r="D181" i="6"/>
  <c r="B181" i="6"/>
  <c r="A181" i="6"/>
  <c r="P180" i="6"/>
  <c r="E180" i="6"/>
  <c r="D180" i="6"/>
  <c r="B180" i="6"/>
  <c r="A180" i="6"/>
  <c r="P179" i="6"/>
  <c r="E179" i="6"/>
  <c r="D179" i="6"/>
  <c r="B179" i="6"/>
  <c r="A179" i="6"/>
  <c r="P178" i="6"/>
  <c r="E178" i="6"/>
  <c r="D178" i="6"/>
  <c r="B178" i="6"/>
  <c r="A178" i="6"/>
  <c r="P177" i="6"/>
  <c r="E177" i="6"/>
  <c r="D177" i="6"/>
  <c r="B177" i="6"/>
  <c r="A177" i="6"/>
  <c r="P176" i="6"/>
  <c r="E176" i="6"/>
  <c r="D176" i="6"/>
  <c r="B176" i="6"/>
  <c r="A176" i="6"/>
  <c r="P175" i="6"/>
  <c r="E175" i="6"/>
  <c r="D175" i="6"/>
  <c r="B175" i="6"/>
  <c r="A175" i="6"/>
  <c r="P174" i="6"/>
  <c r="E174" i="6"/>
  <c r="D174" i="6"/>
  <c r="B174" i="6"/>
  <c r="A174" i="6"/>
  <c r="P173" i="6"/>
  <c r="E173" i="6"/>
  <c r="D173" i="6"/>
  <c r="B173" i="6"/>
  <c r="A173" i="6"/>
  <c r="P172" i="6"/>
  <c r="E172" i="6"/>
  <c r="D172" i="6"/>
  <c r="B172" i="6"/>
  <c r="A172" i="6"/>
  <c r="P171" i="6"/>
  <c r="E171" i="6"/>
  <c r="D171" i="6"/>
  <c r="B171" i="6"/>
  <c r="A171" i="6"/>
  <c r="P170" i="6"/>
  <c r="E170" i="6"/>
  <c r="D170" i="6"/>
  <c r="B170" i="6"/>
  <c r="A170" i="6"/>
  <c r="P169" i="6"/>
  <c r="E169" i="6"/>
  <c r="D169" i="6"/>
  <c r="B169" i="6"/>
  <c r="A169" i="6"/>
  <c r="P168" i="6"/>
  <c r="E168" i="6"/>
  <c r="D168" i="6"/>
  <c r="B168" i="6"/>
  <c r="A168" i="6"/>
  <c r="P167" i="6"/>
  <c r="E167" i="6"/>
  <c r="D167" i="6"/>
  <c r="B167" i="6"/>
  <c r="A167" i="6"/>
  <c r="P166" i="6"/>
  <c r="E166" i="6"/>
  <c r="D166" i="6"/>
  <c r="B166" i="6"/>
  <c r="A166" i="6"/>
  <c r="P165" i="6"/>
  <c r="E165" i="6"/>
  <c r="D165" i="6"/>
  <c r="B165" i="6"/>
  <c r="A165" i="6"/>
  <c r="P164" i="6"/>
  <c r="E164" i="6"/>
  <c r="D164" i="6"/>
  <c r="B164" i="6"/>
  <c r="A164" i="6"/>
  <c r="P163" i="6"/>
  <c r="E163" i="6"/>
  <c r="D163" i="6"/>
  <c r="B163" i="6"/>
  <c r="A163" i="6"/>
  <c r="P162" i="6"/>
  <c r="E162" i="6"/>
  <c r="D162" i="6"/>
  <c r="B162" i="6"/>
  <c r="A162" i="6"/>
  <c r="P161" i="6"/>
  <c r="E161" i="6"/>
  <c r="D161" i="6"/>
  <c r="B161" i="6"/>
  <c r="A161" i="6"/>
  <c r="P160" i="6"/>
  <c r="E160" i="6"/>
  <c r="D160" i="6"/>
  <c r="B160" i="6"/>
  <c r="A160" i="6"/>
  <c r="P159" i="6"/>
  <c r="E159" i="6"/>
  <c r="D159" i="6"/>
  <c r="B159" i="6"/>
  <c r="A159" i="6"/>
  <c r="P158" i="6"/>
  <c r="E158" i="6"/>
  <c r="D158" i="6"/>
  <c r="B158" i="6"/>
  <c r="A158" i="6"/>
  <c r="P157" i="6"/>
  <c r="E157" i="6"/>
  <c r="D157" i="6"/>
  <c r="B157" i="6"/>
  <c r="A157" i="6"/>
  <c r="P156" i="6"/>
  <c r="E156" i="6"/>
  <c r="D156" i="6"/>
  <c r="B156" i="6"/>
  <c r="A156" i="6"/>
  <c r="P155" i="6"/>
  <c r="E155" i="6"/>
  <c r="D155" i="6"/>
  <c r="B155" i="6"/>
  <c r="A155" i="6"/>
  <c r="P154" i="6"/>
  <c r="E154" i="6"/>
  <c r="D154" i="6"/>
  <c r="B154" i="6"/>
  <c r="A154" i="6"/>
  <c r="P153" i="6"/>
  <c r="E153" i="6"/>
  <c r="D153" i="6"/>
  <c r="B153" i="6"/>
  <c r="A153" i="6"/>
  <c r="P152" i="6"/>
  <c r="E152" i="6"/>
  <c r="D152" i="6"/>
  <c r="B152" i="6"/>
  <c r="A152" i="6"/>
  <c r="P151" i="6"/>
  <c r="E151" i="6"/>
  <c r="D151" i="6"/>
  <c r="B151" i="6"/>
  <c r="A151" i="6"/>
  <c r="P150" i="6"/>
  <c r="E150" i="6"/>
  <c r="D150" i="6"/>
  <c r="B150" i="6"/>
  <c r="A150" i="6"/>
  <c r="P149" i="6"/>
  <c r="E149" i="6"/>
  <c r="D149" i="6"/>
  <c r="B149" i="6"/>
  <c r="A149" i="6"/>
  <c r="P148" i="6"/>
  <c r="E148" i="6"/>
  <c r="D148" i="6"/>
  <c r="B148" i="6"/>
  <c r="A148" i="6"/>
  <c r="P147" i="6"/>
  <c r="E147" i="6"/>
  <c r="D147" i="6"/>
  <c r="B147" i="6"/>
  <c r="A147" i="6"/>
  <c r="P146" i="6"/>
  <c r="E146" i="6"/>
  <c r="D146" i="6"/>
  <c r="B146" i="6"/>
  <c r="A146" i="6"/>
  <c r="P145" i="6"/>
  <c r="E145" i="6"/>
  <c r="D145" i="6"/>
  <c r="B145" i="6"/>
  <c r="A145" i="6"/>
  <c r="P144" i="6"/>
  <c r="E144" i="6"/>
  <c r="D144" i="6"/>
  <c r="B144" i="6"/>
  <c r="A144" i="6"/>
  <c r="P143" i="6"/>
  <c r="E143" i="6"/>
  <c r="D143" i="6"/>
  <c r="B143" i="6"/>
  <c r="A143" i="6"/>
  <c r="P142" i="6"/>
  <c r="E142" i="6"/>
  <c r="D142" i="6"/>
  <c r="B142" i="6"/>
  <c r="A142" i="6"/>
  <c r="P141" i="6"/>
  <c r="E141" i="6"/>
  <c r="D141" i="6"/>
  <c r="B141" i="6"/>
  <c r="A141" i="6"/>
  <c r="P140" i="6"/>
  <c r="E140" i="6"/>
  <c r="D140" i="6"/>
  <c r="B140" i="6"/>
  <c r="A140" i="6"/>
  <c r="P139" i="6"/>
  <c r="E139" i="6"/>
  <c r="D139" i="6"/>
  <c r="B139" i="6"/>
  <c r="A139" i="6"/>
  <c r="P138" i="6"/>
  <c r="E138" i="6"/>
  <c r="D138" i="6"/>
  <c r="B138" i="6"/>
  <c r="A138" i="6"/>
  <c r="P137" i="6"/>
  <c r="E137" i="6"/>
  <c r="D137" i="6"/>
  <c r="B137" i="6"/>
  <c r="A137" i="6"/>
  <c r="P136" i="6"/>
  <c r="E136" i="6"/>
  <c r="D136" i="6"/>
  <c r="B136" i="6"/>
  <c r="A136" i="6"/>
  <c r="P135" i="6"/>
  <c r="E135" i="6"/>
  <c r="D135" i="6"/>
  <c r="B135" i="6"/>
  <c r="A135" i="6"/>
  <c r="P134" i="6"/>
  <c r="E134" i="6"/>
  <c r="D134" i="6"/>
  <c r="B134" i="6"/>
  <c r="A134" i="6"/>
  <c r="P133" i="6"/>
  <c r="E133" i="6"/>
  <c r="D133" i="6"/>
  <c r="B133" i="6"/>
  <c r="A133" i="6"/>
  <c r="P132" i="6"/>
  <c r="E132" i="6"/>
  <c r="D132" i="6"/>
  <c r="B132" i="6"/>
  <c r="A132" i="6"/>
  <c r="P131" i="6"/>
  <c r="E131" i="6"/>
  <c r="D131" i="6"/>
  <c r="B131" i="6"/>
  <c r="A131" i="6"/>
  <c r="P130" i="6"/>
  <c r="E130" i="6"/>
  <c r="D130" i="6"/>
  <c r="B130" i="6"/>
  <c r="A130" i="6"/>
  <c r="P129" i="6"/>
  <c r="E129" i="6"/>
  <c r="D129" i="6"/>
  <c r="B129" i="6"/>
  <c r="A129" i="6"/>
  <c r="P128" i="6"/>
  <c r="E128" i="6"/>
  <c r="D128" i="6"/>
  <c r="B128" i="6"/>
  <c r="A128" i="6"/>
  <c r="P127" i="6"/>
  <c r="E127" i="6"/>
  <c r="D127" i="6"/>
  <c r="B127" i="6"/>
  <c r="A127" i="6"/>
  <c r="P126" i="6"/>
  <c r="E126" i="6"/>
  <c r="D126" i="6"/>
  <c r="B126" i="6"/>
  <c r="A126" i="6"/>
  <c r="P125" i="6"/>
  <c r="E125" i="6"/>
  <c r="D125" i="6"/>
  <c r="B125" i="6"/>
  <c r="A125" i="6"/>
  <c r="P124" i="6"/>
  <c r="E124" i="6"/>
  <c r="D124" i="6"/>
  <c r="B124" i="6"/>
  <c r="A124" i="6"/>
  <c r="P123" i="6"/>
  <c r="E123" i="6"/>
  <c r="D123" i="6"/>
  <c r="B123" i="6"/>
  <c r="A123" i="6"/>
  <c r="P122" i="6"/>
  <c r="E122" i="6"/>
  <c r="D122" i="6"/>
  <c r="B122" i="6"/>
  <c r="A122" i="6"/>
  <c r="P121" i="6"/>
  <c r="E121" i="6"/>
  <c r="D121" i="6"/>
  <c r="B121" i="6"/>
  <c r="A121" i="6"/>
  <c r="P120" i="6"/>
  <c r="E120" i="6"/>
  <c r="D120" i="6"/>
  <c r="B120" i="6"/>
  <c r="A120" i="6"/>
  <c r="P119" i="6"/>
  <c r="E119" i="6"/>
  <c r="D119" i="6"/>
  <c r="B119" i="6"/>
  <c r="A119" i="6"/>
  <c r="P118" i="6"/>
  <c r="E118" i="6"/>
  <c r="D118" i="6"/>
  <c r="B118" i="6"/>
  <c r="A118" i="6"/>
  <c r="P117" i="6"/>
  <c r="E117" i="6"/>
  <c r="D117" i="6"/>
  <c r="B117" i="6"/>
  <c r="A117" i="6"/>
  <c r="P116" i="6"/>
  <c r="E116" i="6"/>
  <c r="D116" i="6"/>
  <c r="B116" i="6"/>
  <c r="A116" i="6"/>
  <c r="P115" i="6"/>
  <c r="E115" i="6"/>
  <c r="D115" i="6"/>
  <c r="B115" i="6"/>
  <c r="A115" i="6"/>
  <c r="P114" i="6"/>
  <c r="E114" i="6"/>
  <c r="D114" i="6"/>
  <c r="B114" i="6"/>
  <c r="A114" i="6"/>
  <c r="P113" i="6"/>
  <c r="E113" i="6"/>
  <c r="D113" i="6"/>
  <c r="B113" i="6"/>
  <c r="A113" i="6"/>
  <c r="P112" i="6"/>
  <c r="E112" i="6"/>
  <c r="D112" i="6"/>
  <c r="B112" i="6"/>
  <c r="A112" i="6"/>
  <c r="P111" i="6"/>
  <c r="E111" i="6"/>
  <c r="D111" i="6"/>
  <c r="B111" i="6"/>
  <c r="A111" i="6"/>
  <c r="P110" i="6"/>
  <c r="E110" i="6"/>
  <c r="D110" i="6"/>
  <c r="B110" i="6"/>
  <c r="A110" i="6"/>
  <c r="P109" i="6"/>
  <c r="E109" i="6"/>
  <c r="D109" i="6"/>
  <c r="B109" i="6"/>
  <c r="A109" i="6"/>
  <c r="P108" i="6"/>
  <c r="E108" i="6"/>
  <c r="D108" i="6"/>
  <c r="B108" i="6"/>
  <c r="A108" i="6"/>
  <c r="P107" i="6"/>
  <c r="E107" i="6"/>
  <c r="D107" i="6"/>
  <c r="B107" i="6"/>
  <c r="A107" i="6"/>
  <c r="P106" i="6"/>
  <c r="E106" i="6"/>
  <c r="D106" i="6"/>
  <c r="B106" i="6"/>
  <c r="A106" i="6"/>
  <c r="P105" i="6"/>
  <c r="E105" i="6"/>
  <c r="D105" i="6"/>
  <c r="B105" i="6"/>
  <c r="A105" i="6"/>
  <c r="P104" i="6"/>
  <c r="E104" i="6"/>
  <c r="D104" i="6"/>
  <c r="B104" i="6"/>
  <c r="A104" i="6"/>
  <c r="P103" i="6"/>
  <c r="E103" i="6"/>
  <c r="D103" i="6"/>
  <c r="B103" i="6"/>
  <c r="A103" i="6"/>
  <c r="P102" i="6"/>
  <c r="E102" i="6"/>
  <c r="D102" i="6"/>
  <c r="B102" i="6"/>
  <c r="A102" i="6"/>
  <c r="P101" i="6"/>
  <c r="E101" i="6"/>
  <c r="D101" i="6"/>
  <c r="B101" i="6"/>
  <c r="A101" i="6"/>
  <c r="P100" i="6"/>
  <c r="E100" i="6"/>
  <c r="D100" i="6"/>
  <c r="B100" i="6"/>
  <c r="A100" i="6"/>
  <c r="P99" i="6"/>
  <c r="E99" i="6"/>
  <c r="D99" i="6"/>
  <c r="B99" i="6"/>
  <c r="A99" i="6"/>
  <c r="P98" i="6"/>
  <c r="E98" i="6"/>
  <c r="D98" i="6"/>
  <c r="B98" i="6"/>
  <c r="A98" i="6"/>
  <c r="P97" i="6"/>
  <c r="E97" i="6"/>
  <c r="D97" i="6"/>
  <c r="B97" i="6"/>
  <c r="A97" i="6"/>
  <c r="P96" i="6"/>
  <c r="E96" i="6"/>
  <c r="D96" i="6"/>
  <c r="B96" i="6"/>
  <c r="A96" i="6"/>
  <c r="P95" i="6"/>
  <c r="E95" i="6"/>
  <c r="D95" i="6"/>
  <c r="B95" i="6"/>
  <c r="A95" i="6"/>
  <c r="P94" i="6"/>
  <c r="E94" i="6"/>
  <c r="D94" i="6"/>
  <c r="B94" i="6"/>
  <c r="A94" i="6"/>
  <c r="P93" i="6"/>
  <c r="E93" i="6"/>
  <c r="D93" i="6"/>
  <c r="B93" i="6"/>
  <c r="A93" i="6"/>
  <c r="P92" i="6"/>
  <c r="E92" i="6"/>
  <c r="D92" i="6"/>
  <c r="B92" i="6"/>
  <c r="A92" i="6"/>
  <c r="P91" i="6"/>
  <c r="E91" i="6"/>
  <c r="D91" i="6"/>
  <c r="B91" i="6"/>
  <c r="A91" i="6"/>
  <c r="P90" i="6"/>
  <c r="E90" i="6"/>
  <c r="D90" i="6"/>
  <c r="B90" i="6"/>
  <c r="A90" i="6"/>
  <c r="P89" i="6"/>
  <c r="E89" i="6"/>
  <c r="D89" i="6"/>
  <c r="B89" i="6"/>
  <c r="A89" i="6"/>
  <c r="P88" i="6"/>
  <c r="E88" i="6"/>
  <c r="D88" i="6"/>
  <c r="B88" i="6"/>
  <c r="A88" i="6"/>
  <c r="P87" i="6"/>
  <c r="E87" i="6"/>
  <c r="D87" i="6"/>
  <c r="B87" i="6"/>
  <c r="A87" i="6"/>
  <c r="P86" i="6"/>
  <c r="E86" i="6"/>
  <c r="D86" i="6"/>
  <c r="B86" i="6"/>
  <c r="A86" i="6"/>
  <c r="P85" i="6"/>
  <c r="E85" i="6"/>
  <c r="D85" i="6"/>
  <c r="B85" i="6"/>
  <c r="A85" i="6"/>
  <c r="P84" i="6"/>
  <c r="E84" i="6"/>
  <c r="D84" i="6"/>
  <c r="B84" i="6"/>
  <c r="A84" i="6"/>
  <c r="P83" i="6"/>
  <c r="E83" i="6"/>
  <c r="D83" i="6"/>
  <c r="B83" i="6"/>
  <c r="A83" i="6"/>
  <c r="P82" i="6"/>
  <c r="E82" i="6"/>
  <c r="D82" i="6"/>
  <c r="B82" i="6"/>
  <c r="A82" i="6"/>
  <c r="P81" i="6"/>
  <c r="E81" i="6"/>
  <c r="D81" i="6"/>
  <c r="B81" i="6"/>
  <c r="A81" i="6"/>
  <c r="P80" i="6"/>
  <c r="E80" i="6"/>
  <c r="D80" i="6"/>
  <c r="B80" i="6"/>
  <c r="A80" i="6"/>
  <c r="P79" i="6"/>
  <c r="E79" i="6"/>
  <c r="D79" i="6"/>
  <c r="B79" i="6"/>
  <c r="A79" i="6"/>
  <c r="P78" i="6"/>
  <c r="E78" i="6"/>
  <c r="D78" i="6"/>
  <c r="B78" i="6"/>
  <c r="A78" i="6"/>
  <c r="P77" i="6"/>
  <c r="E77" i="6"/>
  <c r="D77" i="6"/>
  <c r="B77" i="6"/>
  <c r="A77" i="6"/>
  <c r="P76" i="6"/>
  <c r="E76" i="6"/>
  <c r="D76" i="6"/>
  <c r="B76" i="6"/>
  <c r="A76" i="6"/>
  <c r="P75" i="6"/>
  <c r="E75" i="6"/>
  <c r="D75" i="6"/>
  <c r="B75" i="6"/>
  <c r="A75" i="6"/>
  <c r="P74" i="6"/>
  <c r="E74" i="6"/>
  <c r="D74" i="6"/>
  <c r="B74" i="6"/>
  <c r="A74" i="6"/>
  <c r="P73" i="6"/>
  <c r="E73" i="6"/>
  <c r="D73" i="6"/>
  <c r="B73" i="6"/>
  <c r="A73" i="6"/>
  <c r="P72" i="6"/>
  <c r="E72" i="6"/>
  <c r="D72" i="6"/>
  <c r="B72" i="6"/>
  <c r="A72" i="6"/>
  <c r="P71" i="6"/>
  <c r="E71" i="6"/>
  <c r="D71" i="6"/>
  <c r="B71" i="6"/>
  <c r="A71" i="6"/>
  <c r="P70" i="6"/>
  <c r="E70" i="6"/>
  <c r="D70" i="6"/>
  <c r="B70" i="6"/>
  <c r="A70" i="6"/>
  <c r="P69" i="6"/>
  <c r="E69" i="6"/>
  <c r="D69" i="6"/>
  <c r="B69" i="6"/>
  <c r="A69" i="6"/>
  <c r="P68" i="6"/>
  <c r="E68" i="6"/>
  <c r="D68" i="6"/>
  <c r="B68" i="6"/>
  <c r="A68" i="6"/>
  <c r="P67" i="6"/>
  <c r="E67" i="6"/>
  <c r="D67" i="6"/>
  <c r="B67" i="6"/>
  <c r="A67" i="6"/>
  <c r="P66" i="6"/>
  <c r="E66" i="6"/>
  <c r="D66" i="6"/>
  <c r="B66" i="6"/>
  <c r="A66" i="6"/>
  <c r="P65" i="6"/>
  <c r="E65" i="6"/>
  <c r="D65" i="6"/>
  <c r="B65" i="6"/>
  <c r="A65" i="6"/>
  <c r="P64" i="6"/>
  <c r="E64" i="6"/>
  <c r="D64" i="6"/>
  <c r="B64" i="6"/>
  <c r="A64" i="6"/>
  <c r="P63" i="6"/>
  <c r="E63" i="6"/>
  <c r="D63" i="6"/>
  <c r="B63" i="6"/>
  <c r="A63" i="6"/>
  <c r="P62" i="6"/>
  <c r="E62" i="6"/>
  <c r="D62" i="6"/>
  <c r="B62" i="6"/>
  <c r="A62" i="6"/>
  <c r="P61" i="6"/>
  <c r="E61" i="6"/>
  <c r="D61" i="6"/>
  <c r="B61" i="6"/>
  <c r="A61" i="6"/>
  <c r="P60" i="6"/>
  <c r="E60" i="6"/>
  <c r="D60" i="6"/>
  <c r="B60" i="6"/>
  <c r="A60" i="6"/>
  <c r="P59" i="6"/>
  <c r="E59" i="6"/>
  <c r="D59" i="6"/>
  <c r="B59" i="6"/>
  <c r="A59" i="6"/>
  <c r="P58" i="6"/>
  <c r="E58" i="6"/>
  <c r="D58" i="6"/>
  <c r="B58" i="6"/>
  <c r="A58" i="6"/>
  <c r="P57" i="6"/>
  <c r="E57" i="6"/>
  <c r="D57" i="6"/>
  <c r="B57" i="6"/>
  <c r="A57" i="6"/>
  <c r="P56" i="6"/>
  <c r="E56" i="6"/>
  <c r="D56" i="6"/>
  <c r="B56" i="6"/>
  <c r="A56" i="6"/>
  <c r="P55" i="6"/>
  <c r="E55" i="6"/>
  <c r="D55" i="6"/>
  <c r="B55" i="6"/>
  <c r="A55" i="6"/>
  <c r="P54" i="6"/>
  <c r="E54" i="6"/>
  <c r="D54" i="6"/>
  <c r="B54" i="6"/>
  <c r="A54" i="6"/>
  <c r="P53" i="6"/>
  <c r="E53" i="6"/>
  <c r="D53" i="6"/>
  <c r="B53" i="6"/>
  <c r="A53" i="6"/>
  <c r="P52" i="6"/>
  <c r="E52" i="6"/>
  <c r="D52" i="6"/>
  <c r="B52" i="6"/>
  <c r="A52" i="6"/>
  <c r="P51" i="6"/>
  <c r="E51" i="6"/>
  <c r="D51" i="6"/>
  <c r="B51" i="6"/>
  <c r="A51" i="6"/>
  <c r="P50" i="6"/>
  <c r="E50" i="6"/>
  <c r="D50" i="6"/>
  <c r="B50" i="6"/>
  <c r="A50" i="6"/>
  <c r="P49" i="6"/>
  <c r="E49" i="6"/>
  <c r="D49" i="6"/>
  <c r="B49" i="6"/>
  <c r="A49" i="6"/>
  <c r="P48" i="6"/>
  <c r="E48" i="6"/>
  <c r="D48" i="6"/>
  <c r="B48" i="6"/>
  <c r="A48" i="6"/>
  <c r="P47" i="6"/>
  <c r="E47" i="6"/>
  <c r="D47" i="6"/>
  <c r="B47" i="6"/>
  <c r="A47" i="6"/>
  <c r="P46" i="6"/>
  <c r="E46" i="6"/>
  <c r="D46" i="6"/>
  <c r="B46" i="6"/>
  <c r="A46" i="6"/>
  <c r="P45" i="6"/>
  <c r="E45" i="6"/>
  <c r="D45" i="6"/>
  <c r="B45" i="6"/>
  <c r="A45" i="6"/>
  <c r="P44" i="6"/>
  <c r="E44" i="6"/>
  <c r="D44" i="6"/>
  <c r="B44" i="6"/>
  <c r="A44" i="6"/>
  <c r="P43" i="6"/>
  <c r="E43" i="6"/>
  <c r="D43" i="6"/>
  <c r="B43" i="6"/>
  <c r="A43" i="6"/>
  <c r="P42" i="6"/>
  <c r="E42" i="6"/>
  <c r="D42" i="6"/>
  <c r="B42" i="6"/>
  <c r="A42" i="6"/>
  <c r="P41" i="6"/>
  <c r="E41" i="6"/>
  <c r="D41" i="6"/>
  <c r="B41" i="6"/>
  <c r="A41" i="6"/>
  <c r="P40" i="6"/>
  <c r="E40" i="6"/>
  <c r="D40" i="6"/>
  <c r="B40" i="6"/>
  <c r="A40" i="6"/>
  <c r="P39" i="6"/>
  <c r="E39" i="6"/>
  <c r="D39" i="6"/>
  <c r="B39" i="6"/>
  <c r="A39" i="6"/>
  <c r="P38" i="6"/>
  <c r="E38" i="6"/>
  <c r="D38" i="6"/>
  <c r="B38" i="6"/>
  <c r="A38" i="6"/>
  <c r="P37" i="6"/>
  <c r="E37" i="6"/>
  <c r="D37" i="6"/>
  <c r="B37" i="6"/>
  <c r="A37" i="6"/>
  <c r="P36" i="6"/>
  <c r="E36" i="6"/>
  <c r="D36" i="6"/>
  <c r="B36" i="6"/>
  <c r="A36" i="6"/>
  <c r="P35" i="6"/>
  <c r="E35" i="6"/>
  <c r="D35" i="6"/>
  <c r="B35" i="6"/>
  <c r="A35" i="6"/>
  <c r="P34" i="6"/>
  <c r="E34" i="6"/>
  <c r="D34" i="6"/>
  <c r="B34" i="6"/>
  <c r="A34" i="6"/>
  <c r="P33" i="6"/>
  <c r="E33" i="6"/>
  <c r="D33" i="6"/>
  <c r="B33" i="6"/>
  <c r="A33" i="6"/>
  <c r="P32" i="6"/>
  <c r="E32" i="6"/>
  <c r="D32" i="6"/>
  <c r="B32" i="6"/>
  <c r="A32" i="6"/>
  <c r="P31" i="6"/>
  <c r="E31" i="6"/>
  <c r="D31" i="6"/>
  <c r="B31" i="6"/>
  <c r="A31" i="6"/>
  <c r="P30" i="6"/>
  <c r="E30" i="6"/>
  <c r="D30" i="6"/>
  <c r="B30" i="6"/>
  <c r="A30" i="6"/>
  <c r="P29" i="6"/>
  <c r="E29" i="6"/>
  <c r="D29" i="6"/>
  <c r="B29" i="6"/>
  <c r="A29" i="6"/>
  <c r="P28" i="6"/>
  <c r="E28" i="6"/>
  <c r="D28" i="6"/>
  <c r="B28" i="6"/>
  <c r="A28" i="6"/>
  <c r="P27" i="6"/>
  <c r="E27" i="6"/>
  <c r="D27" i="6"/>
  <c r="B27" i="6"/>
  <c r="A27" i="6"/>
  <c r="P26" i="6"/>
  <c r="E26" i="6"/>
  <c r="D26" i="6"/>
  <c r="B26" i="6"/>
  <c r="A26" i="6"/>
  <c r="P25" i="6"/>
  <c r="E25" i="6"/>
  <c r="D25" i="6"/>
  <c r="B25" i="6"/>
  <c r="A25" i="6"/>
  <c r="P24" i="6"/>
  <c r="E24" i="6"/>
  <c r="D24" i="6"/>
  <c r="B24" i="6"/>
  <c r="A24" i="6"/>
  <c r="P23" i="6"/>
  <c r="E23" i="6"/>
  <c r="D23" i="6"/>
  <c r="B23" i="6"/>
  <c r="A23" i="6"/>
  <c r="P22" i="6"/>
  <c r="E22" i="6"/>
  <c r="D22" i="6"/>
  <c r="B22" i="6"/>
  <c r="A22" i="6"/>
  <c r="P21" i="6"/>
  <c r="E21" i="6"/>
  <c r="D21" i="6"/>
  <c r="B21" i="6"/>
  <c r="A21" i="6"/>
  <c r="P20" i="6"/>
  <c r="E20" i="6"/>
  <c r="D20" i="6"/>
  <c r="B20" i="6"/>
  <c r="A20" i="6"/>
  <c r="P19" i="6"/>
  <c r="E19" i="6"/>
  <c r="D19" i="6"/>
  <c r="B19" i="6"/>
  <c r="A19" i="6"/>
  <c r="P18" i="6"/>
  <c r="E18" i="6"/>
  <c r="D18" i="6"/>
  <c r="B18" i="6"/>
  <c r="A18" i="6"/>
  <c r="P17" i="6"/>
  <c r="E17" i="6"/>
  <c r="D17" i="6"/>
  <c r="B17" i="6"/>
  <c r="A17" i="6"/>
  <c r="P16" i="6"/>
  <c r="E16" i="6"/>
  <c r="D16" i="6"/>
  <c r="B16" i="6"/>
  <c r="A16" i="6"/>
  <c r="P15" i="6"/>
  <c r="E15" i="6"/>
  <c r="D15" i="6"/>
  <c r="B15" i="6"/>
  <c r="A15" i="6"/>
  <c r="P14" i="6"/>
  <c r="E14" i="6"/>
  <c r="D14" i="6"/>
  <c r="B14" i="6"/>
  <c r="A14" i="6"/>
  <c r="P13" i="6"/>
  <c r="E13" i="6"/>
  <c r="D13" i="6"/>
  <c r="B13" i="6"/>
  <c r="A13" i="6"/>
  <c r="P12" i="6"/>
  <c r="E12" i="6"/>
  <c r="D12" i="6"/>
  <c r="B12" i="6"/>
  <c r="A12" i="6"/>
  <c r="P11" i="6"/>
  <c r="E11" i="6"/>
  <c r="D11" i="6"/>
  <c r="B11" i="6"/>
  <c r="A11" i="6"/>
  <c r="P10" i="6"/>
  <c r="E10" i="6"/>
  <c r="D10" i="6"/>
  <c r="B10" i="6"/>
  <c r="A10" i="6"/>
  <c r="P9" i="6"/>
  <c r="E9" i="6"/>
  <c r="D9" i="6"/>
  <c r="B9" i="6"/>
  <c r="A9" i="6"/>
  <c r="P403" i="4" l="1"/>
  <c r="T403" i="4"/>
  <c r="P407" i="4"/>
  <c r="T407" i="4"/>
  <c r="P411" i="4"/>
  <c r="T411" i="4"/>
  <c r="T415" i="4"/>
  <c r="T419" i="4"/>
  <c r="T423" i="4"/>
  <c r="P402" i="4"/>
  <c r="T402" i="4"/>
  <c r="P406" i="4"/>
  <c r="T406" i="4"/>
  <c r="P410" i="4"/>
  <c r="T410" i="4"/>
  <c r="T414" i="4"/>
  <c r="T418" i="4"/>
  <c r="T422" i="4"/>
  <c r="T405" i="4"/>
  <c r="T409" i="4"/>
  <c r="T413" i="4"/>
  <c r="N414" i="4"/>
  <c r="W414" i="4" s="1"/>
  <c r="N417" i="4"/>
  <c r="T417" i="4"/>
  <c r="N421" i="4"/>
  <c r="T421" i="4"/>
  <c r="P404" i="4"/>
  <c r="T404" i="4"/>
  <c r="P408" i="4"/>
  <c r="T408" i="4"/>
  <c r="P412" i="4"/>
  <c r="T412" i="4"/>
  <c r="P416" i="4"/>
  <c r="T416" i="4"/>
  <c r="P420" i="4"/>
  <c r="T420" i="4"/>
  <c r="W421" i="4"/>
  <c r="N404" i="4"/>
  <c r="W404" i="4" s="1"/>
  <c r="P405" i="4"/>
  <c r="W405" i="4" s="1"/>
  <c r="N408" i="4"/>
  <c r="P409" i="4"/>
  <c r="W409" i="4" s="1"/>
  <c r="N412" i="4"/>
  <c r="W412" i="4" s="1"/>
  <c r="P413" i="4"/>
  <c r="N416" i="4"/>
  <c r="P417" i="4"/>
  <c r="W417" i="4" s="1"/>
  <c r="N420" i="4"/>
  <c r="W420" i="4" s="1"/>
  <c r="P421" i="4"/>
  <c r="N403" i="4"/>
  <c r="N407" i="4"/>
  <c r="W407" i="4" s="1"/>
  <c r="N411" i="4"/>
  <c r="N415" i="4"/>
  <c r="W415" i="4" s="1"/>
  <c r="N419" i="4"/>
  <c r="W419" i="4" s="1"/>
  <c r="N423" i="4"/>
  <c r="W423" i="4" s="1"/>
  <c r="N402" i="4"/>
  <c r="N406" i="4"/>
  <c r="N410" i="4"/>
  <c r="N418" i="4"/>
  <c r="W418" i="4" s="1"/>
  <c r="N422" i="4"/>
  <c r="W423" i="5"/>
  <c r="W402" i="5"/>
  <c r="Q403" i="5"/>
  <c r="W403" i="5"/>
  <c r="V404" i="5"/>
  <c r="T407" i="5"/>
  <c r="V408" i="5"/>
  <c r="T411" i="5"/>
  <c r="Q412" i="5"/>
  <c r="Q413" i="5"/>
  <c r="W413" i="5"/>
  <c r="V415" i="5"/>
  <c r="Q416" i="5"/>
  <c r="Q417" i="5"/>
  <c r="W417" i="5"/>
  <c r="P421" i="5"/>
  <c r="V403" i="5"/>
  <c r="W405" i="5"/>
  <c r="V402" i="5"/>
  <c r="T404" i="5"/>
  <c r="W404" i="5"/>
  <c r="Q407" i="5"/>
  <c r="W407" i="5"/>
  <c r="T408" i="5"/>
  <c r="W408" i="5"/>
  <c r="T410" i="5"/>
  <c r="Q411" i="5"/>
  <c r="W411" i="5"/>
  <c r="V412" i="5"/>
  <c r="T415" i="5"/>
  <c r="V416" i="5"/>
  <c r="T419" i="5"/>
  <c r="V419" i="5"/>
  <c r="Q420" i="5"/>
  <c r="Q421" i="5"/>
  <c r="W421" i="5"/>
  <c r="W409" i="5"/>
  <c r="P405" i="5"/>
  <c r="V406" i="5"/>
  <c r="P409" i="5"/>
  <c r="V410" i="5"/>
  <c r="T412" i="5"/>
  <c r="W412" i="5"/>
  <c r="V414" i="5"/>
  <c r="Q415" i="5"/>
  <c r="W415" i="5"/>
  <c r="T416" i="5"/>
  <c r="W416" i="5"/>
  <c r="V418" i="5"/>
  <c r="Q419" i="5"/>
  <c r="W419" i="5"/>
  <c r="V420" i="5"/>
  <c r="T423" i="5"/>
  <c r="V423" i="5"/>
  <c r="W406" i="5"/>
  <c r="P410" i="5"/>
  <c r="P414" i="5"/>
  <c r="P418" i="5"/>
  <c r="P422" i="5"/>
  <c r="Q402" i="5"/>
  <c r="P403" i="5"/>
  <c r="T405" i="5"/>
  <c r="Y405" i="5" s="1"/>
  <c r="E404" i="7" s="1"/>
  <c r="G404" i="7" s="1"/>
  <c r="H404" i="7" s="1"/>
  <c r="I404" i="7" s="1"/>
  <c r="K404" i="7" s="1"/>
  <c r="L404" i="7" s="1"/>
  <c r="Q406" i="5"/>
  <c r="P407" i="5"/>
  <c r="T409" i="5"/>
  <c r="Q410" i="5"/>
  <c r="P411" i="5"/>
  <c r="T413" i="5"/>
  <c r="Q414" i="5"/>
  <c r="P415" i="5"/>
  <c r="T417" i="5"/>
  <c r="Q418" i="5"/>
  <c r="P419" i="5"/>
  <c r="T421" i="5"/>
  <c r="Q422" i="5"/>
  <c r="P423" i="5"/>
  <c r="P402" i="5"/>
  <c r="W410" i="5"/>
  <c r="W414" i="5"/>
  <c r="W418" i="5"/>
  <c r="T402" i="5"/>
  <c r="P404" i="5"/>
  <c r="V405" i="5"/>
  <c r="T406" i="5"/>
  <c r="P408" i="5"/>
  <c r="V409" i="5"/>
  <c r="P412" i="5"/>
  <c r="V413" i="5"/>
  <c r="T414" i="5"/>
  <c r="P416" i="5"/>
  <c r="V417" i="5"/>
  <c r="T418" i="5"/>
  <c r="P420" i="5"/>
  <c r="V421" i="5"/>
  <c r="T422" i="5"/>
  <c r="W422" i="5"/>
  <c r="D400" i="7"/>
  <c r="C400" i="7"/>
  <c r="B400" i="7"/>
  <c r="A400" i="7"/>
  <c r="D399" i="7"/>
  <c r="C399" i="7"/>
  <c r="B399" i="7"/>
  <c r="A399" i="7"/>
  <c r="D398" i="7"/>
  <c r="C398" i="7"/>
  <c r="B398" i="7"/>
  <c r="A398" i="7"/>
  <c r="D397" i="7"/>
  <c r="C397" i="7"/>
  <c r="B397" i="7"/>
  <c r="A397" i="7"/>
  <c r="D396" i="7"/>
  <c r="C396" i="7"/>
  <c r="B396" i="7"/>
  <c r="A396" i="7"/>
  <c r="D395" i="7"/>
  <c r="C395" i="7"/>
  <c r="B395" i="7"/>
  <c r="A395" i="7"/>
  <c r="D394" i="7"/>
  <c r="C394" i="7"/>
  <c r="B394" i="7"/>
  <c r="A394" i="7"/>
  <c r="D393" i="7"/>
  <c r="C393" i="7"/>
  <c r="B393" i="7"/>
  <c r="A393" i="7"/>
  <c r="D392" i="7"/>
  <c r="C392" i="7"/>
  <c r="B392" i="7"/>
  <c r="A392" i="7"/>
  <c r="D391" i="7"/>
  <c r="C391" i="7"/>
  <c r="B391" i="7"/>
  <c r="A391" i="7"/>
  <c r="D390" i="7"/>
  <c r="C390" i="7"/>
  <c r="B390" i="7"/>
  <c r="A390" i="7"/>
  <c r="D389" i="7"/>
  <c r="C389" i="7"/>
  <c r="B389" i="7"/>
  <c r="A389" i="7"/>
  <c r="D388" i="7"/>
  <c r="C388" i="7"/>
  <c r="B388" i="7"/>
  <c r="A388" i="7"/>
  <c r="D387" i="7"/>
  <c r="C387" i="7"/>
  <c r="B387" i="7"/>
  <c r="A387" i="7"/>
  <c r="D386" i="7"/>
  <c r="C386" i="7"/>
  <c r="B386" i="7"/>
  <c r="A386" i="7"/>
  <c r="D385" i="7"/>
  <c r="C385" i="7"/>
  <c r="B385" i="7"/>
  <c r="A385" i="7"/>
  <c r="D384" i="7"/>
  <c r="C384" i="7"/>
  <c r="B384" i="7"/>
  <c r="A384" i="7"/>
  <c r="D383" i="7"/>
  <c r="C383" i="7"/>
  <c r="B383" i="7"/>
  <c r="A383" i="7"/>
  <c r="D382" i="7"/>
  <c r="C382" i="7"/>
  <c r="B382" i="7"/>
  <c r="A382" i="7"/>
  <c r="D381" i="7"/>
  <c r="C381" i="7"/>
  <c r="B381" i="7"/>
  <c r="A381" i="7"/>
  <c r="D380" i="7"/>
  <c r="C380" i="7"/>
  <c r="B380" i="7"/>
  <c r="A380" i="7"/>
  <c r="D379" i="7"/>
  <c r="C379" i="7"/>
  <c r="B379" i="7"/>
  <c r="A379" i="7"/>
  <c r="D378" i="7"/>
  <c r="C378" i="7"/>
  <c r="B378" i="7"/>
  <c r="A378" i="7"/>
  <c r="D377" i="7"/>
  <c r="C377" i="7"/>
  <c r="B377" i="7"/>
  <c r="A377" i="7"/>
  <c r="D376" i="7"/>
  <c r="C376" i="7"/>
  <c r="B376" i="7"/>
  <c r="A376" i="7"/>
  <c r="D375" i="7"/>
  <c r="C375" i="7"/>
  <c r="B375" i="7"/>
  <c r="A375" i="7"/>
  <c r="D374" i="7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L401" i="5"/>
  <c r="K401" i="5"/>
  <c r="J401" i="5"/>
  <c r="I401" i="5"/>
  <c r="H401" i="5"/>
  <c r="G401" i="5"/>
  <c r="E401" i="5"/>
  <c r="D401" i="5"/>
  <c r="Q401" i="5" s="1"/>
  <c r="C401" i="5"/>
  <c r="B401" i="5"/>
  <c r="A401" i="5"/>
  <c r="L400" i="5"/>
  <c r="K400" i="5"/>
  <c r="J400" i="5"/>
  <c r="I400" i="5"/>
  <c r="H400" i="5"/>
  <c r="G400" i="5"/>
  <c r="E400" i="5"/>
  <c r="D400" i="5"/>
  <c r="C400" i="5"/>
  <c r="B400" i="5"/>
  <c r="A400" i="5"/>
  <c r="L399" i="5"/>
  <c r="K399" i="5"/>
  <c r="J399" i="5"/>
  <c r="I399" i="5"/>
  <c r="H399" i="5"/>
  <c r="G399" i="5"/>
  <c r="T399" i="5" s="1"/>
  <c r="E399" i="5"/>
  <c r="D399" i="5"/>
  <c r="C399" i="5"/>
  <c r="B399" i="5"/>
  <c r="A399" i="5"/>
  <c r="L398" i="5"/>
  <c r="K398" i="5"/>
  <c r="J398" i="5"/>
  <c r="I398" i="5"/>
  <c r="H398" i="5"/>
  <c r="G398" i="5"/>
  <c r="E398" i="5"/>
  <c r="D398" i="5"/>
  <c r="C398" i="5"/>
  <c r="B398" i="5"/>
  <c r="A398" i="5"/>
  <c r="L397" i="5"/>
  <c r="K397" i="5"/>
  <c r="J397" i="5"/>
  <c r="I397" i="5"/>
  <c r="H397" i="5"/>
  <c r="G397" i="5"/>
  <c r="E397" i="5"/>
  <c r="D397" i="5"/>
  <c r="Q397" i="5" s="1"/>
  <c r="C397" i="5"/>
  <c r="B397" i="5"/>
  <c r="A397" i="5"/>
  <c r="L396" i="5"/>
  <c r="K396" i="5"/>
  <c r="J396" i="5"/>
  <c r="I396" i="5"/>
  <c r="H396" i="5"/>
  <c r="G396" i="5"/>
  <c r="E396" i="5"/>
  <c r="D396" i="5"/>
  <c r="C396" i="5"/>
  <c r="B396" i="5"/>
  <c r="A396" i="5"/>
  <c r="L395" i="5"/>
  <c r="K395" i="5"/>
  <c r="J395" i="5"/>
  <c r="I395" i="5"/>
  <c r="H395" i="5"/>
  <c r="G395" i="5"/>
  <c r="E395" i="5"/>
  <c r="D395" i="5"/>
  <c r="C395" i="5"/>
  <c r="B395" i="5"/>
  <c r="A395" i="5"/>
  <c r="L394" i="5"/>
  <c r="K394" i="5"/>
  <c r="J394" i="5"/>
  <c r="I394" i="5"/>
  <c r="H394" i="5"/>
  <c r="G394" i="5"/>
  <c r="E394" i="5"/>
  <c r="D394" i="5"/>
  <c r="C394" i="5"/>
  <c r="B394" i="5"/>
  <c r="A394" i="5"/>
  <c r="L393" i="5"/>
  <c r="K393" i="5"/>
  <c r="J393" i="5"/>
  <c r="I393" i="5"/>
  <c r="H393" i="5"/>
  <c r="G393" i="5"/>
  <c r="E393" i="5"/>
  <c r="D393" i="5"/>
  <c r="Q393" i="5" s="1"/>
  <c r="C393" i="5"/>
  <c r="B393" i="5"/>
  <c r="A393" i="5"/>
  <c r="L392" i="5"/>
  <c r="K392" i="5"/>
  <c r="J392" i="5"/>
  <c r="I392" i="5"/>
  <c r="H392" i="5"/>
  <c r="G392" i="5"/>
  <c r="E392" i="5"/>
  <c r="D392" i="5"/>
  <c r="C392" i="5"/>
  <c r="B392" i="5"/>
  <c r="A392" i="5"/>
  <c r="L391" i="5"/>
  <c r="K391" i="5"/>
  <c r="J391" i="5"/>
  <c r="I391" i="5"/>
  <c r="H391" i="5"/>
  <c r="G391" i="5"/>
  <c r="E391" i="5"/>
  <c r="D391" i="5"/>
  <c r="C391" i="5"/>
  <c r="B391" i="5"/>
  <c r="A391" i="5"/>
  <c r="L390" i="5"/>
  <c r="K390" i="5"/>
  <c r="J390" i="5"/>
  <c r="I390" i="5"/>
  <c r="H390" i="5"/>
  <c r="G390" i="5"/>
  <c r="E390" i="5"/>
  <c r="Q390" i="5" s="1"/>
  <c r="D390" i="5"/>
  <c r="C390" i="5"/>
  <c r="B390" i="5"/>
  <c r="A390" i="5"/>
  <c r="L389" i="5"/>
  <c r="K389" i="5"/>
  <c r="J389" i="5"/>
  <c r="I389" i="5"/>
  <c r="H389" i="5"/>
  <c r="G389" i="5"/>
  <c r="E389" i="5"/>
  <c r="D389" i="5"/>
  <c r="Q389" i="5" s="1"/>
  <c r="C389" i="5"/>
  <c r="B389" i="5"/>
  <c r="A389" i="5"/>
  <c r="L388" i="5"/>
  <c r="K388" i="5"/>
  <c r="J388" i="5"/>
  <c r="I388" i="5"/>
  <c r="H388" i="5"/>
  <c r="G388" i="5"/>
  <c r="E388" i="5"/>
  <c r="D388" i="5"/>
  <c r="C388" i="5"/>
  <c r="B388" i="5"/>
  <c r="A388" i="5"/>
  <c r="L387" i="5"/>
  <c r="K387" i="5"/>
  <c r="J387" i="5"/>
  <c r="I387" i="5"/>
  <c r="H387" i="5"/>
  <c r="G387" i="5"/>
  <c r="E387" i="5"/>
  <c r="D387" i="5"/>
  <c r="C387" i="5"/>
  <c r="B387" i="5"/>
  <c r="A387" i="5"/>
  <c r="L386" i="5"/>
  <c r="K386" i="5"/>
  <c r="J386" i="5"/>
  <c r="I386" i="5"/>
  <c r="H386" i="5"/>
  <c r="G386" i="5"/>
  <c r="E386" i="5"/>
  <c r="D386" i="5"/>
  <c r="C386" i="5"/>
  <c r="B386" i="5"/>
  <c r="A386" i="5"/>
  <c r="L385" i="5"/>
  <c r="K385" i="5"/>
  <c r="J385" i="5"/>
  <c r="I385" i="5"/>
  <c r="H385" i="5"/>
  <c r="G385" i="5"/>
  <c r="E385" i="5"/>
  <c r="D385" i="5"/>
  <c r="Q385" i="5" s="1"/>
  <c r="C385" i="5"/>
  <c r="B385" i="5"/>
  <c r="A385" i="5"/>
  <c r="L384" i="5"/>
  <c r="K384" i="5"/>
  <c r="J384" i="5"/>
  <c r="I384" i="5"/>
  <c r="H384" i="5"/>
  <c r="G384" i="5"/>
  <c r="E384" i="5"/>
  <c r="D384" i="5"/>
  <c r="C384" i="5"/>
  <c r="B384" i="5"/>
  <c r="A384" i="5"/>
  <c r="L383" i="5"/>
  <c r="K383" i="5"/>
  <c r="J383" i="5"/>
  <c r="I383" i="5"/>
  <c r="H383" i="5"/>
  <c r="G383" i="5"/>
  <c r="E383" i="5"/>
  <c r="D383" i="5"/>
  <c r="C383" i="5"/>
  <c r="B383" i="5"/>
  <c r="A383" i="5"/>
  <c r="L382" i="5"/>
  <c r="K382" i="5"/>
  <c r="J382" i="5"/>
  <c r="I382" i="5"/>
  <c r="H382" i="5"/>
  <c r="G382" i="5"/>
  <c r="E382" i="5"/>
  <c r="D382" i="5"/>
  <c r="C382" i="5"/>
  <c r="B382" i="5"/>
  <c r="A382" i="5"/>
  <c r="L381" i="5"/>
  <c r="K381" i="5"/>
  <c r="J381" i="5"/>
  <c r="I381" i="5"/>
  <c r="H381" i="5"/>
  <c r="G381" i="5"/>
  <c r="E381" i="5"/>
  <c r="D381" i="5"/>
  <c r="Q381" i="5" s="1"/>
  <c r="C381" i="5"/>
  <c r="B381" i="5"/>
  <c r="A381" i="5"/>
  <c r="L380" i="5"/>
  <c r="K380" i="5"/>
  <c r="J380" i="5"/>
  <c r="I380" i="5"/>
  <c r="H380" i="5"/>
  <c r="G380" i="5"/>
  <c r="E380" i="5"/>
  <c r="D380" i="5"/>
  <c r="C380" i="5"/>
  <c r="B380" i="5"/>
  <c r="A380" i="5"/>
  <c r="L379" i="5"/>
  <c r="K379" i="5"/>
  <c r="J379" i="5"/>
  <c r="I379" i="5"/>
  <c r="H379" i="5"/>
  <c r="G379" i="5"/>
  <c r="E379" i="5"/>
  <c r="D379" i="5"/>
  <c r="C379" i="5"/>
  <c r="B379" i="5"/>
  <c r="A379" i="5"/>
  <c r="L378" i="5"/>
  <c r="K378" i="5"/>
  <c r="J378" i="5"/>
  <c r="I378" i="5"/>
  <c r="H378" i="5"/>
  <c r="G378" i="5"/>
  <c r="E378" i="5"/>
  <c r="D378" i="5"/>
  <c r="C378" i="5"/>
  <c r="B378" i="5"/>
  <c r="A378" i="5"/>
  <c r="L377" i="5"/>
  <c r="K377" i="5"/>
  <c r="J377" i="5"/>
  <c r="I377" i="5"/>
  <c r="H377" i="5"/>
  <c r="G377" i="5"/>
  <c r="E377" i="5"/>
  <c r="D377" i="5"/>
  <c r="Q377" i="5" s="1"/>
  <c r="C377" i="5"/>
  <c r="B377" i="5"/>
  <c r="A377" i="5"/>
  <c r="L376" i="5"/>
  <c r="K376" i="5"/>
  <c r="J376" i="5"/>
  <c r="I376" i="5"/>
  <c r="H376" i="5"/>
  <c r="G376" i="5"/>
  <c r="E376" i="5"/>
  <c r="D376" i="5"/>
  <c r="C376" i="5"/>
  <c r="B376" i="5"/>
  <c r="A376" i="5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Q373" i="5" s="1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Q369" i="5" s="1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P357" i="5" s="1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P353" i="5" s="1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P349" i="5" s="1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P345" i="5" s="1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P341" i="5" s="1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P337" i="5" s="1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Q314" i="5" s="1"/>
  <c r="D314" i="5"/>
  <c r="C314" i="5"/>
  <c r="B314" i="5"/>
  <c r="A314" i="5"/>
  <c r="L313" i="5"/>
  <c r="K313" i="5"/>
  <c r="J313" i="5"/>
  <c r="I313" i="5"/>
  <c r="H313" i="5"/>
  <c r="G313" i="5"/>
  <c r="E313" i="5"/>
  <c r="D313" i="5"/>
  <c r="T313" i="5" s="1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W311" i="5" s="1"/>
  <c r="J311" i="5"/>
  <c r="I311" i="5"/>
  <c r="H311" i="5"/>
  <c r="G311" i="5"/>
  <c r="T311" i="5" s="1"/>
  <c r="E311" i="5"/>
  <c r="D311" i="5"/>
  <c r="C311" i="5"/>
  <c r="B311" i="5"/>
  <c r="A311" i="5"/>
  <c r="L310" i="5"/>
  <c r="K310" i="5"/>
  <c r="J310" i="5"/>
  <c r="I310" i="5"/>
  <c r="H310" i="5"/>
  <c r="G310" i="5"/>
  <c r="E310" i="5"/>
  <c r="Q310" i="5" s="1"/>
  <c r="D310" i="5"/>
  <c r="C310" i="5"/>
  <c r="B310" i="5"/>
  <c r="A310" i="5"/>
  <c r="L309" i="5"/>
  <c r="K309" i="5"/>
  <c r="J309" i="5"/>
  <c r="I309" i="5"/>
  <c r="H309" i="5"/>
  <c r="G309" i="5"/>
  <c r="E309" i="5"/>
  <c r="D309" i="5"/>
  <c r="T309" i="5" s="1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W307" i="5" s="1"/>
  <c r="J307" i="5"/>
  <c r="I307" i="5"/>
  <c r="H307" i="5"/>
  <c r="G307" i="5"/>
  <c r="T307" i="5" s="1"/>
  <c r="E307" i="5"/>
  <c r="D307" i="5"/>
  <c r="C307" i="5"/>
  <c r="B307" i="5"/>
  <c r="A307" i="5"/>
  <c r="L306" i="5"/>
  <c r="K306" i="5"/>
  <c r="J306" i="5"/>
  <c r="I306" i="5"/>
  <c r="H306" i="5"/>
  <c r="G306" i="5"/>
  <c r="E306" i="5"/>
  <c r="Q306" i="5" s="1"/>
  <c r="D306" i="5"/>
  <c r="C306" i="5"/>
  <c r="B306" i="5"/>
  <c r="A306" i="5"/>
  <c r="L305" i="5"/>
  <c r="K305" i="5"/>
  <c r="J305" i="5"/>
  <c r="I305" i="5"/>
  <c r="H305" i="5"/>
  <c r="G305" i="5"/>
  <c r="E305" i="5"/>
  <c r="D305" i="5"/>
  <c r="T305" i="5" s="1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W303" i="5" s="1"/>
  <c r="J303" i="5"/>
  <c r="I303" i="5"/>
  <c r="H303" i="5"/>
  <c r="G303" i="5"/>
  <c r="T303" i="5" s="1"/>
  <c r="E303" i="5"/>
  <c r="D303" i="5"/>
  <c r="C303" i="5"/>
  <c r="B303" i="5"/>
  <c r="A303" i="5"/>
  <c r="L302" i="5"/>
  <c r="K302" i="5"/>
  <c r="J302" i="5"/>
  <c r="I302" i="5"/>
  <c r="H302" i="5"/>
  <c r="G302" i="5"/>
  <c r="E302" i="5"/>
  <c r="Q302" i="5" s="1"/>
  <c r="D302" i="5"/>
  <c r="C302" i="5"/>
  <c r="B302" i="5"/>
  <c r="A302" i="5"/>
  <c r="L301" i="5"/>
  <c r="K301" i="5"/>
  <c r="J301" i="5"/>
  <c r="I301" i="5"/>
  <c r="H301" i="5"/>
  <c r="G301" i="5"/>
  <c r="E301" i="5"/>
  <c r="D301" i="5"/>
  <c r="T301" i="5" s="1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W299" i="5" s="1"/>
  <c r="J299" i="5"/>
  <c r="I299" i="5"/>
  <c r="H299" i="5"/>
  <c r="G299" i="5"/>
  <c r="T299" i="5" s="1"/>
  <c r="E299" i="5"/>
  <c r="D299" i="5"/>
  <c r="C299" i="5"/>
  <c r="B299" i="5"/>
  <c r="A299" i="5"/>
  <c r="L298" i="5"/>
  <c r="K298" i="5"/>
  <c r="J298" i="5"/>
  <c r="I298" i="5"/>
  <c r="H298" i="5"/>
  <c r="G298" i="5"/>
  <c r="E298" i="5"/>
  <c r="Q298" i="5" s="1"/>
  <c r="D298" i="5"/>
  <c r="C298" i="5"/>
  <c r="B298" i="5"/>
  <c r="A298" i="5"/>
  <c r="L297" i="5"/>
  <c r="K297" i="5"/>
  <c r="J297" i="5"/>
  <c r="I297" i="5"/>
  <c r="H297" i="5"/>
  <c r="G297" i="5"/>
  <c r="E297" i="5"/>
  <c r="D297" i="5"/>
  <c r="T297" i="5" s="1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W295" i="5" s="1"/>
  <c r="J295" i="5"/>
  <c r="I295" i="5"/>
  <c r="H295" i="5"/>
  <c r="G295" i="5"/>
  <c r="T295" i="5" s="1"/>
  <c r="E295" i="5"/>
  <c r="D295" i="5"/>
  <c r="C295" i="5"/>
  <c r="B295" i="5"/>
  <c r="A295" i="5"/>
  <c r="L294" i="5"/>
  <c r="K294" i="5"/>
  <c r="J294" i="5"/>
  <c r="I294" i="5"/>
  <c r="H294" i="5"/>
  <c r="G294" i="5"/>
  <c r="E294" i="5"/>
  <c r="Q294" i="5" s="1"/>
  <c r="D294" i="5"/>
  <c r="C294" i="5"/>
  <c r="B294" i="5"/>
  <c r="A294" i="5"/>
  <c r="L293" i="5"/>
  <c r="K293" i="5"/>
  <c r="J293" i="5"/>
  <c r="I293" i="5"/>
  <c r="H293" i="5"/>
  <c r="G293" i="5"/>
  <c r="E293" i="5"/>
  <c r="D293" i="5"/>
  <c r="T293" i="5" s="1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W291" i="5" s="1"/>
  <c r="J291" i="5"/>
  <c r="I291" i="5"/>
  <c r="H291" i="5"/>
  <c r="G291" i="5"/>
  <c r="T291" i="5" s="1"/>
  <c r="E291" i="5"/>
  <c r="D291" i="5"/>
  <c r="C291" i="5"/>
  <c r="B291" i="5"/>
  <c r="A291" i="5"/>
  <c r="L290" i="5"/>
  <c r="K290" i="5"/>
  <c r="J290" i="5"/>
  <c r="I290" i="5"/>
  <c r="H290" i="5"/>
  <c r="G290" i="5"/>
  <c r="E290" i="5"/>
  <c r="Q290" i="5" s="1"/>
  <c r="D290" i="5"/>
  <c r="C290" i="5"/>
  <c r="B290" i="5"/>
  <c r="A290" i="5"/>
  <c r="L289" i="5"/>
  <c r="K289" i="5"/>
  <c r="J289" i="5"/>
  <c r="I289" i="5"/>
  <c r="H289" i="5"/>
  <c r="G289" i="5"/>
  <c r="E289" i="5"/>
  <c r="D289" i="5"/>
  <c r="T289" i="5" s="1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W287" i="5" s="1"/>
  <c r="J287" i="5"/>
  <c r="I287" i="5"/>
  <c r="H287" i="5"/>
  <c r="G287" i="5"/>
  <c r="T287" i="5" s="1"/>
  <c r="E287" i="5"/>
  <c r="D287" i="5"/>
  <c r="C287" i="5"/>
  <c r="B287" i="5"/>
  <c r="A287" i="5"/>
  <c r="L286" i="5"/>
  <c r="K286" i="5"/>
  <c r="J286" i="5"/>
  <c r="I286" i="5"/>
  <c r="H286" i="5"/>
  <c r="G286" i="5"/>
  <c r="E286" i="5"/>
  <c r="Q286" i="5" s="1"/>
  <c r="D286" i="5"/>
  <c r="C286" i="5"/>
  <c r="B286" i="5"/>
  <c r="A286" i="5"/>
  <c r="L285" i="5"/>
  <c r="K285" i="5"/>
  <c r="J285" i="5"/>
  <c r="I285" i="5"/>
  <c r="H285" i="5"/>
  <c r="G285" i="5"/>
  <c r="E285" i="5"/>
  <c r="D285" i="5"/>
  <c r="T285" i="5" s="1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W283" i="5" s="1"/>
  <c r="J283" i="5"/>
  <c r="I283" i="5"/>
  <c r="H283" i="5"/>
  <c r="G283" i="5"/>
  <c r="T283" i="5" s="1"/>
  <c r="E283" i="5"/>
  <c r="D283" i="5"/>
  <c r="C283" i="5"/>
  <c r="B283" i="5"/>
  <c r="A283" i="5"/>
  <c r="L282" i="5"/>
  <c r="K282" i="5"/>
  <c r="J282" i="5"/>
  <c r="I282" i="5"/>
  <c r="H282" i="5"/>
  <c r="G282" i="5"/>
  <c r="E282" i="5"/>
  <c r="Q282" i="5" s="1"/>
  <c r="D282" i="5"/>
  <c r="C282" i="5"/>
  <c r="B282" i="5"/>
  <c r="A282" i="5"/>
  <c r="L281" i="5"/>
  <c r="K281" i="5"/>
  <c r="J281" i="5"/>
  <c r="I281" i="5"/>
  <c r="H281" i="5"/>
  <c r="G281" i="5"/>
  <c r="E281" i="5"/>
  <c r="D281" i="5"/>
  <c r="T281" i="5" s="1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W279" i="5" s="1"/>
  <c r="J279" i="5"/>
  <c r="I279" i="5"/>
  <c r="H279" i="5"/>
  <c r="G279" i="5"/>
  <c r="T279" i="5" s="1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Q274" i="5" s="1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W265" i="5" s="1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P257" i="5" s="1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Q254" i="5" s="1"/>
  <c r="D254" i="5"/>
  <c r="C254" i="5"/>
  <c r="B254" i="5"/>
  <c r="A254" i="5"/>
  <c r="L253" i="5"/>
  <c r="K253" i="5"/>
  <c r="J253" i="5"/>
  <c r="I253" i="5"/>
  <c r="H253" i="5"/>
  <c r="G253" i="5"/>
  <c r="E253" i="5"/>
  <c r="D253" i="5"/>
  <c r="T253" i="5" s="1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P205" i="5" s="1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P197" i="5" s="1"/>
  <c r="C197" i="5"/>
  <c r="B197" i="5"/>
  <c r="A197" i="5"/>
  <c r="L196" i="5"/>
  <c r="W196" i="5" s="1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P193" i="5" s="1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V189" i="5" s="1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P169" i="5" s="1"/>
  <c r="C169" i="5"/>
  <c r="B169" i="5"/>
  <c r="A169" i="5"/>
  <c r="L168" i="5"/>
  <c r="W168" i="5" s="1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P157" i="5" s="1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P153" i="5" s="1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P141" i="5" s="1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P137" i="5" s="1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P125" i="5" s="1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P121" i="5" s="1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P117" i="5" s="1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P113" i="5" s="1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P109" i="5" s="1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W107" i="5" s="1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P105" i="5" s="1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W103" i="5" s="1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P97" i="5" s="1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P93" i="5" s="1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L74" i="5"/>
  <c r="K74" i="5"/>
  <c r="J74" i="5"/>
  <c r="I74" i="5"/>
  <c r="H74" i="5"/>
  <c r="G74" i="5"/>
  <c r="E74" i="5"/>
  <c r="D74" i="5"/>
  <c r="C74" i="5"/>
  <c r="B74" i="5"/>
  <c r="A74" i="5"/>
  <c r="L73" i="5"/>
  <c r="K73" i="5"/>
  <c r="J73" i="5"/>
  <c r="I73" i="5"/>
  <c r="H73" i="5"/>
  <c r="G73" i="5"/>
  <c r="E73" i="5"/>
  <c r="D73" i="5"/>
  <c r="C73" i="5"/>
  <c r="B73" i="5"/>
  <c r="A73" i="5"/>
  <c r="L72" i="5"/>
  <c r="K72" i="5"/>
  <c r="J72" i="5"/>
  <c r="I72" i="5"/>
  <c r="H72" i="5"/>
  <c r="G72" i="5"/>
  <c r="E72" i="5"/>
  <c r="D72" i="5"/>
  <c r="C72" i="5"/>
  <c r="B72" i="5"/>
  <c r="A72" i="5"/>
  <c r="L71" i="5"/>
  <c r="K71" i="5"/>
  <c r="J71" i="5"/>
  <c r="I71" i="5"/>
  <c r="H71" i="5"/>
  <c r="G71" i="5"/>
  <c r="E71" i="5"/>
  <c r="D71" i="5"/>
  <c r="C71" i="5"/>
  <c r="B71" i="5"/>
  <c r="A71" i="5"/>
  <c r="L70" i="5"/>
  <c r="K70" i="5"/>
  <c r="J70" i="5"/>
  <c r="I70" i="5"/>
  <c r="H70" i="5"/>
  <c r="G70" i="5"/>
  <c r="E70" i="5"/>
  <c r="D70" i="5"/>
  <c r="C70" i="5"/>
  <c r="B70" i="5"/>
  <c r="A70" i="5"/>
  <c r="L69" i="5"/>
  <c r="K69" i="5"/>
  <c r="J69" i="5"/>
  <c r="I69" i="5"/>
  <c r="H69" i="5"/>
  <c r="G69" i="5"/>
  <c r="E69" i="5"/>
  <c r="D69" i="5"/>
  <c r="C69" i="5"/>
  <c r="B69" i="5"/>
  <c r="A69" i="5"/>
  <c r="L68" i="5"/>
  <c r="K68" i="5"/>
  <c r="J68" i="5"/>
  <c r="I68" i="5"/>
  <c r="H68" i="5"/>
  <c r="G68" i="5"/>
  <c r="E68" i="5"/>
  <c r="D68" i="5"/>
  <c r="C68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L66" i="5"/>
  <c r="K66" i="5"/>
  <c r="J66" i="5"/>
  <c r="I66" i="5"/>
  <c r="H66" i="5"/>
  <c r="G66" i="5"/>
  <c r="E66" i="5"/>
  <c r="D66" i="5"/>
  <c r="C66" i="5"/>
  <c r="B66" i="5"/>
  <c r="A66" i="5"/>
  <c r="L65" i="5"/>
  <c r="K65" i="5"/>
  <c r="J65" i="5"/>
  <c r="I65" i="5"/>
  <c r="H65" i="5"/>
  <c r="G65" i="5"/>
  <c r="E65" i="5"/>
  <c r="D65" i="5"/>
  <c r="C65" i="5"/>
  <c r="B65" i="5"/>
  <c r="A65" i="5"/>
  <c r="L64" i="5"/>
  <c r="K64" i="5"/>
  <c r="J64" i="5"/>
  <c r="I64" i="5"/>
  <c r="H64" i="5"/>
  <c r="G64" i="5"/>
  <c r="E64" i="5"/>
  <c r="D64" i="5"/>
  <c r="C64" i="5"/>
  <c r="B64" i="5"/>
  <c r="A64" i="5"/>
  <c r="L63" i="5"/>
  <c r="K63" i="5"/>
  <c r="J63" i="5"/>
  <c r="I63" i="5"/>
  <c r="H63" i="5"/>
  <c r="G63" i="5"/>
  <c r="E63" i="5"/>
  <c r="D63" i="5"/>
  <c r="C63" i="5"/>
  <c r="B63" i="5"/>
  <c r="A63" i="5"/>
  <c r="L62" i="5"/>
  <c r="K62" i="5"/>
  <c r="J62" i="5"/>
  <c r="I62" i="5"/>
  <c r="H62" i="5"/>
  <c r="G62" i="5"/>
  <c r="E62" i="5"/>
  <c r="D62" i="5"/>
  <c r="C62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L57" i="5"/>
  <c r="K57" i="5"/>
  <c r="J57" i="5"/>
  <c r="I57" i="5"/>
  <c r="H57" i="5"/>
  <c r="G57" i="5"/>
  <c r="E57" i="5"/>
  <c r="D57" i="5"/>
  <c r="C57" i="5"/>
  <c r="B57" i="5"/>
  <c r="A57" i="5"/>
  <c r="L56" i="5"/>
  <c r="K56" i="5"/>
  <c r="J56" i="5"/>
  <c r="I56" i="5"/>
  <c r="H56" i="5"/>
  <c r="G56" i="5"/>
  <c r="E56" i="5"/>
  <c r="D56" i="5"/>
  <c r="C56" i="5"/>
  <c r="B56" i="5"/>
  <c r="A56" i="5"/>
  <c r="L55" i="5"/>
  <c r="K55" i="5"/>
  <c r="J55" i="5"/>
  <c r="I55" i="5"/>
  <c r="H55" i="5"/>
  <c r="G55" i="5"/>
  <c r="E55" i="5"/>
  <c r="D55" i="5"/>
  <c r="C55" i="5"/>
  <c r="B55" i="5"/>
  <c r="A55" i="5"/>
  <c r="L54" i="5"/>
  <c r="K54" i="5"/>
  <c r="J54" i="5"/>
  <c r="I54" i="5"/>
  <c r="H54" i="5"/>
  <c r="G54" i="5"/>
  <c r="E54" i="5"/>
  <c r="D54" i="5"/>
  <c r="C54" i="5"/>
  <c r="B54" i="5"/>
  <c r="A54" i="5"/>
  <c r="L53" i="5"/>
  <c r="K53" i="5"/>
  <c r="J53" i="5"/>
  <c r="I53" i="5"/>
  <c r="H53" i="5"/>
  <c r="G53" i="5"/>
  <c r="E53" i="5"/>
  <c r="D53" i="5"/>
  <c r="Q53" i="5" s="1"/>
  <c r="C53" i="5"/>
  <c r="B53" i="5"/>
  <c r="A53" i="5"/>
  <c r="L52" i="5"/>
  <c r="V52" i="5" s="1"/>
  <c r="K52" i="5"/>
  <c r="J52" i="5"/>
  <c r="I52" i="5"/>
  <c r="H52" i="5"/>
  <c r="G52" i="5"/>
  <c r="E52" i="5"/>
  <c r="D52" i="5"/>
  <c r="C52" i="5"/>
  <c r="B52" i="5"/>
  <c r="A52" i="5"/>
  <c r="L51" i="5"/>
  <c r="K51" i="5"/>
  <c r="J51" i="5"/>
  <c r="I51" i="5"/>
  <c r="H51" i="5"/>
  <c r="G51" i="5"/>
  <c r="E51" i="5"/>
  <c r="D51" i="5"/>
  <c r="C51" i="5"/>
  <c r="B51" i="5"/>
  <c r="A51" i="5"/>
  <c r="L50" i="5"/>
  <c r="K50" i="5"/>
  <c r="J50" i="5"/>
  <c r="I50" i="5"/>
  <c r="H50" i="5"/>
  <c r="G50" i="5"/>
  <c r="E50" i="5"/>
  <c r="Q50" i="5" s="1"/>
  <c r="D50" i="5"/>
  <c r="C50" i="5"/>
  <c r="B50" i="5"/>
  <c r="A50" i="5"/>
  <c r="L49" i="5"/>
  <c r="K49" i="5"/>
  <c r="J49" i="5"/>
  <c r="I49" i="5"/>
  <c r="H49" i="5"/>
  <c r="G49" i="5"/>
  <c r="E49" i="5"/>
  <c r="D49" i="5"/>
  <c r="C49" i="5"/>
  <c r="B49" i="5"/>
  <c r="A49" i="5"/>
  <c r="L48" i="5"/>
  <c r="V48" i="5" s="1"/>
  <c r="K48" i="5"/>
  <c r="J48" i="5"/>
  <c r="I48" i="5"/>
  <c r="H48" i="5"/>
  <c r="G48" i="5"/>
  <c r="E48" i="5"/>
  <c r="D48" i="5"/>
  <c r="C48" i="5"/>
  <c r="B48" i="5"/>
  <c r="A48" i="5"/>
  <c r="L47" i="5"/>
  <c r="K47" i="5"/>
  <c r="J47" i="5"/>
  <c r="I47" i="5"/>
  <c r="H47" i="5"/>
  <c r="G47" i="5"/>
  <c r="E47" i="5"/>
  <c r="D47" i="5"/>
  <c r="C47" i="5"/>
  <c r="B47" i="5"/>
  <c r="A47" i="5"/>
  <c r="L46" i="5"/>
  <c r="K46" i="5"/>
  <c r="J46" i="5"/>
  <c r="I46" i="5"/>
  <c r="H46" i="5"/>
  <c r="G46" i="5"/>
  <c r="E46" i="5"/>
  <c r="Q46" i="5" s="1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W31" i="5" s="1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Q30" i="5" s="1"/>
  <c r="D30" i="5"/>
  <c r="C30" i="5"/>
  <c r="B30" i="5"/>
  <c r="A30" i="5"/>
  <c r="L29" i="5"/>
  <c r="K29" i="5"/>
  <c r="J29" i="5"/>
  <c r="I29" i="5"/>
  <c r="H29" i="5"/>
  <c r="G29" i="5"/>
  <c r="E29" i="5"/>
  <c r="D29" i="5"/>
  <c r="T29" i="5" s="1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T25" i="5" s="1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W23" i="5" s="1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Q22" i="5" s="1"/>
  <c r="D22" i="5"/>
  <c r="C22" i="5"/>
  <c r="B22" i="5"/>
  <c r="A22" i="5"/>
  <c r="L21" i="5"/>
  <c r="K21" i="5"/>
  <c r="J21" i="5"/>
  <c r="I21" i="5"/>
  <c r="H21" i="5"/>
  <c r="G21" i="5"/>
  <c r="E21" i="5"/>
  <c r="D21" i="5"/>
  <c r="T21" i="5" s="1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401" i="4"/>
  <c r="L401" i="4"/>
  <c r="K401" i="4"/>
  <c r="J401" i="4"/>
  <c r="H401" i="4"/>
  <c r="G401" i="4"/>
  <c r="E401" i="4"/>
  <c r="D401" i="4"/>
  <c r="C401" i="4"/>
  <c r="B401" i="4"/>
  <c r="A401" i="4"/>
  <c r="S400" i="4"/>
  <c r="L400" i="4"/>
  <c r="K400" i="4"/>
  <c r="J400" i="4"/>
  <c r="H400" i="4"/>
  <c r="G400" i="4"/>
  <c r="E400" i="4"/>
  <c r="D400" i="4"/>
  <c r="C400" i="4"/>
  <c r="B400" i="4"/>
  <c r="A400" i="4"/>
  <c r="S399" i="4"/>
  <c r="L399" i="4"/>
  <c r="K399" i="4"/>
  <c r="J399" i="4"/>
  <c r="H399" i="4"/>
  <c r="G399" i="4"/>
  <c r="E399" i="4"/>
  <c r="D399" i="4"/>
  <c r="C399" i="4"/>
  <c r="B399" i="4"/>
  <c r="A399" i="4"/>
  <c r="S398" i="4"/>
  <c r="L398" i="4"/>
  <c r="K398" i="4"/>
  <c r="J398" i="4"/>
  <c r="H398" i="4"/>
  <c r="G398" i="4"/>
  <c r="E398" i="4"/>
  <c r="D398" i="4"/>
  <c r="C398" i="4"/>
  <c r="B398" i="4"/>
  <c r="A398" i="4"/>
  <c r="S397" i="4"/>
  <c r="L397" i="4"/>
  <c r="K397" i="4"/>
  <c r="J397" i="4"/>
  <c r="H397" i="4"/>
  <c r="G397" i="4"/>
  <c r="E397" i="4"/>
  <c r="D397" i="4"/>
  <c r="C397" i="4"/>
  <c r="B397" i="4"/>
  <c r="A397" i="4"/>
  <c r="S396" i="4"/>
  <c r="L396" i="4"/>
  <c r="K396" i="4"/>
  <c r="J396" i="4"/>
  <c r="H396" i="4"/>
  <c r="G396" i="4"/>
  <c r="E396" i="4"/>
  <c r="D396" i="4"/>
  <c r="C396" i="4"/>
  <c r="B396" i="4"/>
  <c r="A396" i="4"/>
  <c r="S395" i="4"/>
  <c r="L395" i="4"/>
  <c r="K395" i="4"/>
  <c r="J395" i="4"/>
  <c r="H395" i="4"/>
  <c r="G395" i="4"/>
  <c r="E395" i="4"/>
  <c r="D395" i="4"/>
  <c r="C395" i="4"/>
  <c r="B395" i="4"/>
  <c r="A395" i="4"/>
  <c r="S394" i="4"/>
  <c r="L394" i="4"/>
  <c r="K394" i="4"/>
  <c r="J394" i="4"/>
  <c r="H394" i="4"/>
  <c r="G394" i="4"/>
  <c r="E394" i="4"/>
  <c r="D394" i="4"/>
  <c r="C394" i="4"/>
  <c r="B394" i="4"/>
  <c r="A394" i="4"/>
  <c r="S393" i="4"/>
  <c r="L393" i="4"/>
  <c r="K393" i="4"/>
  <c r="J393" i="4"/>
  <c r="H393" i="4"/>
  <c r="G393" i="4"/>
  <c r="E393" i="4"/>
  <c r="D393" i="4"/>
  <c r="C393" i="4"/>
  <c r="B393" i="4"/>
  <c r="A393" i="4"/>
  <c r="S392" i="4"/>
  <c r="L392" i="4"/>
  <c r="K392" i="4"/>
  <c r="J392" i="4"/>
  <c r="H392" i="4"/>
  <c r="G392" i="4"/>
  <c r="E392" i="4"/>
  <c r="D392" i="4"/>
  <c r="C392" i="4"/>
  <c r="B392" i="4"/>
  <c r="A392" i="4"/>
  <c r="S391" i="4"/>
  <c r="L391" i="4"/>
  <c r="K391" i="4"/>
  <c r="J391" i="4"/>
  <c r="H391" i="4"/>
  <c r="G391" i="4"/>
  <c r="E391" i="4"/>
  <c r="D391" i="4"/>
  <c r="C391" i="4"/>
  <c r="B391" i="4"/>
  <c r="A391" i="4"/>
  <c r="S390" i="4"/>
  <c r="L390" i="4"/>
  <c r="K390" i="4"/>
  <c r="J390" i="4"/>
  <c r="H390" i="4"/>
  <c r="G390" i="4"/>
  <c r="E390" i="4"/>
  <c r="D390" i="4"/>
  <c r="C390" i="4"/>
  <c r="B390" i="4"/>
  <c r="A390" i="4"/>
  <c r="S389" i="4"/>
  <c r="L389" i="4"/>
  <c r="K389" i="4"/>
  <c r="J389" i="4"/>
  <c r="H389" i="4"/>
  <c r="G389" i="4"/>
  <c r="E389" i="4"/>
  <c r="D389" i="4"/>
  <c r="C389" i="4"/>
  <c r="B389" i="4"/>
  <c r="A389" i="4"/>
  <c r="S388" i="4"/>
  <c r="L388" i="4"/>
  <c r="K388" i="4"/>
  <c r="J388" i="4"/>
  <c r="H388" i="4"/>
  <c r="G388" i="4"/>
  <c r="E388" i="4"/>
  <c r="D388" i="4"/>
  <c r="C388" i="4"/>
  <c r="B388" i="4"/>
  <c r="A388" i="4"/>
  <c r="S387" i="4"/>
  <c r="L387" i="4"/>
  <c r="K387" i="4"/>
  <c r="J387" i="4"/>
  <c r="H387" i="4"/>
  <c r="G387" i="4"/>
  <c r="E387" i="4"/>
  <c r="D387" i="4"/>
  <c r="C387" i="4"/>
  <c r="B387" i="4"/>
  <c r="A387" i="4"/>
  <c r="S386" i="4"/>
  <c r="L386" i="4"/>
  <c r="K386" i="4"/>
  <c r="J386" i="4"/>
  <c r="H386" i="4"/>
  <c r="G386" i="4"/>
  <c r="E386" i="4"/>
  <c r="D386" i="4"/>
  <c r="C386" i="4"/>
  <c r="B386" i="4"/>
  <c r="A386" i="4"/>
  <c r="S385" i="4"/>
  <c r="L385" i="4"/>
  <c r="K385" i="4"/>
  <c r="J385" i="4"/>
  <c r="H385" i="4"/>
  <c r="G385" i="4"/>
  <c r="E385" i="4"/>
  <c r="D385" i="4"/>
  <c r="C385" i="4"/>
  <c r="B385" i="4"/>
  <c r="A385" i="4"/>
  <c r="S384" i="4"/>
  <c r="L384" i="4"/>
  <c r="K384" i="4"/>
  <c r="J384" i="4"/>
  <c r="H384" i="4"/>
  <c r="G384" i="4"/>
  <c r="E384" i="4"/>
  <c r="D384" i="4"/>
  <c r="C384" i="4"/>
  <c r="B384" i="4"/>
  <c r="A384" i="4"/>
  <c r="S383" i="4"/>
  <c r="L383" i="4"/>
  <c r="K383" i="4"/>
  <c r="J383" i="4"/>
  <c r="H383" i="4"/>
  <c r="G383" i="4"/>
  <c r="E383" i="4"/>
  <c r="D383" i="4"/>
  <c r="C383" i="4"/>
  <c r="B383" i="4"/>
  <c r="A383" i="4"/>
  <c r="S382" i="4"/>
  <c r="L382" i="4"/>
  <c r="K382" i="4"/>
  <c r="J382" i="4"/>
  <c r="H382" i="4"/>
  <c r="G382" i="4"/>
  <c r="E382" i="4"/>
  <c r="D382" i="4"/>
  <c r="C382" i="4"/>
  <c r="B382" i="4"/>
  <c r="A382" i="4"/>
  <c r="S381" i="4"/>
  <c r="L381" i="4"/>
  <c r="K381" i="4"/>
  <c r="J381" i="4"/>
  <c r="H381" i="4"/>
  <c r="G381" i="4"/>
  <c r="E381" i="4"/>
  <c r="D381" i="4"/>
  <c r="C381" i="4"/>
  <c r="B381" i="4"/>
  <c r="A381" i="4"/>
  <c r="S380" i="4"/>
  <c r="L380" i="4"/>
  <c r="K380" i="4"/>
  <c r="J380" i="4"/>
  <c r="H380" i="4"/>
  <c r="G380" i="4"/>
  <c r="E380" i="4"/>
  <c r="D380" i="4"/>
  <c r="C380" i="4"/>
  <c r="B380" i="4"/>
  <c r="A380" i="4"/>
  <c r="S379" i="4"/>
  <c r="L379" i="4"/>
  <c r="K379" i="4"/>
  <c r="J379" i="4"/>
  <c r="H379" i="4"/>
  <c r="G379" i="4"/>
  <c r="E379" i="4"/>
  <c r="D379" i="4"/>
  <c r="C379" i="4"/>
  <c r="B379" i="4"/>
  <c r="A379" i="4"/>
  <c r="S378" i="4"/>
  <c r="L378" i="4"/>
  <c r="K378" i="4"/>
  <c r="J378" i="4"/>
  <c r="H378" i="4"/>
  <c r="G378" i="4"/>
  <c r="E378" i="4"/>
  <c r="D378" i="4"/>
  <c r="C378" i="4"/>
  <c r="B378" i="4"/>
  <c r="A378" i="4"/>
  <c r="S377" i="4"/>
  <c r="L377" i="4"/>
  <c r="K377" i="4"/>
  <c r="J377" i="4"/>
  <c r="H377" i="4"/>
  <c r="G377" i="4"/>
  <c r="E377" i="4"/>
  <c r="D377" i="4"/>
  <c r="C377" i="4"/>
  <c r="B377" i="4"/>
  <c r="A377" i="4"/>
  <c r="S376" i="4"/>
  <c r="L376" i="4"/>
  <c r="K376" i="4"/>
  <c r="J376" i="4"/>
  <c r="H376" i="4"/>
  <c r="G376" i="4"/>
  <c r="E376" i="4"/>
  <c r="D376" i="4"/>
  <c r="C376" i="4"/>
  <c r="B376" i="4"/>
  <c r="A376" i="4"/>
  <c r="S375" i="4"/>
  <c r="L375" i="4"/>
  <c r="K375" i="4"/>
  <c r="J375" i="4"/>
  <c r="H375" i="4"/>
  <c r="G375" i="4"/>
  <c r="E375" i="4"/>
  <c r="D375" i="4"/>
  <c r="C375" i="4"/>
  <c r="B375" i="4"/>
  <c r="A375" i="4"/>
  <c r="S374" i="4"/>
  <c r="L374" i="4"/>
  <c r="K374" i="4"/>
  <c r="J374" i="4"/>
  <c r="H374" i="4"/>
  <c r="G374" i="4"/>
  <c r="E374" i="4"/>
  <c r="D374" i="4"/>
  <c r="C374" i="4"/>
  <c r="B374" i="4"/>
  <c r="A374" i="4"/>
  <c r="S373" i="4"/>
  <c r="L373" i="4"/>
  <c r="K373" i="4"/>
  <c r="J373" i="4"/>
  <c r="H373" i="4"/>
  <c r="G373" i="4"/>
  <c r="E373" i="4"/>
  <c r="D373" i="4"/>
  <c r="C373" i="4"/>
  <c r="B373" i="4"/>
  <c r="A373" i="4"/>
  <c r="S372" i="4"/>
  <c r="L372" i="4"/>
  <c r="K372" i="4"/>
  <c r="J372" i="4"/>
  <c r="H372" i="4"/>
  <c r="G372" i="4"/>
  <c r="E372" i="4"/>
  <c r="D372" i="4"/>
  <c r="C372" i="4"/>
  <c r="B372" i="4"/>
  <c r="A372" i="4"/>
  <c r="S371" i="4"/>
  <c r="L371" i="4"/>
  <c r="K371" i="4"/>
  <c r="J371" i="4"/>
  <c r="H371" i="4"/>
  <c r="G371" i="4"/>
  <c r="E371" i="4"/>
  <c r="D371" i="4"/>
  <c r="C371" i="4"/>
  <c r="B371" i="4"/>
  <c r="A371" i="4"/>
  <c r="S370" i="4"/>
  <c r="L370" i="4"/>
  <c r="K370" i="4"/>
  <c r="J370" i="4"/>
  <c r="H370" i="4"/>
  <c r="G370" i="4"/>
  <c r="E370" i="4"/>
  <c r="D370" i="4"/>
  <c r="C370" i="4"/>
  <c r="B370" i="4"/>
  <c r="A370" i="4"/>
  <c r="S369" i="4"/>
  <c r="L369" i="4"/>
  <c r="K369" i="4"/>
  <c r="J369" i="4"/>
  <c r="H369" i="4"/>
  <c r="G369" i="4"/>
  <c r="E369" i="4"/>
  <c r="D369" i="4"/>
  <c r="C369" i="4"/>
  <c r="B369" i="4"/>
  <c r="A369" i="4"/>
  <c r="S368" i="4"/>
  <c r="L368" i="4"/>
  <c r="K368" i="4"/>
  <c r="J368" i="4"/>
  <c r="H368" i="4"/>
  <c r="G368" i="4"/>
  <c r="E368" i="4"/>
  <c r="D368" i="4"/>
  <c r="C368" i="4"/>
  <c r="B368" i="4"/>
  <c r="A368" i="4"/>
  <c r="S367" i="4"/>
  <c r="L367" i="4"/>
  <c r="K367" i="4"/>
  <c r="J367" i="4"/>
  <c r="H367" i="4"/>
  <c r="G367" i="4"/>
  <c r="E367" i="4"/>
  <c r="D367" i="4"/>
  <c r="C367" i="4"/>
  <c r="B367" i="4"/>
  <c r="A367" i="4"/>
  <c r="S366" i="4"/>
  <c r="L366" i="4"/>
  <c r="K366" i="4"/>
  <c r="J366" i="4"/>
  <c r="H366" i="4"/>
  <c r="G366" i="4"/>
  <c r="E366" i="4"/>
  <c r="D366" i="4"/>
  <c r="C366" i="4"/>
  <c r="B366" i="4"/>
  <c r="A366" i="4"/>
  <c r="S365" i="4"/>
  <c r="L365" i="4"/>
  <c r="K365" i="4"/>
  <c r="J365" i="4"/>
  <c r="H365" i="4"/>
  <c r="G365" i="4"/>
  <c r="E365" i="4"/>
  <c r="D365" i="4"/>
  <c r="C365" i="4"/>
  <c r="B365" i="4"/>
  <c r="A365" i="4"/>
  <c r="S364" i="4"/>
  <c r="L364" i="4"/>
  <c r="K364" i="4"/>
  <c r="J364" i="4"/>
  <c r="H364" i="4"/>
  <c r="G364" i="4"/>
  <c r="E364" i="4"/>
  <c r="D364" i="4"/>
  <c r="C364" i="4"/>
  <c r="B364" i="4"/>
  <c r="A364" i="4"/>
  <c r="S363" i="4"/>
  <c r="L363" i="4"/>
  <c r="K363" i="4"/>
  <c r="J363" i="4"/>
  <c r="H363" i="4"/>
  <c r="G363" i="4"/>
  <c r="E363" i="4"/>
  <c r="D363" i="4"/>
  <c r="C363" i="4"/>
  <c r="B363" i="4"/>
  <c r="A363" i="4"/>
  <c r="S362" i="4"/>
  <c r="L362" i="4"/>
  <c r="K362" i="4"/>
  <c r="J362" i="4"/>
  <c r="H362" i="4"/>
  <c r="G362" i="4"/>
  <c r="E362" i="4"/>
  <c r="D362" i="4"/>
  <c r="C362" i="4"/>
  <c r="B362" i="4"/>
  <c r="A362" i="4"/>
  <c r="S361" i="4"/>
  <c r="L361" i="4"/>
  <c r="K361" i="4"/>
  <c r="J361" i="4"/>
  <c r="H361" i="4"/>
  <c r="G361" i="4"/>
  <c r="E361" i="4"/>
  <c r="D361" i="4"/>
  <c r="C361" i="4"/>
  <c r="B361" i="4"/>
  <c r="A361" i="4"/>
  <c r="S360" i="4"/>
  <c r="L360" i="4"/>
  <c r="K360" i="4"/>
  <c r="J360" i="4"/>
  <c r="H360" i="4"/>
  <c r="G360" i="4"/>
  <c r="E360" i="4"/>
  <c r="D360" i="4"/>
  <c r="C360" i="4"/>
  <c r="B360" i="4"/>
  <c r="A360" i="4"/>
  <c r="S359" i="4"/>
  <c r="L359" i="4"/>
  <c r="K359" i="4"/>
  <c r="J359" i="4"/>
  <c r="H359" i="4"/>
  <c r="G359" i="4"/>
  <c r="E359" i="4"/>
  <c r="D359" i="4"/>
  <c r="C359" i="4"/>
  <c r="B359" i="4"/>
  <c r="A359" i="4"/>
  <c r="S358" i="4"/>
  <c r="L358" i="4"/>
  <c r="K358" i="4"/>
  <c r="J358" i="4"/>
  <c r="H358" i="4"/>
  <c r="G358" i="4"/>
  <c r="E358" i="4"/>
  <c r="D358" i="4"/>
  <c r="C358" i="4"/>
  <c r="B358" i="4"/>
  <c r="A358" i="4"/>
  <c r="S357" i="4"/>
  <c r="L357" i="4"/>
  <c r="K357" i="4"/>
  <c r="J357" i="4"/>
  <c r="H357" i="4"/>
  <c r="G357" i="4"/>
  <c r="E357" i="4"/>
  <c r="D357" i="4"/>
  <c r="C357" i="4"/>
  <c r="B357" i="4"/>
  <c r="A357" i="4"/>
  <c r="S356" i="4"/>
  <c r="L356" i="4"/>
  <c r="K356" i="4"/>
  <c r="J356" i="4"/>
  <c r="H356" i="4"/>
  <c r="G356" i="4"/>
  <c r="E356" i="4"/>
  <c r="D356" i="4"/>
  <c r="C356" i="4"/>
  <c r="B356" i="4"/>
  <c r="A356" i="4"/>
  <c r="S355" i="4"/>
  <c r="L355" i="4"/>
  <c r="K355" i="4"/>
  <c r="J355" i="4"/>
  <c r="H355" i="4"/>
  <c r="G355" i="4"/>
  <c r="E355" i="4"/>
  <c r="D355" i="4"/>
  <c r="C355" i="4"/>
  <c r="B355" i="4"/>
  <c r="A355" i="4"/>
  <c r="S354" i="4"/>
  <c r="L354" i="4"/>
  <c r="K354" i="4"/>
  <c r="J354" i="4"/>
  <c r="H354" i="4"/>
  <c r="G354" i="4"/>
  <c r="E354" i="4"/>
  <c r="D354" i="4"/>
  <c r="C354" i="4"/>
  <c r="B354" i="4"/>
  <c r="A354" i="4"/>
  <c r="S353" i="4"/>
  <c r="L353" i="4"/>
  <c r="K353" i="4"/>
  <c r="J353" i="4"/>
  <c r="H353" i="4"/>
  <c r="G353" i="4"/>
  <c r="E353" i="4"/>
  <c r="D353" i="4"/>
  <c r="C353" i="4"/>
  <c r="B353" i="4"/>
  <c r="A353" i="4"/>
  <c r="S352" i="4"/>
  <c r="L352" i="4"/>
  <c r="K352" i="4"/>
  <c r="J352" i="4"/>
  <c r="H352" i="4"/>
  <c r="G352" i="4"/>
  <c r="E352" i="4"/>
  <c r="D352" i="4"/>
  <c r="C352" i="4"/>
  <c r="B352" i="4"/>
  <c r="A352" i="4"/>
  <c r="S351" i="4"/>
  <c r="L351" i="4"/>
  <c r="K351" i="4"/>
  <c r="J351" i="4"/>
  <c r="H351" i="4"/>
  <c r="G351" i="4"/>
  <c r="E351" i="4"/>
  <c r="D351" i="4"/>
  <c r="C351" i="4"/>
  <c r="B351" i="4"/>
  <c r="A351" i="4"/>
  <c r="S350" i="4"/>
  <c r="L350" i="4"/>
  <c r="K350" i="4"/>
  <c r="J350" i="4"/>
  <c r="H350" i="4"/>
  <c r="G350" i="4"/>
  <c r="E350" i="4"/>
  <c r="D350" i="4"/>
  <c r="C350" i="4"/>
  <c r="B350" i="4"/>
  <c r="A350" i="4"/>
  <c r="S349" i="4"/>
  <c r="L349" i="4"/>
  <c r="K349" i="4"/>
  <c r="J349" i="4"/>
  <c r="H349" i="4"/>
  <c r="G349" i="4"/>
  <c r="E349" i="4"/>
  <c r="D349" i="4"/>
  <c r="P349" i="4" s="1"/>
  <c r="C349" i="4"/>
  <c r="B349" i="4"/>
  <c r="A349" i="4"/>
  <c r="S348" i="4"/>
  <c r="L348" i="4"/>
  <c r="K348" i="4"/>
  <c r="J348" i="4"/>
  <c r="H348" i="4"/>
  <c r="G348" i="4"/>
  <c r="E348" i="4"/>
  <c r="D348" i="4"/>
  <c r="C348" i="4"/>
  <c r="B348" i="4"/>
  <c r="A348" i="4"/>
  <c r="S347" i="4"/>
  <c r="L347" i="4"/>
  <c r="K347" i="4"/>
  <c r="J347" i="4"/>
  <c r="H347" i="4"/>
  <c r="G347" i="4"/>
  <c r="E347" i="4"/>
  <c r="D347" i="4"/>
  <c r="C347" i="4"/>
  <c r="B347" i="4"/>
  <c r="A347" i="4"/>
  <c r="S346" i="4"/>
  <c r="L346" i="4"/>
  <c r="K346" i="4"/>
  <c r="J346" i="4"/>
  <c r="H346" i="4"/>
  <c r="G346" i="4"/>
  <c r="E346" i="4"/>
  <c r="D346" i="4"/>
  <c r="C346" i="4"/>
  <c r="B346" i="4"/>
  <c r="A346" i="4"/>
  <c r="S345" i="4"/>
  <c r="L345" i="4"/>
  <c r="K345" i="4"/>
  <c r="J345" i="4"/>
  <c r="H345" i="4"/>
  <c r="G345" i="4"/>
  <c r="E345" i="4"/>
  <c r="D345" i="4"/>
  <c r="C345" i="4"/>
  <c r="B345" i="4"/>
  <c r="A345" i="4"/>
  <c r="S344" i="4"/>
  <c r="L344" i="4"/>
  <c r="K344" i="4"/>
  <c r="J344" i="4"/>
  <c r="H344" i="4"/>
  <c r="G344" i="4"/>
  <c r="E344" i="4"/>
  <c r="D344" i="4"/>
  <c r="C344" i="4"/>
  <c r="B344" i="4"/>
  <c r="A344" i="4"/>
  <c r="S343" i="4"/>
  <c r="L343" i="4"/>
  <c r="K343" i="4"/>
  <c r="J343" i="4"/>
  <c r="H343" i="4"/>
  <c r="G343" i="4"/>
  <c r="E343" i="4"/>
  <c r="D343" i="4"/>
  <c r="C343" i="4"/>
  <c r="B343" i="4"/>
  <c r="A343" i="4"/>
  <c r="S342" i="4"/>
  <c r="L342" i="4"/>
  <c r="K342" i="4"/>
  <c r="J342" i="4"/>
  <c r="H342" i="4"/>
  <c r="G342" i="4"/>
  <c r="E342" i="4"/>
  <c r="D342" i="4"/>
  <c r="C342" i="4"/>
  <c r="B342" i="4"/>
  <c r="A342" i="4"/>
  <c r="S341" i="4"/>
  <c r="L341" i="4"/>
  <c r="K341" i="4"/>
  <c r="J341" i="4"/>
  <c r="H341" i="4"/>
  <c r="G341" i="4"/>
  <c r="E341" i="4"/>
  <c r="D341" i="4"/>
  <c r="C341" i="4"/>
  <c r="B341" i="4"/>
  <c r="A341" i="4"/>
  <c r="S340" i="4"/>
  <c r="L340" i="4"/>
  <c r="K340" i="4"/>
  <c r="J340" i="4"/>
  <c r="H340" i="4"/>
  <c r="G340" i="4"/>
  <c r="E340" i="4"/>
  <c r="D340" i="4"/>
  <c r="C340" i="4"/>
  <c r="B340" i="4"/>
  <c r="A340" i="4"/>
  <c r="S339" i="4"/>
  <c r="L339" i="4"/>
  <c r="K339" i="4"/>
  <c r="J339" i="4"/>
  <c r="H339" i="4"/>
  <c r="G339" i="4"/>
  <c r="E339" i="4"/>
  <c r="D339" i="4"/>
  <c r="C339" i="4"/>
  <c r="B339" i="4"/>
  <c r="A339" i="4"/>
  <c r="S338" i="4"/>
  <c r="L338" i="4"/>
  <c r="K338" i="4"/>
  <c r="J338" i="4"/>
  <c r="H338" i="4"/>
  <c r="G338" i="4"/>
  <c r="E338" i="4"/>
  <c r="D338" i="4"/>
  <c r="C338" i="4"/>
  <c r="B338" i="4"/>
  <c r="A338" i="4"/>
  <c r="S337" i="4"/>
  <c r="L337" i="4"/>
  <c r="K337" i="4"/>
  <c r="J337" i="4"/>
  <c r="H337" i="4"/>
  <c r="G337" i="4"/>
  <c r="E337" i="4"/>
  <c r="D337" i="4"/>
  <c r="C337" i="4"/>
  <c r="B337" i="4"/>
  <c r="A337" i="4"/>
  <c r="S336" i="4"/>
  <c r="L336" i="4"/>
  <c r="K336" i="4"/>
  <c r="J336" i="4"/>
  <c r="H336" i="4"/>
  <c r="G336" i="4"/>
  <c r="E336" i="4"/>
  <c r="D336" i="4"/>
  <c r="C336" i="4"/>
  <c r="B336" i="4"/>
  <c r="A336" i="4"/>
  <c r="S335" i="4"/>
  <c r="L335" i="4"/>
  <c r="K335" i="4"/>
  <c r="J335" i="4"/>
  <c r="H335" i="4"/>
  <c r="G335" i="4"/>
  <c r="E335" i="4"/>
  <c r="D335" i="4"/>
  <c r="C335" i="4"/>
  <c r="B335" i="4"/>
  <c r="A335" i="4"/>
  <c r="S334" i="4"/>
  <c r="L334" i="4"/>
  <c r="K334" i="4"/>
  <c r="J334" i="4"/>
  <c r="H334" i="4"/>
  <c r="G334" i="4"/>
  <c r="E334" i="4"/>
  <c r="D334" i="4"/>
  <c r="C334" i="4"/>
  <c r="B334" i="4"/>
  <c r="A334" i="4"/>
  <c r="S333" i="4"/>
  <c r="L333" i="4"/>
  <c r="K333" i="4"/>
  <c r="J333" i="4"/>
  <c r="H333" i="4"/>
  <c r="G333" i="4"/>
  <c r="E333" i="4"/>
  <c r="D333" i="4"/>
  <c r="C333" i="4"/>
  <c r="B333" i="4"/>
  <c r="A333" i="4"/>
  <c r="S332" i="4"/>
  <c r="L332" i="4"/>
  <c r="K332" i="4"/>
  <c r="J332" i="4"/>
  <c r="H332" i="4"/>
  <c r="G332" i="4"/>
  <c r="E332" i="4"/>
  <c r="D332" i="4"/>
  <c r="C332" i="4"/>
  <c r="B332" i="4"/>
  <c r="A332" i="4"/>
  <c r="S331" i="4"/>
  <c r="L331" i="4"/>
  <c r="K331" i="4"/>
  <c r="J331" i="4"/>
  <c r="H331" i="4"/>
  <c r="G331" i="4"/>
  <c r="E331" i="4"/>
  <c r="D331" i="4"/>
  <c r="C331" i="4"/>
  <c r="B331" i="4"/>
  <c r="A331" i="4"/>
  <c r="S330" i="4"/>
  <c r="L330" i="4"/>
  <c r="K330" i="4"/>
  <c r="J330" i="4"/>
  <c r="H330" i="4"/>
  <c r="G330" i="4"/>
  <c r="E330" i="4"/>
  <c r="D330" i="4"/>
  <c r="C330" i="4"/>
  <c r="B330" i="4"/>
  <c r="A330" i="4"/>
  <c r="S329" i="4"/>
  <c r="L329" i="4"/>
  <c r="K329" i="4"/>
  <c r="J329" i="4"/>
  <c r="H329" i="4"/>
  <c r="G329" i="4"/>
  <c r="E329" i="4"/>
  <c r="D329" i="4"/>
  <c r="C329" i="4"/>
  <c r="B329" i="4"/>
  <c r="A329" i="4"/>
  <c r="S328" i="4"/>
  <c r="L328" i="4"/>
  <c r="K328" i="4"/>
  <c r="J328" i="4"/>
  <c r="H328" i="4"/>
  <c r="G328" i="4"/>
  <c r="E328" i="4"/>
  <c r="D328" i="4"/>
  <c r="C328" i="4"/>
  <c r="B328" i="4"/>
  <c r="A328" i="4"/>
  <c r="S327" i="4"/>
  <c r="L327" i="4"/>
  <c r="K327" i="4"/>
  <c r="J327" i="4"/>
  <c r="H327" i="4"/>
  <c r="G327" i="4"/>
  <c r="E327" i="4"/>
  <c r="D327" i="4"/>
  <c r="C327" i="4"/>
  <c r="B327" i="4"/>
  <c r="A327" i="4"/>
  <c r="S326" i="4"/>
  <c r="L326" i="4"/>
  <c r="K326" i="4"/>
  <c r="J326" i="4"/>
  <c r="H326" i="4"/>
  <c r="G326" i="4"/>
  <c r="E326" i="4"/>
  <c r="D326" i="4"/>
  <c r="C326" i="4"/>
  <c r="B326" i="4"/>
  <c r="A326" i="4"/>
  <c r="S325" i="4"/>
  <c r="L325" i="4"/>
  <c r="K325" i="4"/>
  <c r="J325" i="4"/>
  <c r="H325" i="4"/>
  <c r="G325" i="4"/>
  <c r="E325" i="4"/>
  <c r="D325" i="4"/>
  <c r="C325" i="4"/>
  <c r="B325" i="4"/>
  <c r="A325" i="4"/>
  <c r="S324" i="4"/>
  <c r="L324" i="4"/>
  <c r="K324" i="4"/>
  <c r="J324" i="4"/>
  <c r="H324" i="4"/>
  <c r="G324" i="4"/>
  <c r="E324" i="4"/>
  <c r="D324" i="4"/>
  <c r="C324" i="4"/>
  <c r="B324" i="4"/>
  <c r="A324" i="4"/>
  <c r="S323" i="4"/>
  <c r="L323" i="4"/>
  <c r="K323" i="4"/>
  <c r="J323" i="4"/>
  <c r="H323" i="4"/>
  <c r="G323" i="4"/>
  <c r="E323" i="4"/>
  <c r="D323" i="4"/>
  <c r="C323" i="4"/>
  <c r="B323" i="4"/>
  <c r="A323" i="4"/>
  <c r="S322" i="4"/>
  <c r="L322" i="4"/>
  <c r="K322" i="4"/>
  <c r="J322" i="4"/>
  <c r="H322" i="4"/>
  <c r="G322" i="4"/>
  <c r="E322" i="4"/>
  <c r="D322" i="4"/>
  <c r="C322" i="4"/>
  <c r="B322" i="4"/>
  <c r="A322" i="4"/>
  <c r="S321" i="4"/>
  <c r="L321" i="4"/>
  <c r="K321" i="4"/>
  <c r="J321" i="4"/>
  <c r="H321" i="4"/>
  <c r="G321" i="4"/>
  <c r="E321" i="4"/>
  <c r="D321" i="4"/>
  <c r="C321" i="4"/>
  <c r="B321" i="4"/>
  <c r="A321" i="4"/>
  <c r="S320" i="4"/>
  <c r="L320" i="4"/>
  <c r="K320" i="4"/>
  <c r="J320" i="4"/>
  <c r="H320" i="4"/>
  <c r="G320" i="4"/>
  <c r="E320" i="4"/>
  <c r="D320" i="4"/>
  <c r="C320" i="4"/>
  <c r="B320" i="4"/>
  <c r="A320" i="4"/>
  <c r="S319" i="4"/>
  <c r="L319" i="4"/>
  <c r="K319" i="4"/>
  <c r="J319" i="4"/>
  <c r="H319" i="4"/>
  <c r="G319" i="4"/>
  <c r="E319" i="4"/>
  <c r="D319" i="4"/>
  <c r="C319" i="4"/>
  <c r="B319" i="4"/>
  <c r="A319" i="4"/>
  <c r="S318" i="4"/>
  <c r="L318" i="4"/>
  <c r="K318" i="4"/>
  <c r="J318" i="4"/>
  <c r="H318" i="4"/>
  <c r="G318" i="4"/>
  <c r="E318" i="4"/>
  <c r="D318" i="4"/>
  <c r="C318" i="4"/>
  <c r="B318" i="4"/>
  <c r="A318" i="4"/>
  <c r="S317" i="4"/>
  <c r="L317" i="4"/>
  <c r="K317" i="4"/>
  <c r="J317" i="4"/>
  <c r="H317" i="4"/>
  <c r="G317" i="4"/>
  <c r="E317" i="4"/>
  <c r="D317" i="4"/>
  <c r="C317" i="4"/>
  <c r="B317" i="4"/>
  <c r="A317" i="4"/>
  <c r="S316" i="4"/>
  <c r="L316" i="4"/>
  <c r="K316" i="4"/>
  <c r="J316" i="4"/>
  <c r="H316" i="4"/>
  <c r="G316" i="4"/>
  <c r="E316" i="4"/>
  <c r="D316" i="4"/>
  <c r="C316" i="4"/>
  <c r="B316" i="4"/>
  <c r="A316" i="4"/>
  <c r="S315" i="4"/>
  <c r="L315" i="4"/>
  <c r="K315" i="4"/>
  <c r="J315" i="4"/>
  <c r="H315" i="4"/>
  <c r="G315" i="4"/>
  <c r="E315" i="4"/>
  <c r="D315" i="4"/>
  <c r="C315" i="4"/>
  <c r="B315" i="4"/>
  <c r="A315" i="4"/>
  <c r="S314" i="4"/>
  <c r="L314" i="4"/>
  <c r="K314" i="4"/>
  <c r="J314" i="4"/>
  <c r="H314" i="4"/>
  <c r="G314" i="4"/>
  <c r="E314" i="4"/>
  <c r="D314" i="4"/>
  <c r="C314" i="4"/>
  <c r="B314" i="4"/>
  <c r="A314" i="4"/>
  <c r="S313" i="4"/>
  <c r="L313" i="4"/>
  <c r="K313" i="4"/>
  <c r="J313" i="4"/>
  <c r="H313" i="4"/>
  <c r="G313" i="4"/>
  <c r="E313" i="4"/>
  <c r="D313" i="4"/>
  <c r="C313" i="4"/>
  <c r="B313" i="4"/>
  <c r="A313" i="4"/>
  <c r="S312" i="4"/>
  <c r="L312" i="4"/>
  <c r="K312" i="4"/>
  <c r="J312" i="4"/>
  <c r="H312" i="4"/>
  <c r="G312" i="4"/>
  <c r="E312" i="4"/>
  <c r="D312" i="4"/>
  <c r="C312" i="4"/>
  <c r="B312" i="4"/>
  <c r="A312" i="4"/>
  <c r="S311" i="4"/>
  <c r="L311" i="4"/>
  <c r="K311" i="4"/>
  <c r="J311" i="4"/>
  <c r="H311" i="4"/>
  <c r="G311" i="4"/>
  <c r="E311" i="4"/>
  <c r="D311" i="4"/>
  <c r="C311" i="4"/>
  <c r="B311" i="4"/>
  <c r="A311" i="4"/>
  <c r="S310" i="4"/>
  <c r="L310" i="4"/>
  <c r="K310" i="4"/>
  <c r="J310" i="4"/>
  <c r="H310" i="4"/>
  <c r="G310" i="4"/>
  <c r="E310" i="4"/>
  <c r="D310" i="4"/>
  <c r="C310" i="4"/>
  <c r="B310" i="4"/>
  <c r="A310" i="4"/>
  <c r="S309" i="4"/>
  <c r="L309" i="4"/>
  <c r="K309" i="4"/>
  <c r="J309" i="4"/>
  <c r="H309" i="4"/>
  <c r="G309" i="4"/>
  <c r="E309" i="4"/>
  <c r="D309" i="4"/>
  <c r="C309" i="4"/>
  <c r="B309" i="4"/>
  <c r="A309" i="4"/>
  <c r="S308" i="4"/>
  <c r="L308" i="4"/>
  <c r="K308" i="4"/>
  <c r="J308" i="4"/>
  <c r="H308" i="4"/>
  <c r="G308" i="4"/>
  <c r="E308" i="4"/>
  <c r="D308" i="4"/>
  <c r="C308" i="4"/>
  <c r="B308" i="4"/>
  <c r="A308" i="4"/>
  <c r="S307" i="4"/>
  <c r="L307" i="4"/>
  <c r="K307" i="4"/>
  <c r="J307" i="4"/>
  <c r="H307" i="4"/>
  <c r="G307" i="4"/>
  <c r="E307" i="4"/>
  <c r="D307" i="4"/>
  <c r="C307" i="4"/>
  <c r="B307" i="4"/>
  <c r="A307" i="4"/>
  <c r="S306" i="4"/>
  <c r="L306" i="4"/>
  <c r="K306" i="4"/>
  <c r="J306" i="4"/>
  <c r="H306" i="4"/>
  <c r="G306" i="4"/>
  <c r="E306" i="4"/>
  <c r="D306" i="4"/>
  <c r="C306" i="4"/>
  <c r="B306" i="4"/>
  <c r="A306" i="4"/>
  <c r="S305" i="4"/>
  <c r="L305" i="4"/>
  <c r="K305" i="4"/>
  <c r="J305" i="4"/>
  <c r="H305" i="4"/>
  <c r="G305" i="4"/>
  <c r="E305" i="4"/>
  <c r="D305" i="4"/>
  <c r="C305" i="4"/>
  <c r="B305" i="4"/>
  <c r="A305" i="4"/>
  <c r="S304" i="4"/>
  <c r="L304" i="4"/>
  <c r="K304" i="4"/>
  <c r="J304" i="4"/>
  <c r="H304" i="4"/>
  <c r="G304" i="4"/>
  <c r="E304" i="4"/>
  <c r="D304" i="4"/>
  <c r="C304" i="4"/>
  <c r="B304" i="4"/>
  <c r="A304" i="4"/>
  <c r="S303" i="4"/>
  <c r="L303" i="4"/>
  <c r="K303" i="4"/>
  <c r="J303" i="4"/>
  <c r="H303" i="4"/>
  <c r="G303" i="4"/>
  <c r="E303" i="4"/>
  <c r="D303" i="4"/>
  <c r="C303" i="4"/>
  <c r="B303" i="4"/>
  <c r="A303" i="4"/>
  <c r="S302" i="4"/>
  <c r="L302" i="4"/>
  <c r="K302" i="4"/>
  <c r="J302" i="4"/>
  <c r="H302" i="4"/>
  <c r="G302" i="4"/>
  <c r="E302" i="4"/>
  <c r="P302" i="4" s="1"/>
  <c r="D302" i="4"/>
  <c r="C302" i="4"/>
  <c r="B302" i="4"/>
  <c r="A302" i="4"/>
  <c r="S301" i="4"/>
  <c r="L301" i="4"/>
  <c r="K301" i="4"/>
  <c r="J301" i="4"/>
  <c r="H301" i="4"/>
  <c r="G301" i="4"/>
  <c r="E301" i="4"/>
  <c r="D301" i="4"/>
  <c r="C301" i="4"/>
  <c r="B301" i="4"/>
  <c r="A301" i="4"/>
  <c r="S300" i="4"/>
  <c r="L300" i="4"/>
  <c r="K300" i="4"/>
  <c r="J300" i="4"/>
  <c r="H300" i="4"/>
  <c r="G300" i="4"/>
  <c r="E300" i="4"/>
  <c r="D300" i="4"/>
  <c r="C300" i="4"/>
  <c r="B300" i="4"/>
  <c r="A300" i="4"/>
  <c r="S299" i="4"/>
  <c r="L299" i="4"/>
  <c r="K299" i="4"/>
  <c r="J299" i="4"/>
  <c r="H299" i="4"/>
  <c r="G299" i="4"/>
  <c r="E299" i="4"/>
  <c r="D299" i="4"/>
  <c r="C299" i="4"/>
  <c r="B299" i="4"/>
  <c r="A299" i="4"/>
  <c r="S298" i="4"/>
  <c r="L298" i="4"/>
  <c r="K298" i="4"/>
  <c r="J298" i="4"/>
  <c r="H298" i="4"/>
  <c r="G298" i="4"/>
  <c r="E298" i="4"/>
  <c r="D298" i="4"/>
  <c r="C298" i="4"/>
  <c r="B298" i="4"/>
  <c r="A298" i="4"/>
  <c r="S297" i="4"/>
  <c r="L297" i="4"/>
  <c r="K297" i="4"/>
  <c r="J297" i="4"/>
  <c r="H297" i="4"/>
  <c r="G297" i="4"/>
  <c r="E297" i="4"/>
  <c r="D297" i="4"/>
  <c r="C297" i="4"/>
  <c r="B297" i="4"/>
  <c r="A297" i="4"/>
  <c r="S296" i="4"/>
  <c r="L296" i="4"/>
  <c r="K296" i="4"/>
  <c r="J296" i="4"/>
  <c r="H296" i="4"/>
  <c r="G296" i="4"/>
  <c r="E296" i="4"/>
  <c r="D296" i="4"/>
  <c r="C296" i="4"/>
  <c r="B296" i="4"/>
  <c r="A296" i="4"/>
  <c r="S295" i="4"/>
  <c r="L295" i="4"/>
  <c r="K295" i="4"/>
  <c r="J295" i="4"/>
  <c r="H295" i="4"/>
  <c r="G295" i="4"/>
  <c r="E295" i="4"/>
  <c r="D295" i="4"/>
  <c r="C295" i="4"/>
  <c r="B295" i="4"/>
  <c r="A295" i="4"/>
  <c r="S294" i="4"/>
  <c r="L294" i="4"/>
  <c r="K294" i="4"/>
  <c r="J294" i="4"/>
  <c r="H294" i="4"/>
  <c r="G294" i="4"/>
  <c r="E294" i="4"/>
  <c r="D294" i="4"/>
  <c r="C294" i="4"/>
  <c r="B294" i="4"/>
  <c r="A294" i="4"/>
  <c r="S293" i="4"/>
  <c r="L293" i="4"/>
  <c r="K293" i="4"/>
  <c r="J293" i="4"/>
  <c r="H293" i="4"/>
  <c r="G293" i="4"/>
  <c r="E293" i="4"/>
  <c r="D293" i="4"/>
  <c r="C293" i="4"/>
  <c r="B293" i="4"/>
  <c r="A293" i="4"/>
  <c r="S292" i="4"/>
  <c r="L292" i="4"/>
  <c r="K292" i="4"/>
  <c r="J292" i="4"/>
  <c r="H292" i="4"/>
  <c r="G292" i="4"/>
  <c r="E292" i="4"/>
  <c r="D292" i="4"/>
  <c r="C292" i="4"/>
  <c r="B292" i="4"/>
  <c r="A292" i="4"/>
  <c r="S291" i="4"/>
  <c r="L291" i="4"/>
  <c r="K291" i="4"/>
  <c r="J291" i="4"/>
  <c r="H291" i="4"/>
  <c r="G291" i="4"/>
  <c r="E291" i="4"/>
  <c r="D291" i="4"/>
  <c r="C291" i="4"/>
  <c r="B291" i="4"/>
  <c r="A291" i="4"/>
  <c r="S290" i="4"/>
  <c r="L290" i="4"/>
  <c r="K290" i="4"/>
  <c r="J290" i="4"/>
  <c r="H290" i="4"/>
  <c r="G290" i="4"/>
  <c r="E290" i="4"/>
  <c r="D290" i="4"/>
  <c r="C290" i="4"/>
  <c r="B290" i="4"/>
  <c r="A290" i="4"/>
  <c r="S289" i="4"/>
  <c r="L289" i="4"/>
  <c r="K289" i="4"/>
  <c r="J289" i="4"/>
  <c r="H289" i="4"/>
  <c r="G289" i="4"/>
  <c r="E289" i="4"/>
  <c r="D289" i="4"/>
  <c r="C289" i="4"/>
  <c r="B289" i="4"/>
  <c r="A289" i="4"/>
  <c r="S288" i="4"/>
  <c r="L288" i="4"/>
  <c r="K288" i="4"/>
  <c r="J288" i="4"/>
  <c r="H288" i="4"/>
  <c r="G288" i="4"/>
  <c r="E288" i="4"/>
  <c r="D288" i="4"/>
  <c r="C288" i="4"/>
  <c r="B288" i="4"/>
  <c r="A288" i="4"/>
  <c r="S287" i="4"/>
  <c r="L287" i="4"/>
  <c r="K287" i="4"/>
  <c r="J287" i="4"/>
  <c r="H287" i="4"/>
  <c r="G287" i="4"/>
  <c r="E287" i="4"/>
  <c r="D287" i="4"/>
  <c r="C287" i="4"/>
  <c r="B287" i="4"/>
  <c r="A287" i="4"/>
  <c r="S286" i="4"/>
  <c r="L286" i="4"/>
  <c r="K286" i="4"/>
  <c r="J286" i="4"/>
  <c r="H286" i="4"/>
  <c r="G286" i="4"/>
  <c r="E286" i="4"/>
  <c r="D286" i="4"/>
  <c r="C286" i="4"/>
  <c r="B286" i="4"/>
  <c r="A286" i="4"/>
  <c r="S285" i="4"/>
  <c r="L285" i="4"/>
  <c r="K285" i="4"/>
  <c r="J285" i="4"/>
  <c r="H285" i="4"/>
  <c r="G285" i="4"/>
  <c r="E285" i="4"/>
  <c r="D285" i="4"/>
  <c r="C285" i="4"/>
  <c r="B285" i="4"/>
  <c r="A285" i="4"/>
  <c r="S284" i="4"/>
  <c r="L284" i="4"/>
  <c r="K284" i="4"/>
  <c r="J284" i="4"/>
  <c r="H284" i="4"/>
  <c r="G284" i="4"/>
  <c r="E284" i="4"/>
  <c r="D284" i="4"/>
  <c r="C284" i="4"/>
  <c r="B284" i="4"/>
  <c r="A284" i="4"/>
  <c r="S283" i="4"/>
  <c r="L283" i="4"/>
  <c r="K283" i="4"/>
  <c r="J283" i="4"/>
  <c r="H283" i="4"/>
  <c r="G283" i="4"/>
  <c r="E283" i="4"/>
  <c r="D283" i="4"/>
  <c r="C283" i="4"/>
  <c r="B283" i="4"/>
  <c r="A283" i="4"/>
  <c r="S282" i="4"/>
  <c r="L282" i="4"/>
  <c r="K282" i="4"/>
  <c r="J282" i="4"/>
  <c r="H282" i="4"/>
  <c r="G282" i="4"/>
  <c r="E282" i="4"/>
  <c r="D282" i="4"/>
  <c r="C282" i="4"/>
  <c r="B282" i="4"/>
  <c r="A282" i="4"/>
  <c r="S281" i="4"/>
  <c r="L281" i="4"/>
  <c r="K281" i="4"/>
  <c r="J281" i="4"/>
  <c r="H281" i="4"/>
  <c r="G281" i="4"/>
  <c r="E281" i="4"/>
  <c r="D281" i="4"/>
  <c r="C281" i="4"/>
  <c r="B281" i="4"/>
  <c r="A281" i="4"/>
  <c r="S280" i="4"/>
  <c r="L280" i="4"/>
  <c r="K280" i="4"/>
  <c r="J280" i="4"/>
  <c r="H280" i="4"/>
  <c r="G280" i="4"/>
  <c r="E280" i="4"/>
  <c r="D280" i="4"/>
  <c r="C280" i="4"/>
  <c r="B280" i="4"/>
  <c r="A280" i="4"/>
  <c r="S279" i="4"/>
  <c r="L279" i="4"/>
  <c r="K279" i="4"/>
  <c r="J279" i="4"/>
  <c r="H279" i="4"/>
  <c r="G279" i="4"/>
  <c r="E279" i="4"/>
  <c r="D279" i="4"/>
  <c r="C279" i="4"/>
  <c r="B279" i="4"/>
  <c r="A279" i="4"/>
  <c r="S278" i="4"/>
  <c r="L278" i="4"/>
  <c r="K278" i="4"/>
  <c r="J278" i="4"/>
  <c r="H278" i="4"/>
  <c r="G278" i="4"/>
  <c r="E278" i="4"/>
  <c r="D278" i="4"/>
  <c r="C278" i="4"/>
  <c r="B278" i="4"/>
  <c r="A278" i="4"/>
  <c r="S277" i="4"/>
  <c r="L277" i="4"/>
  <c r="K277" i="4"/>
  <c r="J277" i="4"/>
  <c r="H277" i="4"/>
  <c r="G277" i="4"/>
  <c r="E277" i="4"/>
  <c r="D277" i="4"/>
  <c r="C277" i="4"/>
  <c r="B277" i="4"/>
  <c r="A277" i="4"/>
  <c r="S276" i="4"/>
  <c r="L276" i="4"/>
  <c r="K276" i="4"/>
  <c r="J276" i="4"/>
  <c r="H276" i="4"/>
  <c r="G276" i="4"/>
  <c r="E276" i="4"/>
  <c r="D276" i="4"/>
  <c r="C276" i="4"/>
  <c r="B276" i="4"/>
  <c r="A276" i="4"/>
  <c r="S275" i="4"/>
  <c r="L275" i="4"/>
  <c r="K275" i="4"/>
  <c r="J275" i="4"/>
  <c r="H275" i="4"/>
  <c r="G275" i="4"/>
  <c r="E275" i="4"/>
  <c r="D275" i="4"/>
  <c r="C275" i="4"/>
  <c r="B275" i="4"/>
  <c r="A275" i="4"/>
  <c r="S274" i="4"/>
  <c r="L274" i="4"/>
  <c r="K274" i="4"/>
  <c r="J274" i="4"/>
  <c r="H274" i="4"/>
  <c r="G274" i="4"/>
  <c r="E274" i="4"/>
  <c r="D274" i="4"/>
  <c r="C274" i="4"/>
  <c r="B274" i="4"/>
  <c r="A274" i="4"/>
  <c r="S273" i="4"/>
  <c r="L273" i="4"/>
  <c r="K273" i="4"/>
  <c r="J273" i="4"/>
  <c r="H273" i="4"/>
  <c r="G273" i="4"/>
  <c r="E273" i="4"/>
  <c r="D273" i="4"/>
  <c r="C273" i="4"/>
  <c r="B273" i="4"/>
  <c r="A273" i="4"/>
  <c r="S272" i="4"/>
  <c r="L272" i="4"/>
  <c r="K272" i="4"/>
  <c r="J272" i="4"/>
  <c r="H272" i="4"/>
  <c r="G272" i="4"/>
  <c r="E272" i="4"/>
  <c r="D272" i="4"/>
  <c r="C272" i="4"/>
  <c r="B272" i="4"/>
  <c r="A272" i="4"/>
  <c r="S271" i="4"/>
  <c r="L271" i="4"/>
  <c r="K271" i="4"/>
  <c r="J271" i="4"/>
  <c r="H271" i="4"/>
  <c r="G271" i="4"/>
  <c r="E271" i="4"/>
  <c r="D271" i="4"/>
  <c r="C271" i="4"/>
  <c r="B271" i="4"/>
  <c r="A271" i="4"/>
  <c r="S270" i="4"/>
  <c r="L270" i="4"/>
  <c r="K270" i="4"/>
  <c r="J270" i="4"/>
  <c r="H270" i="4"/>
  <c r="G270" i="4"/>
  <c r="E270" i="4"/>
  <c r="D270" i="4"/>
  <c r="C270" i="4"/>
  <c r="B270" i="4"/>
  <c r="A270" i="4"/>
  <c r="S269" i="4"/>
  <c r="L269" i="4"/>
  <c r="K269" i="4"/>
  <c r="J269" i="4"/>
  <c r="H269" i="4"/>
  <c r="G269" i="4"/>
  <c r="E269" i="4"/>
  <c r="D269" i="4"/>
  <c r="C269" i="4"/>
  <c r="B269" i="4"/>
  <c r="A269" i="4"/>
  <c r="S268" i="4"/>
  <c r="L268" i="4"/>
  <c r="K268" i="4"/>
  <c r="J268" i="4"/>
  <c r="H268" i="4"/>
  <c r="G268" i="4"/>
  <c r="E268" i="4"/>
  <c r="D268" i="4"/>
  <c r="C268" i="4"/>
  <c r="B268" i="4"/>
  <c r="A268" i="4"/>
  <c r="S267" i="4"/>
  <c r="L267" i="4"/>
  <c r="K267" i="4"/>
  <c r="J267" i="4"/>
  <c r="H267" i="4"/>
  <c r="G267" i="4"/>
  <c r="E267" i="4"/>
  <c r="D267" i="4"/>
  <c r="C267" i="4"/>
  <c r="B267" i="4"/>
  <c r="A267" i="4"/>
  <c r="S266" i="4"/>
  <c r="L266" i="4"/>
  <c r="K266" i="4"/>
  <c r="J266" i="4"/>
  <c r="H266" i="4"/>
  <c r="G266" i="4"/>
  <c r="E266" i="4"/>
  <c r="D266" i="4"/>
  <c r="C266" i="4"/>
  <c r="B266" i="4"/>
  <c r="A266" i="4"/>
  <c r="S265" i="4"/>
  <c r="L265" i="4"/>
  <c r="K265" i="4"/>
  <c r="J265" i="4"/>
  <c r="H265" i="4"/>
  <c r="G265" i="4"/>
  <c r="E265" i="4"/>
  <c r="D265" i="4"/>
  <c r="C265" i="4"/>
  <c r="B265" i="4"/>
  <c r="A265" i="4"/>
  <c r="S264" i="4"/>
  <c r="L264" i="4"/>
  <c r="K264" i="4"/>
  <c r="J264" i="4"/>
  <c r="H264" i="4"/>
  <c r="G264" i="4"/>
  <c r="E264" i="4"/>
  <c r="D264" i="4"/>
  <c r="C264" i="4"/>
  <c r="B264" i="4"/>
  <c r="A264" i="4"/>
  <c r="S263" i="4"/>
  <c r="L263" i="4"/>
  <c r="K263" i="4"/>
  <c r="J263" i="4"/>
  <c r="H263" i="4"/>
  <c r="G263" i="4"/>
  <c r="E263" i="4"/>
  <c r="D263" i="4"/>
  <c r="C263" i="4"/>
  <c r="B263" i="4"/>
  <c r="A263" i="4"/>
  <c r="S262" i="4"/>
  <c r="L262" i="4"/>
  <c r="K262" i="4"/>
  <c r="J262" i="4"/>
  <c r="H262" i="4"/>
  <c r="G262" i="4"/>
  <c r="E262" i="4"/>
  <c r="D262" i="4"/>
  <c r="C262" i="4"/>
  <c r="B262" i="4"/>
  <c r="A262" i="4"/>
  <c r="S261" i="4"/>
  <c r="L261" i="4"/>
  <c r="K261" i="4"/>
  <c r="J261" i="4"/>
  <c r="H261" i="4"/>
  <c r="G261" i="4"/>
  <c r="E261" i="4"/>
  <c r="D261" i="4"/>
  <c r="C261" i="4"/>
  <c r="B261" i="4"/>
  <c r="A261" i="4"/>
  <c r="S260" i="4"/>
  <c r="L260" i="4"/>
  <c r="K260" i="4"/>
  <c r="J260" i="4"/>
  <c r="H260" i="4"/>
  <c r="G260" i="4"/>
  <c r="E260" i="4"/>
  <c r="D260" i="4"/>
  <c r="C260" i="4"/>
  <c r="B260" i="4"/>
  <c r="A260" i="4"/>
  <c r="S259" i="4"/>
  <c r="L259" i="4"/>
  <c r="K259" i="4"/>
  <c r="J259" i="4"/>
  <c r="H259" i="4"/>
  <c r="G259" i="4"/>
  <c r="E259" i="4"/>
  <c r="D259" i="4"/>
  <c r="C259" i="4"/>
  <c r="B259" i="4"/>
  <c r="A259" i="4"/>
  <c r="S258" i="4"/>
  <c r="L258" i="4"/>
  <c r="K258" i="4"/>
  <c r="J258" i="4"/>
  <c r="H258" i="4"/>
  <c r="G258" i="4"/>
  <c r="E258" i="4"/>
  <c r="D258" i="4"/>
  <c r="C258" i="4"/>
  <c r="B258" i="4"/>
  <c r="A258" i="4"/>
  <c r="S257" i="4"/>
  <c r="L257" i="4"/>
  <c r="K257" i="4"/>
  <c r="J257" i="4"/>
  <c r="H257" i="4"/>
  <c r="G257" i="4"/>
  <c r="E257" i="4"/>
  <c r="D257" i="4"/>
  <c r="C257" i="4"/>
  <c r="B257" i="4"/>
  <c r="A257" i="4"/>
  <c r="S256" i="4"/>
  <c r="L256" i="4"/>
  <c r="K256" i="4"/>
  <c r="J256" i="4"/>
  <c r="H256" i="4"/>
  <c r="G256" i="4"/>
  <c r="E256" i="4"/>
  <c r="D256" i="4"/>
  <c r="C256" i="4"/>
  <c r="B256" i="4"/>
  <c r="A256" i="4"/>
  <c r="S255" i="4"/>
  <c r="L255" i="4"/>
  <c r="K255" i="4"/>
  <c r="J255" i="4"/>
  <c r="H255" i="4"/>
  <c r="G255" i="4"/>
  <c r="E255" i="4"/>
  <c r="D255" i="4"/>
  <c r="C255" i="4"/>
  <c r="B255" i="4"/>
  <c r="A255" i="4"/>
  <c r="S254" i="4"/>
  <c r="L254" i="4"/>
  <c r="K254" i="4"/>
  <c r="J254" i="4"/>
  <c r="H254" i="4"/>
  <c r="G254" i="4"/>
  <c r="E254" i="4"/>
  <c r="D254" i="4"/>
  <c r="C254" i="4"/>
  <c r="B254" i="4"/>
  <c r="A254" i="4"/>
  <c r="S253" i="4"/>
  <c r="L253" i="4"/>
  <c r="K253" i="4"/>
  <c r="J253" i="4"/>
  <c r="H253" i="4"/>
  <c r="G253" i="4"/>
  <c r="E253" i="4"/>
  <c r="D253" i="4"/>
  <c r="C253" i="4"/>
  <c r="B253" i="4"/>
  <c r="A253" i="4"/>
  <c r="S252" i="4"/>
  <c r="L252" i="4"/>
  <c r="K252" i="4"/>
  <c r="J252" i="4"/>
  <c r="H252" i="4"/>
  <c r="G252" i="4"/>
  <c r="E252" i="4"/>
  <c r="D252" i="4"/>
  <c r="C252" i="4"/>
  <c r="B252" i="4"/>
  <c r="A252" i="4"/>
  <c r="S251" i="4"/>
  <c r="L251" i="4"/>
  <c r="K251" i="4"/>
  <c r="J251" i="4"/>
  <c r="H251" i="4"/>
  <c r="G251" i="4"/>
  <c r="E251" i="4"/>
  <c r="D251" i="4"/>
  <c r="C251" i="4"/>
  <c r="B251" i="4"/>
  <c r="A251" i="4"/>
  <c r="S250" i="4"/>
  <c r="L250" i="4"/>
  <c r="K250" i="4"/>
  <c r="J250" i="4"/>
  <c r="H250" i="4"/>
  <c r="G250" i="4"/>
  <c r="E250" i="4"/>
  <c r="D250" i="4"/>
  <c r="C250" i="4"/>
  <c r="B250" i="4"/>
  <c r="A250" i="4"/>
  <c r="S249" i="4"/>
  <c r="L249" i="4"/>
  <c r="K249" i="4"/>
  <c r="J249" i="4"/>
  <c r="H249" i="4"/>
  <c r="G249" i="4"/>
  <c r="E249" i="4"/>
  <c r="D249" i="4"/>
  <c r="C249" i="4"/>
  <c r="B249" i="4"/>
  <c r="A249" i="4"/>
  <c r="S248" i="4"/>
  <c r="L248" i="4"/>
  <c r="K248" i="4"/>
  <c r="J248" i="4"/>
  <c r="H248" i="4"/>
  <c r="G248" i="4"/>
  <c r="E248" i="4"/>
  <c r="D248" i="4"/>
  <c r="C248" i="4"/>
  <c r="B248" i="4"/>
  <c r="A248" i="4"/>
  <c r="S247" i="4"/>
  <c r="L247" i="4"/>
  <c r="K247" i="4"/>
  <c r="J247" i="4"/>
  <c r="H247" i="4"/>
  <c r="G247" i="4"/>
  <c r="E247" i="4"/>
  <c r="D247" i="4"/>
  <c r="C247" i="4"/>
  <c r="B247" i="4"/>
  <c r="A247" i="4"/>
  <c r="S246" i="4"/>
  <c r="L246" i="4"/>
  <c r="K246" i="4"/>
  <c r="J246" i="4"/>
  <c r="H246" i="4"/>
  <c r="G246" i="4"/>
  <c r="E246" i="4"/>
  <c r="D246" i="4"/>
  <c r="C246" i="4"/>
  <c r="B246" i="4"/>
  <c r="A246" i="4"/>
  <c r="S245" i="4"/>
  <c r="L245" i="4"/>
  <c r="K245" i="4"/>
  <c r="J245" i="4"/>
  <c r="H245" i="4"/>
  <c r="G245" i="4"/>
  <c r="E245" i="4"/>
  <c r="D245" i="4"/>
  <c r="C245" i="4"/>
  <c r="B245" i="4"/>
  <c r="A245" i="4"/>
  <c r="S244" i="4"/>
  <c r="L244" i="4"/>
  <c r="K244" i="4"/>
  <c r="J244" i="4"/>
  <c r="H244" i="4"/>
  <c r="G244" i="4"/>
  <c r="E244" i="4"/>
  <c r="D244" i="4"/>
  <c r="C244" i="4"/>
  <c r="B244" i="4"/>
  <c r="A244" i="4"/>
  <c r="S243" i="4"/>
  <c r="L243" i="4"/>
  <c r="K243" i="4"/>
  <c r="J243" i="4"/>
  <c r="H243" i="4"/>
  <c r="G243" i="4"/>
  <c r="E243" i="4"/>
  <c r="D243" i="4"/>
  <c r="C243" i="4"/>
  <c r="B243" i="4"/>
  <c r="A243" i="4"/>
  <c r="S242" i="4"/>
  <c r="L242" i="4"/>
  <c r="K242" i="4"/>
  <c r="J242" i="4"/>
  <c r="H242" i="4"/>
  <c r="G242" i="4"/>
  <c r="E242" i="4"/>
  <c r="D242" i="4"/>
  <c r="C242" i="4"/>
  <c r="B242" i="4"/>
  <c r="A242" i="4"/>
  <c r="S241" i="4"/>
  <c r="L241" i="4"/>
  <c r="K241" i="4"/>
  <c r="J241" i="4"/>
  <c r="H241" i="4"/>
  <c r="G241" i="4"/>
  <c r="E241" i="4"/>
  <c r="D241" i="4"/>
  <c r="C241" i="4"/>
  <c r="B241" i="4"/>
  <c r="A241" i="4"/>
  <c r="S240" i="4"/>
  <c r="L240" i="4"/>
  <c r="K240" i="4"/>
  <c r="J240" i="4"/>
  <c r="H240" i="4"/>
  <c r="G240" i="4"/>
  <c r="E240" i="4"/>
  <c r="D240" i="4"/>
  <c r="C240" i="4"/>
  <c r="B240" i="4"/>
  <c r="A240" i="4"/>
  <c r="S239" i="4"/>
  <c r="L239" i="4"/>
  <c r="K239" i="4"/>
  <c r="J239" i="4"/>
  <c r="H239" i="4"/>
  <c r="G239" i="4"/>
  <c r="E239" i="4"/>
  <c r="D239" i="4"/>
  <c r="C239" i="4"/>
  <c r="B239" i="4"/>
  <c r="A239" i="4"/>
  <c r="S238" i="4"/>
  <c r="L238" i="4"/>
  <c r="K238" i="4"/>
  <c r="J238" i="4"/>
  <c r="H238" i="4"/>
  <c r="G238" i="4"/>
  <c r="E238" i="4"/>
  <c r="D238" i="4"/>
  <c r="C238" i="4"/>
  <c r="B238" i="4"/>
  <c r="A238" i="4"/>
  <c r="S237" i="4"/>
  <c r="L237" i="4"/>
  <c r="K237" i="4"/>
  <c r="J237" i="4"/>
  <c r="H237" i="4"/>
  <c r="G237" i="4"/>
  <c r="E237" i="4"/>
  <c r="D237" i="4"/>
  <c r="C237" i="4"/>
  <c r="B237" i="4"/>
  <c r="A237" i="4"/>
  <c r="S236" i="4"/>
  <c r="L236" i="4"/>
  <c r="K236" i="4"/>
  <c r="J236" i="4"/>
  <c r="H236" i="4"/>
  <c r="G236" i="4"/>
  <c r="E236" i="4"/>
  <c r="D236" i="4"/>
  <c r="C236" i="4"/>
  <c r="B236" i="4"/>
  <c r="A236" i="4"/>
  <c r="S235" i="4"/>
  <c r="L235" i="4"/>
  <c r="K235" i="4"/>
  <c r="J235" i="4"/>
  <c r="H235" i="4"/>
  <c r="G235" i="4"/>
  <c r="E235" i="4"/>
  <c r="D235" i="4"/>
  <c r="C235" i="4"/>
  <c r="B235" i="4"/>
  <c r="A235" i="4"/>
  <c r="S234" i="4"/>
  <c r="L234" i="4"/>
  <c r="K234" i="4"/>
  <c r="J234" i="4"/>
  <c r="H234" i="4"/>
  <c r="G234" i="4"/>
  <c r="E234" i="4"/>
  <c r="D234" i="4"/>
  <c r="C234" i="4"/>
  <c r="B234" i="4"/>
  <c r="A234" i="4"/>
  <c r="S233" i="4"/>
  <c r="L233" i="4"/>
  <c r="K233" i="4"/>
  <c r="J233" i="4"/>
  <c r="H233" i="4"/>
  <c r="G233" i="4"/>
  <c r="E233" i="4"/>
  <c r="D233" i="4"/>
  <c r="C233" i="4"/>
  <c r="B233" i="4"/>
  <c r="A233" i="4"/>
  <c r="S232" i="4"/>
  <c r="L232" i="4"/>
  <c r="K232" i="4"/>
  <c r="J232" i="4"/>
  <c r="H232" i="4"/>
  <c r="G232" i="4"/>
  <c r="E232" i="4"/>
  <c r="D232" i="4"/>
  <c r="C232" i="4"/>
  <c r="B232" i="4"/>
  <c r="A232" i="4"/>
  <c r="S231" i="4"/>
  <c r="L231" i="4"/>
  <c r="K231" i="4"/>
  <c r="J231" i="4"/>
  <c r="H231" i="4"/>
  <c r="G231" i="4"/>
  <c r="E231" i="4"/>
  <c r="D231" i="4"/>
  <c r="C231" i="4"/>
  <c r="B231" i="4"/>
  <c r="A231" i="4"/>
  <c r="S230" i="4"/>
  <c r="L230" i="4"/>
  <c r="K230" i="4"/>
  <c r="J230" i="4"/>
  <c r="H230" i="4"/>
  <c r="G230" i="4"/>
  <c r="E230" i="4"/>
  <c r="D230" i="4"/>
  <c r="C230" i="4"/>
  <c r="B230" i="4"/>
  <c r="A230" i="4"/>
  <c r="S229" i="4"/>
  <c r="L229" i="4"/>
  <c r="K229" i="4"/>
  <c r="J229" i="4"/>
  <c r="H229" i="4"/>
  <c r="G229" i="4"/>
  <c r="E229" i="4"/>
  <c r="D229" i="4"/>
  <c r="C229" i="4"/>
  <c r="B229" i="4"/>
  <c r="A229" i="4"/>
  <c r="S228" i="4"/>
  <c r="L228" i="4"/>
  <c r="K228" i="4"/>
  <c r="J228" i="4"/>
  <c r="H228" i="4"/>
  <c r="G228" i="4"/>
  <c r="E228" i="4"/>
  <c r="D228" i="4"/>
  <c r="C228" i="4"/>
  <c r="B228" i="4"/>
  <c r="A228" i="4"/>
  <c r="S227" i="4"/>
  <c r="L227" i="4"/>
  <c r="K227" i="4"/>
  <c r="J227" i="4"/>
  <c r="H227" i="4"/>
  <c r="G227" i="4"/>
  <c r="E227" i="4"/>
  <c r="D227" i="4"/>
  <c r="C227" i="4"/>
  <c r="B227" i="4"/>
  <c r="A227" i="4"/>
  <c r="S226" i="4"/>
  <c r="L226" i="4"/>
  <c r="K226" i="4"/>
  <c r="J226" i="4"/>
  <c r="H226" i="4"/>
  <c r="G226" i="4"/>
  <c r="E226" i="4"/>
  <c r="D226" i="4"/>
  <c r="C226" i="4"/>
  <c r="B226" i="4"/>
  <c r="A226" i="4"/>
  <c r="S225" i="4"/>
  <c r="L225" i="4"/>
  <c r="K225" i="4"/>
  <c r="J225" i="4"/>
  <c r="H225" i="4"/>
  <c r="G225" i="4"/>
  <c r="E225" i="4"/>
  <c r="D225" i="4"/>
  <c r="C225" i="4"/>
  <c r="B225" i="4"/>
  <c r="A225" i="4"/>
  <c r="S224" i="4"/>
  <c r="L224" i="4"/>
  <c r="K224" i="4"/>
  <c r="J224" i="4"/>
  <c r="H224" i="4"/>
  <c r="G224" i="4"/>
  <c r="E224" i="4"/>
  <c r="D224" i="4"/>
  <c r="C224" i="4"/>
  <c r="B224" i="4"/>
  <c r="A224" i="4"/>
  <c r="S223" i="4"/>
  <c r="L223" i="4"/>
  <c r="K223" i="4"/>
  <c r="J223" i="4"/>
  <c r="H223" i="4"/>
  <c r="G223" i="4"/>
  <c r="E223" i="4"/>
  <c r="D223" i="4"/>
  <c r="C223" i="4"/>
  <c r="B223" i="4"/>
  <c r="A223" i="4"/>
  <c r="S222" i="4"/>
  <c r="L222" i="4"/>
  <c r="K222" i="4"/>
  <c r="J222" i="4"/>
  <c r="H222" i="4"/>
  <c r="G222" i="4"/>
  <c r="E222" i="4"/>
  <c r="D222" i="4"/>
  <c r="C222" i="4"/>
  <c r="B222" i="4"/>
  <c r="A222" i="4"/>
  <c r="S221" i="4"/>
  <c r="L221" i="4"/>
  <c r="K221" i="4"/>
  <c r="J221" i="4"/>
  <c r="H221" i="4"/>
  <c r="G221" i="4"/>
  <c r="E221" i="4"/>
  <c r="D221" i="4"/>
  <c r="C221" i="4"/>
  <c r="B221" i="4"/>
  <c r="A221" i="4"/>
  <c r="S220" i="4"/>
  <c r="L220" i="4"/>
  <c r="K220" i="4"/>
  <c r="J220" i="4"/>
  <c r="H220" i="4"/>
  <c r="G220" i="4"/>
  <c r="E220" i="4"/>
  <c r="D220" i="4"/>
  <c r="C220" i="4"/>
  <c r="B220" i="4"/>
  <c r="A220" i="4"/>
  <c r="S219" i="4"/>
  <c r="L219" i="4"/>
  <c r="K219" i="4"/>
  <c r="J219" i="4"/>
  <c r="H219" i="4"/>
  <c r="G219" i="4"/>
  <c r="E219" i="4"/>
  <c r="D219" i="4"/>
  <c r="C219" i="4"/>
  <c r="B219" i="4"/>
  <c r="A219" i="4"/>
  <c r="S218" i="4"/>
  <c r="L218" i="4"/>
  <c r="K218" i="4"/>
  <c r="J218" i="4"/>
  <c r="H218" i="4"/>
  <c r="G218" i="4"/>
  <c r="E218" i="4"/>
  <c r="D218" i="4"/>
  <c r="C218" i="4"/>
  <c r="B218" i="4"/>
  <c r="A218" i="4"/>
  <c r="S217" i="4"/>
  <c r="L217" i="4"/>
  <c r="K217" i="4"/>
  <c r="J217" i="4"/>
  <c r="H217" i="4"/>
  <c r="G217" i="4"/>
  <c r="E217" i="4"/>
  <c r="D217" i="4"/>
  <c r="C217" i="4"/>
  <c r="B217" i="4"/>
  <c r="A217" i="4"/>
  <c r="S216" i="4"/>
  <c r="L216" i="4"/>
  <c r="K216" i="4"/>
  <c r="J216" i="4"/>
  <c r="H216" i="4"/>
  <c r="G216" i="4"/>
  <c r="E216" i="4"/>
  <c r="D216" i="4"/>
  <c r="C216" i="4"/>
  <c r="B216" i="4"/>
  <c r="A216" i="4"/>
  <c r="S215" i="4"/>
  <c r="L215" i="4"/>
  <c r="K215" i="4"/>
  <c r="J215" i="4"/>
  <c r="H215" i="4"/>
  <c r="G215" i="4"/>
  <c r="E215" i="4"/>
  <c r="D215" i="4"/>
  <c r="C215" i="4"/>
  <c r="B215" i="4"/>
  <c r="A215" i="4"/>
  <c r="S214" i="4"/>
  <c r="L214" i="4"/>
  <c r="K214" i="4"/>
  <c r="J214" i="4"/>
  <c r="H214" i="4"/>
  <c r="G214" i="4"/>
  <c r="E214" i="4"/>
  <c r="D214" i="4"/>
  <c r="C214" i="4"/>
  <c r="B214" i="4"/>
  <c r="A214" i="4"/>
  <c r="S213" i="4"/>
  <c r="L213" i="4"/>
  <c r="K213" i="4"/>
  <c r="J213" i="4"/>
  <c r="H213" i="4"/>
  <c r="G213" i="4"/>
  <c r="E213" i="4"/>
  <c r="D213" i="4"/>
  <c r="C213" i="4"/>
  <c r="B213" i="4"/>
  <c r="A213" i="4"/>
  <c r="S212" i="4"/>
  <c r="L212" i="4"/>
  <c r="K212" i="4"/>
  <c r="J212" i="4"/>
  <c r="H212" i="4"/>
  <c r="G212" i="4"/>
  <c r="E212" i="4"/>
  <c r="D212" i="4"/>
  <c r="C212" i="4"/>
  <c r="B212" i="4"/>
  <c r="A212" i="4"/>
  <c r="S211" i="4"/>
  <c r="L211" i="4"/>
  <c r="K211" i="4"/>
  <c r="J211" i="4"/>
  <c r="H211" i="4"/>
  <c r="G211" i="4"/>
  <c r="E211" i="4"/>
  <c r="D211" i="4"/>
  <c r="C211" i="4"/>
  <c r="B211" i="4"/>
  <c r="A211" i="4"/>
  <c r="S210" i="4"/>
  <c r="L210" i="4"/>
  <c r="K210" i="4"/>
  <c r="J210" i="4"/>
  <c r="H210" i="4"/>
  <c r="G210" i="4"/>
  <c r="E210" i="4"/>
  <c r="D210" i="4"/>
  <c r="C210" i="4"/>
  <c r="B210" i="4"/>
  <c r="A210" i="4"/>
  <c r="S209" i="4"/>
  <c r="L209" i="4"/>
  <c r="K209" i="4"/>
  <c r="J209" i="4"/>
  <c r="H209" i="4"/>
  <c r="G209" i="4"/>
  <c r="E209" i="4"/>
  <c r="D209" i="4"/>
  <c r="C209" i="4"/>
  <c r="B209" i="4"/>
  <c r="A209" i="4"/>
  <c r="S208" i="4"/>
  <c r="L208" i="4"/>
  <c r="K208" i="4"/>
  <c r="J208" i="4"/>
  <c r="H208" i="4"/>
  <c r="G208" i="4"/>
  <c r="E208" i="4"/>
  <c r="D208" i="4"/>
  <c r="C208" i="4"/>
  <c r="B208" i="4"/>
  <c r="A208" i="4"/>
  <c r="S207" i="4"/>
  <c r="L207" i="4"/>
  <c r="K207" i="4"/>
  <c r="J207" i="4"/>
  <c r="H207" i="4"/>
  <c r="G207" i="4"/>
  <c r="E207" i="4"/>
  <c r="D207" i="4"/>
  <c r="C207" i="4"/>
  <c r="B207" i="4"/>
  <c r="A207" i="4"/>
  <c r="S206" i="4"/>
  <c r="L206" i="4"/>
  <c r="K206" i="4"/>
  <c r="J206" i="4"/>
  <c r="H206" i="4"/>
  <c r="G206" i="4"/>
  <c r="E206" i="4"/>
  <c r="D206" i="4"/>
  <c r="C206" i="4"/>
  <c r="B206" i="4"/>
  <c r="A206" i="4"/>
  <c r="S205" i="4"/>
  <c r="L205" i="4"/>
  <c r="K205" i="4"/>
  <c r="J205" i="4"/>
  <c r="H205" i="4"/>
  <c r="G205" i="4"/>
  <c r="E205" i="4"/>
  <c r="D205" i="4"/>
  <c r="C205" i="4"/>
  <c r="B205" i="4"/>
  <c r="A205" i="4"/>
  <c r="S204" i="4"/>
  <c r="L204" i="4"/>
  <c r="K204" i="4"/>
  <c r="J204" i="4"/>
  <c r="H204" i="4"/>
  <c r="G204" i="4"/>
  <c r="E204" i="4"/>
  <c r="D204" i="4"/>
  <c r="C204" i="4"/>
  <c r="B204" i="4"/>
  <c r="A204" i="4"/>
  <c r="S203" i="4"/>
  <c r="L203" i="4"/>
  <c r="K203" i="4"/>
  <c r="J203" i="4"/>
  <c r="H203" i="4"/>
  <c r="G203" i="4"/>
  <c r="E203" i="4"/>
  <c r="D203" i="4"/>
  <c r="C203" i="4"/>
  <c r="B203" i="4"/>
  <c r="A203" i="4"/>
  <c r="S202" i="4"/>
  <c r="L202" i="4"/>
  <c r="K202" i="4"/>
  <c r="J202" i="4"/>
  <c r="H202" i="4"/>
  <c r="G202" i="4"/>
  <c r="E202" i="4"/>
  <c r="D202" i="4"/>
  <c r="C202" i="4"/>
  <c r="B202" i="4"/>
  <c r="A202" i="4"/>
  <c r="S201" i="4"/>
  <c r="L201" i="4"/>
  <c r="K201" i="4"/>
  <c r="J201" i="4"/>
  <c r="H201" i="4"/>
  <c r="G201" i="4"/>
  <c r="E201" i="4"/>
  <c r="D201" i="4"/>
  <c r="C201" i="4"/>
  <c r="B201" i="4"/>
  <c r="A201" i="4"/>
  <c r="S200" i="4"/>
  <c r="L200" i="4"/>
  <c r="K200" i="4"/>
  <c r="J200" i="4"/>
  <c r="H200" i="4"/>
  <c r="G200" i="4"/>
  <c r="E200" i="4"/>
  <c r="D200" i="4"/>
  <c r="C200" i="4"/>
  <c r="B200" i="4"/>
  <c r="A200" i="4"/>
  <c r="S199" i="4"/>
  <c r="L199" i="4"/>
  <c r="K199" i="4"/>
  <c r="J199" i="4"/>
  <c r="H199" i="4"/>
  <c r="G199" i="4"/>
  <c r="E199" i="4"/>
  <c r="D199" i="4"/>
  <c r="C199" i="4"/>
  <c r="B199" i="4"/>
  <c r="A199" i="4"/>
  <c r="S198" i="4"/>
  <c r="L198" i="4"/>
  <c r="K198" i="4"/>
  <c r="J198" i="4"/>
  <c r="H198" i="4"/>
  <c r="G198" i="4"/>
  <c r="E198" i="4"/>
  <c r="D198" i="4"/>
  <c r="C198" i="4"/>
  <c r="B198" i="4"/>
  <c r="A198" i="4"/>
  <c r="S197" i="4"/>
  <c r="L197" i="4"/>
  <c r="K197" i="4"/>
  <c r="J197" i="4"/>
  <c r="H197" i="4"/>
  <c r="G197" i="4"/>
  <c r="E197" i="4"/>
  <c r="D197" i="4"/>
  <c r="C197" i="4"/>
  <c r="B197" i="4"/>
  <c r="A197" i="4"/>
  <c r="S196" i="4"/>
  <c r="L196" i="4"/>
  <c r="K196" i="4"/>
  <c r="J196" i="4"/>
  <c r="H196" i="4"/>
  <c r="G196" i="4"/>
  <c r="E196" i="4"/>
  <c r="D196" i="4"/>
  <c r="C196" i="4"/>
  <c r="B196" i="4"/>
  <c r="A196" i="4"/>
  <c r="S195" i="4"/>
  <c r="L195" i="4"/>
  <c r="K195" i="4"/>
  <c r="J195" i="4"/>
  <c r="H195" i="4"/>
  <c r="G195" i="4"/>
  <c r="E195" i="4"/>
  <c r="D195" i="4"/>
  <c r="C195" i="4"/>
  <c r="B195" i="4"/>
  <c r="A195" i="4"/>
  <c r="S194" i="4"/>
  <c r="L194" i="4"/>
  <c r="K194" i="4"/>
  <c r="J194" i="4"/>
  <c r="H194" i="4"/>
  <c r="G194" i="4"/>
  <c r="E194" i="4"/>
  <c r="D194" i="4"/>
  <c r="C194" i="4"/>
  <c r="B194" i="4"/>
  <c r="A194" i="4"/>
  <c r="S193" i="4"/>
  <c r="L193" i="4"/>
  <c r="K193" i="4"/>
  <c r="J193" i="4"/>
  <c r="H193" i="4"/>
  <c r="G193" i="4"/>
  <c r="E193" i="4"/>
  <c r="D193" i="4"/>
  <c r="C193" i="4"/>
  <c r="B193" i="4"/>
  <c r="A193" i="4"/>
  <c r="S192" i="4"/>
  <c r="L192" i="4"/>
  <c r="K192" i="4"/>
  <c r="J192" i="4"/>
  <c r="H192" i="4"/>
  <c r="G192" i="4"/>
  <c r="E192" i="4"/>
  <c r="D192" i="4"/>
  <c r="C192" i="4"/>
  <c r="B192" i="4"/>
  <c r="A192" i="4"/>
  <c r="S191" i="4"/>
  <c r="L191" i="4"/>
  <c r="K191" i="4"/>
  <c r="J191" i="4"/>
  <c r="H191" i="4"/>
  <c r="G191" i="4"/>
  <c r="E191" i="4"/>
  <c r="D191" i="4"/>
  <c r="C191" i="4"/>
  <c r="B191" i="4"/>
  <c r="A191" i="4"/>
  <c r="S190" i="4"/>
  <c r="L190" i="4"/>
  <c r="K190" i="4"/>
  <c r="J190" i="4"/>
  <c r="H190" i="4"/>
  <c r="G190" i="4"/>
  <c r="E190" i="4"/>
  <c r="D190" i="4"/>
  <c r="C190" i="4"/>
  <c r="B190" i="4"/>
  <c r="A190" i="4"/>
  <c r="S189" i="4"/>
  <c r="L189" i="4"/>
  <c r="K189" i="4"/>
  <c r="J189" i="4"/>
  <c r="H189" i="4"/>
  <c r="G189" i="4"/>
  <c r="E189" i="4"/>
  <c r="D189" i="4"/>
  <c r="C189" i="4"/>
  <c r="B189" i="4"/>
  <c r="A189" i="4"/>
  <c r="S188" i="4"/>
  <c r="L188" i="4"/>
  <c r="K188" i="4"/>
  <c r="J188" i="4"/>
  <c r="H188" i="4"/>
  <c r="G188" i="4"/>
  <c r="E188" i="4"/>
  <c r="D188" i="4"/>
  <c r="C188" i="4"/>
  <c r="B188" i="4"/>
  <c r="A188" i="4"/>
  <c r="S187" i="4"/>
  <c r="L187" i="4"/>
  <c r="K187" i="4"/>
  <c r="J187" i="4"/>
  <c r="H187" i="4"/>
  <c r="G187" i="4"/>
  <c r="E187" i="4"/>
  <c r="D187" i="4"/>
  <c r="C187" i="4"/>
  <c r="B187" i="4"/>
  <c r="A187" i="4"/>
  <c r="S186" i="4"/>
  <c r="L186" i="4"/>
  <c r="K186" i="4"/>
  <c r="J186" i="4"/>
  <c r="H186" i="4"/>
  <c r="G186" i="4"/>
  <c r="E186" i="4"/>
  <c r="D186" i="4"/>
  <c r="C186" i="4"/>
  <c r="B186" i="4"/>
  <c r="A186" i="4"/>
  <c r="S185" i="4"/>
  <c r="L185" i="4"/>
  <c r="K185" i="4"/>
  <c r="J185" i="4"/>
  <c r="H185" i="4"/>
  <c r="G185" i="4"/>
  <c r="E185" i="4"/>
  <c r="D185" i="4"/>
  <c r="C185" i="4"/>
  <c r="B185" i="4"/>
  <c r="A185" i="4"/>
  <c r="S184" i="4"/>
  <c r="L184" i="4"/>
  <c r="K184" i="4"/>
  <c r="J184" i="4"/>
  <c r="H184" i="4"/>
  <c r="G184" i="4"/>
  <c r="E184" i="4"/>
  <c r="D184" i="4"/>
  <c r="C184" i="4"/>
  <c r="B184" i="4"/>
  <c r="A184" i="4"/>
  <c r="S183" i="4"/>
  <c r="L183" i="4"/>
  <c r="K183" i="4"/>
  <c r="J183" i="4"/>
  <c r="H183" i="4"/>
  <c r="G183" i="4"/>
  <c r="E183" i="4"/>
  <c r="D183" i="4"/>
  <c r="C183" i="4"/>
  <c r="B183" i="4"/>
  <c r="A183" i="4"/>
  <c r="S182" i="4"/>
  <c r="L182" i="4"/>
  <c r="K182" i="4"/>
  <c r="J182" i="4"/>
  <c r="H182" i="4"/>
  <c r="G182" i="4"/>
  <c r="E182" i="4"/>
  <c r="D182" i="4"/>
  <c r="C182" i="4"/>
  <c r="B182" i="4"/>
  <c r="A182" i="4"/>
  <c r="S181" i="4"/>
  <c r="L181" i="4"/>
  <c r="K181" i="4"/>
  <c r="J181" i="4"/>
  <c r="H181" i="4"/>
  <c r="G181" i="4"/>
  <c r="E181" i="4"/>
  <c r="D181" i="4"/>
  <c r="C181" i="4"/>
  <c r="B181" i="4"/>
  <c r="A181" i="4"/>
  <c r="S180" i="4"/>
  <c r="L180" i="4"/>
  <c r="K180" i="4"/>
  <c r="J180" i="4"/>
  <c r="H180" i="4"/>
  <c r="G180" i="4"/>
  <c r="E180" i="4"/>
  <c r="D180" i="4"/>
  <c r="C180" i="4"/>
  <c r="B180" i="4"/>
  <c r="A180" i="4"/>
  <c r="S179" i="4"/>
  <c r="L179" i="4"/>
  <c r="K179" i="4"/>
  <c r="J179" i="4"/>
  <c r="H179" i="4"/>
  <c r="G179" i="4"/>
  <c r="E179" i="4"/>
  <c r="D179" i="4"/>
  <c r="C179" i="4"/>
  <c r="B179" i="4"/>
  <c r="A179" i="4"/>
  <c r="S178" i="4"/>
  <c r="L178" i="4"/>
  <c r="K178" i="4"/>
  <c r="J178" i="4"/>
  <c r="H178" i="4"/>
  <c r="G178" i="4"/>
  <c r="E178" i="4"/>
  <c r="D178" i="4"/>
  <c r="C178" i="4"/>
  <c r="B178" i="4"/>
  <c r="A178" i="4"/>
  <c r="S177" i="4"/>
  <c r="L177" i="4"/>
  <c r="K177" i="4"/>
  <c r="J177" i="4"/>
  <c r="H177" i="4"/>
  <c r="G177" i="4"/>
  <c r="E177" i="4"/>
  <c r="D177" i="4"/>
  <c r="C177" i="4"/>
  <c r="B177" i="4"/>
  <c r="A177" i="4"/>
  <c r="S176" i="4"/>
  <c r="L176" i="4"/>
  <c r="K176" i="4"/>
  <c r="J176" i="4"/>
  <c r="H176" i="4"/>
  <c r="G176" i="4"/>
  <c r="E176" i="4"/>
  <c r="D176" i="4"/>
  <c r="C176" i="4"/>
  <c r="B176" i="4"/>
  <c r="A176" i="4"/>
  <c r="S175" i="4"/>
  <c r="L175" i="4"/>
  <c r="K175" i="4"/>
  <c r="J175" i="4"/>
  <c r="H175" i="4"/>
  <c r="G175" i="4"/>
  <c r="E175" i="4"/>
  <c r="D175" i="4"/>
  <c r="C175" i="4"/>
  <c r="B175" i="4"/>
  <c r="A175" i="4"/>
  <c r="S174" i="4"/>
  <c r="L174" i="4"/>
  <c r="K174" i="4"/>
  <c r="J174" i="4"/>
  <c r="H174" i="4"/>
  <c r="G174" i="4"/>
  <c r="E174" i="4"/>
  <c r="D174" i="4"/>
  <c r="C174" i="4"/>
  <c r="B174" i="4"/>
  <c r="A174" i="4"/>
  <c r="S173" i="4"/>
  <c r="L173" i="4"/>
  <c r="K173" i="4"/>
  <c r="J173" i="4"/>
  <c r="H173" i="4"/>
  <c r="G173" i="4"/>
  <c r="E173" i="4"/>
  <c r="D173" i="4"/>
  <c r="C173" i="4"/>
  <c r="B173" i="4"/>
  <c r="A173" i="4"/>
  <c r="S172" i="4"/>
  <c r="L172" i="4"/>
  <c r="K172" i="4"/>
  <c r="J172" i="4"/>
  <c r="H172" i="4"/>
  <c r="G172" i="4"/>
  <c r="E172" i="4"/>
  <c r="D172" i="4"/>
  <c r="C172" i="4"/>
  <c r="B172" i="4"/>
  <c r="A172" i="4"/>
  <c r="S171" i="4"/>
  <c r="L171" i="4"/>
  <c r="K171" i="4"/>
  <c r="J171" i="4"/>
  <c r="H171" i="4"/>
  <c r="G171" i="4"/>
  <c r="E171" i="4"/>
  <c r="D171" i="4"/>
  <c r="C171" i="4"/>
  <c r="B171" i="4"/>
  <c r="A171" i="4"/>
  <c r="S170" i="4"/>
  <c r="L170" i="4"/>
  <c r="K170" i="4"/>
  <c r="J170" i="4"/>
  <c r="H170" i="4"/>
  <c r="G170" i="4"/>
  <c r="E170" i="4"/>
  <c r="D170" i="4"/>
  <c r="C170" i="4"/>
  <c r="B170" i="4"/>
  <c r="A170" i="4"/>
  <c r="S169" i="4"/>
  <c r="L169" i="4"/>
  <c r="K169" i="4"/>
  <c r="J169" i="4"/>
  <c r="H169" i="4"/>
  <c r="G169" i="4"/>
  <c r="E169" i="4"/>
  <c r="D169" i="4"/>
  <c r="C169" i="4"/>
  <c r="B169" i="4"/>
  <c r="A169" i="4"/>
  <c r="S168" i="4"/>
  <c r="L168" i="4"/>
  <c r="K168" i="4"/>
  <c r="J168" i="4"/>
  <c r="H168" i="4"/>
  <c r="G168" i="4"/>
  <c r="E168" i="4"/>
  <c r="D168" i="4"/>
  <c r="C168" i="4"/>
  <c r="B168" i="4"/>
  <c r="A168" i="4"/>
  <c r="S167" i="4"/>
  <c r="L167" i="4"/>
  <c r="K167" i="4"/>
  <c r="J167" i="4"/>
  <c r="H167" i="4"/>
  <c r="G167" i="4"/>
  <c r="E167" i="4"/>
  <c r="D167" i="4"/>
  <c r="C167" i="4"/>
  <c r="B167" i="4"/>
  <c r="A167" i="4"/>
  <c r="S166" i="4"/>
  <c r="L166" i="4"/>
  <c r="K166" i="4"/>
  <c r="J166" i="4"/>
  <c r="H166" i="4"/>
  <c r="G166" i="4"/>
  <c r="E166" i="4"/>
  <c r="D166" i="4"/>
  <c r="C166" i="4"/>
  <c r="B166" i="4"/>
  <c r="A166" i="4"/>
  <c r="S165" i="4"/>
  <c r="L165" i="4"/>
  <c r="K165" i="4"/>
  <c r="J165" i="4"/>
  <c r="H165" i="4"/>
  <c r="G165" i="4"/>
  <c r="E165" i="4"/>
  <c r="D165" i="4"/>
  <c r="C165" i="4"/>
  <c r="B165" i="4"/>
  <c r="A165" i="4"/>
  <c r="S164" i="4"/>
  <c r="L164" i="4"/>
  <c r="K164" i="4"/>
  <c r="J164" i="4"/>
  <c r="H164" i="4"/>
  <c r="G164" i="4"/>
  <c r="E164" i="4"/>
  <c r="D164" i="4"/>
  <c r="C164" i="4"/>
  <c r="B164" i="4"/>
  <c r="A164" i="4"/>
  <c r="S163" i="4"/>
  <c r="L163" i="4"/>
  <c r="K163" i="4"/>
  <c r="J163" i="4"/>
  <c r="H163" i="4"/>
  <c r="G163" i="4"/>
  <c r="E163" i="4"/>
  <c r="D163" i="4"/>
  <c r="C163" i="4"/>
  <c r="B163" i="4"/>
  <c r="A163" i="4"/>
  <c r="S162" i="4"/>
  <c r="L162" i="4"/>
  <c r="K162" i="4"/>
  <c r="J162" i="4"/>
  <c r="H162" i="4"/>
  <c r="G162" i="4"/>
  <c r="E162" i="4"/>
  <c r="D162" i="4"/>
  <c r="C162" i="4"/>
  <c r="B162" i="4"/>
  <c r="A162" i="4"/>
  <c r="S161" i="4"/>
  <c r="L161" i="4"/>
  <c r="K161" i="4"/>
  <c r="J161" i="4"/>
  <c r="H161" i="4"/>
  <c r="G161" i="4"/>
  <c r="E161" i="4"/>
  <c r="D161" i="4"/>
  <c r="C161" i="4"/>
  <c r="B161" i="4"/>
  <c r="A161" i="4"/>
  <c r="S160" i="4"/>
  <c r="L160" i="4"/>
  <c r="K160" i="4"/>
  <c r="J160" i="4"/>
  <c r="H160" i="4"/>
  <c r="G160" i="4"/>
  <c r="E160" i="4"/>
  <c r="D160" i="4"/>
  <c r="C160" i="4"/>
  <c r="B160" i="4"/>
  <c r="A160" i="4"/>
  <c r="S159" i="4"/>
  <c r="L159" i="4"/>
  <c r="K159" i="4"/>
  <c r="J159" i="4"/>
  <c r="H159" i="4"/>
  <c r="G159" i="4"/>
  <c r="E159" i="4"/>
  <c r="D159" i="4"/>
  <c r="C159" i="4"/>
  <c r="B159" i="4"/>
  <c r="A159" i="4"/>
  <c r="S158" i="4"/>
  <c r="L158" i="4"/>
  <c r="K158" i="4"/>
  <c r="J158" i="4"/>
  <c r="H158" i="4"/>
  <c r="G158" i="4"/>
  <c r="E158" i="4"/>
  <c r="D158" i="4"/>
  <c r="C158" i="4"/>
  <c r="B158" i="4"/>
  <c r="A158" i="4"/>
  <c r="S157" i="4"/>
  <c r="L157" i="4"/>
  <c r="K157" i="4"/>
  <c r="J157" i="4"/>
  <c r="H157" i="4"/>
  <c r="G157" i="4"/>
  <c r="E157" i="4"/>
  <c r="D157" i="4"/>
  <c r="C157" i="4"/>
  <c r="B157" i="4"/>
  <c r="A157" i="4"/>
  <c r="S156" i="4"/>
  <c r="L156" i="4"/>
  <c r="K156" i="4"/>
  <c r="J156" i="4"/>
  <c r="H156" i="4"/>
  <c r="G156" i="4"/>
  <c r="E156" i="4"/>
  <c r="D156" i="4"/>
  <c r="C156" i="4"/>
  <c r="B156" i="4"/>
  <c r="A156" i="4"/>
  <c r="S155" i="4"/>
  <c r="L155" i="4"/>
  <c r="K155" i="4"/>
  <c r="J155" i="4"/>
  <c r="H155" i="4"/>
  <c r="G155" i="4"/>
  <c r="E155" i="4"/>
  <c r="D155" i="4"/>
  <c r="C155" i="4"/>
  <c r="B155" i="4"/>
  <c r="A155" i="4"/>
  <c r="S154" i="4"/>
  <c r="L154" i="4"/>
  <c r="K154" i="4"/>
  <c r="J154" i="4"/>
  <c r="H154" i="4"/>
  <c r="G154" i="4"/>
  <c r="E154" i="4"/>
  <c r="D154" i="4"/>
  <c r="C154" i="4"/>
  <c r="B154" i="4"/>
  <c r="A154" i="4"/>
  <c r="S153" i="4"/>
  <c r="L153" i="4"/>
  <c r="K153" i="4"/>
  <c r="J153" i="4"/>
  <c r="H153" i="4"/>
  <c r="G153" i="4"/>
  <c r="E153" i="4"/>
  <c r="D153" i="4"/>
  <c r="C153" i="4"/>
  <c r="B153" i="4"/>
  <c r="A153" i="4"/>
  <c r="S152" i="4"/>
  <c r="L152" i="4"/>
  <c r="K152" i="4"/>
  <c r="J152" i="4"/>
  <c r="H152" i="4"/>
  <c r="G152" i="4"/>
  <c r="E152" i="4"/>
  <c r="D152" i="4"/>
  <c r="C152" i="4"/>
  <c r="B152" i="4"/>
  <c r="A152" i="4"/>
  <c r="S151" i="4"/>
  <c r="L151" i="4"/>
  <c r="K151" i="4"/>
  <c r="J151" i="4"/>
  <c r="H151" i="4"/>
  <c r="G151" i="4"/>
  <c r="E151" i="4"/>
  <c r="D151" i="4"/>
  <c r="C151" i="4"/>
  <c r="B151" i="4"/>
  <c r="A151" i="4"/>
  <c r="S150" i="4"/>
  <c r="L150" i="4"/>
  <c r="K150" i="4"/>
  <c r="J150" i="4"/>
  <c r="H150" i="4"/>
  <c r="G150" i="4"/>
  <c r="E150" i="4"/>
  <c r="D150" i="4"/>
  <c r="C150" i="4"/>
  <c r="B150" i="4"/>
  <c r="A150" i="4"/>
  <c r="S149" i="4"/>
  <c r="L149" i="4"/>
  <c r="K149" i="4"/>
  <c r="J149" i="4"/>
  <c r="H149" i="4"/>
  <c r="G149" i="4"/>
  <c r="E149" i="4"/>
  <c r="D149" i="4"/>
  <c r="C149" i="4"/>
  <c r="B149" i="4"/>
  <c r="A149" i="4"/>
  <c r="S148" i="4"/>
  <c r="L148" i="4"/>
  <c r="K148" i="4"/>
  <c r="J148" i="4"/>
  <c r="H148" i="4"/>
  <c r="G148" i="4"/>
  <c r="E148" i="4"/>
  <c r="D148" i="4"/>
  <c r="C148" i="4"/>
  <c r="B148" i="4"/>
  <c r="A148" i="4"/>
  <c r="S147" i="4"/>
  <c r="L147" i="4"/>
  <c r="K147" i="4"/>
  <c r="J147" i="4"/>
  <c r="H147" i="4"/>
  <c r="G147" i="4"/>
  <c r="E147" i="4"/>
  <c r="D147" i="4"/>
  <c r="C147" i="4"/>
  <c r="B147" i="4"/>
  <c r="A147" i="4"/>
  <c r="S146" i="4"/>
  <c r="L146" i="4"/>
  <c r="K146" i="4"/>
  <c r="J146" i="4"/>
  <c r="H146" i="4"/>
  <c r="G146" i="4"/>
  <c r="E146" i="4"/>
  <c r="D146" i="4"/>
  <c r="C146" i="4"/>
  <c r="B146" i="4"/>
  <c r="A146" i="4"/>
  <c r="S145" i="4"/>
  <c r="L145" i="4"/>
  <c r="K145" i="4"/>
  <c r="J145" i="4"/>
  <c r="H145" i="4"/>
  <c r="G145" i="4"/>
  <c r="E145" i="4"/>
  <c r="D145" i="4"/>
  <c r="C145" i="4"/>
  <c r="B145" i="4"/>
  <c r="A145" i="4"/>
  <c r="S144" i="4"/>
  <c r="L144" i="4"/>
  <c r="K144" i="4"/>
  <c r="J144" i="4"/>
  <c r="H144" i="4"/>
  <c r="G144" i="4"/>
  <c r="E144" i="4"/>
  <c r="D144" i="4"/>
  <c r="C144" i="4"/>
  <c r="B144" i="4"/>
  <c r="A144" i="4"/>
  <c r="S143" i="4"/>
  <c r="L143" i="4"/>
  <c r="K143" i="4"/>
  <c r="J143" i="4"/>
  <c r="H143" i="4"/>
  <c r="G143" i="4"/>
  <c r="E143" i="4"/>
  <c r="D143" i="4"/>
  <c r="C143" i="4"/>
  <c r="B143" i="4"/>
  <c r="A143" i="4"/>
  <c r="S142" i="4"/>
  <c r="L142" i="4"/>
  <c r="K142" i="4"/>
  <c r="J142" i="4"/>
  <c r="H142" i="4"/>
  <c r="G142" i="4"/>
  <c r="E142" i="4"/>
  <c r="D142" i="4"/>
  <c r="C142" i="4"/>
  <c r="B142" i="4"/>
  <c r="A142" i="4"/>
  <c r="S141" i="4"/>
  <c r="L141" i="4"/>
  <c r="K141" i="4"/>
  <c r="J141" i="4"/>
  <c r="H141" i="4"/>
  <c r="G141" i="4"/>
  <c r="E141" i="4"/>
  <c r="D141" i="4"/>
  <c r="C141" i="4"/>
  <c r="B141" i="4"/>
  <c r="A141" i="4"/>
  <c r="S140" i="4"/>
  <c r="L140" i="4"/>
  <c r="K140" i="4"/>
  <c r="J140" i="4"/>
  <c r="H140" i="4"/>
  <c r="G140" i="4"/>
  <c r="E140" i="4"/>
  <c r="D140" i="4"/>
  <c r="C140" i="4"/>
  <c r="B140" i="4"/>
  <c r="A140" i="4"/>
  <c r="S139" i="4"/>
  <c r="L139" i="4"/>
  <c r="K139" i="4"/>
  <c r="J139" i="4"/>
  <c r="H139" i="4"/>
  <c r="G139" i="4"/>
  <c r="E139" i="4"/>
  <c r="D139" i="4"/>
  <c r="C139" i="4"/>
  <c r="B139" i="4"/>
  <c r="A139" i="4"/>
  <c r="S138" i="4"/>
  <c r="L138" i="4"/>
  <c r="K138" i="4"/>
  <c r="J138" i="4"/>
  <c r="H138" i="4"/>
  <c r="G138" i="4"/>
  <c r="E138" i="4"/>
  <c r="D138" i="4"/>
  <c r="C138" i="4"/>
  <c r="B138" i="4"/>
  <c r="A138" i="4"/>
  <c r="S137" i="4"/>
  <c r="L137" i="4"/>
  <c r="K137" i="4"/>
  <c r="J137" i="4"/>
  <c r="H137" i="4"/>
  <c r="G137" i="4"/>
  <c r="E137" i="4"/>
  <c r="D137" i="4"/>
  <c r="C137" i="4"/>
  <c r="B137" i="4"/>
  <c r="A137" i="4"/>
  <c r="S136" i="4"/>
  <c r="L136" i="4"/>
  <c r="K136" i="4"/>
  <c r="J136" i="4"/>
  <c r="H136" i="4"/>
  <c r="G136" i="4"/>
  <c r="E136" i="4"/>
  <c r="D136" i="4"/>
  <c r="C136" i="4"/>
  <c r="B136" i="4"/>
  <c r="A136" i="4"/>
  <c r="S135" i="4"/>
  <c r="L135" i="4"/>
  <c r="K135" i="4"/>
  <c r="J135" i="4"/>
  <c r="H135" i="4"/>
  <c r="G135" i="4"/>
  <c r="E135" i="4"/>
  <c r="D135" i="4"/>
  <c r="C135" i="4"/>
  <c r="B135" i="4"/>
  <c r="A135" i="4"/>
  <c r="S134" i="4"/>
  <c r="L134" i="4"/>
  <c r="K134" i="4"/>
  <c r="J134" i="4"/>
  <c r="H134" i="4"/>
  <c r="G134" i="4"/>
  <c r="E134" i="4"/>
  <c r="D134" i="4"/>
  <c r="C134" i="4"/>
  <c r="B134" i="4"/>
  <c r="A134" i="4"/>
  <c r="S133" i="4"/>
  <c r="L133" i="4"/>
  <c r="K133" i="4"/>
  <c r="J133" i="4"/>
  <c r="H133" i="4"/>
  <c r="G133" i="4"/>
  <c r="E133" i="4"/>
  <c r="D133" i="4"/>
  <c r="C133" i="4"/>
  <c r="B133" i="4"/>
  <c r="A133" i="4"/>
  <c r="S132" i="4"/>
  <c r="L132" i="4"/>
  <c r="K132" i="4"/>
  <c r="J132" i="4"/>
  <c r="H132" i="4"/>
  <c r="G132" i="4"/>
  <c r="E132" i="4"/>
  <c r="D132" i="4"/>
  <c r="C132" i="4"/>
  <c r="B132" i="4"/>
  <c r="A132" i="4"/>
  <c r="S131" i="4"/>
  <c r="L131" i="4"/>
  <c r="K131" i="4"/>
  <c r="J131" i="4"/>
  <c r="H131" i="4"/>
  <c r="G131" i="4"/>
  <c r="E131" i="4"/>
  <c r="D131" i="4"/>
  <c r="C131" i="4"/>
  <c r="B131" i="4"/>
  <c r="A131" i="4"/>
  <c r="S130" i="4"/>
  <c r="L130" i="4"/>
  <c r="K130" i="4"/>
  <c r="J130" i="4"/>
  <c r="H130" i="4"/>
  <c r="G130" i="4"/>
  <c r="E130" i="4"/>
  <c r="D130" i="4"/>
  <c r="C130" i="4"/>
  <c r="B130" i="4"/>
  <c r="A130" i="4"/>
  <c r="S129" i="4"/>
  <c r="L129" i="4"/>
  <c r="K129" i="4"/>
  <c r="J129" i="4"/>
  <c r="H129" i="4"/>
  <c r="G129" i="4"/>
  <c r="E129" i="4"/>
  <c r="D129" i="4"/>
  <c r="C129" i="4"/>
  <c r="B129" i="4"/>
  <c r="A129" i="4"/>
  <c r="S128" i="4"/>
  <c r="L128" i="4"/>
  <c r="K128" i="4"/>
  <c r="J128" i="4"/>
  <c r="H128" i="4"/>
  <c r="G128" i="4"/>
  <c r="E128" i="4"/>
  <c r="D128" i="4"/>
  <c r="C128" i="4"/>
  <c r="B128" i="4"/>
  <c r="A128" i="4"/>
  <c r="S127" i="4"/>
  <c r="L127" i="4"/>
  <c r="K127" i="4"/>
  <c r="J127" i="4"/>
  <c r="H127" i="4"/>
  <c r="G127" i="4"/>
  <c r="E127" i="4"/>
  <c r="D127" i="4"/>
  <c r="C127" i="4"/>
  <c r="B127" i="4"/>
  <c r="A127" i="4"/>
  <c r="S126" i="4"/>
  <c r="L126" i="4"/>
  <c r="K126" i="4"/>
  <c r="J126" i="4"/>
  <c r="H126" i="4"/>
  <c r="G126" i="4"/>
  <c r="E126" i="4"/>
  <c r="D126" i="4"/>
  <c r="C126" i="4"/>
  <c r="B126" i="4"/>
  <c r="A126" i="4"/>
  <c r="S125" i="4"/>
  <c r="L125" i="4"/>
  <c r="K125" i="4"/>
  <c r="J125" i="4"/>
  <c r="H125" i="4"/>
  <c r="G125" i="4"/>
  <c r="E125" i="4"/>
  <c r="D125" i="4"/>
  <c r="C125" i="4"/>
  <c r="B125" i="4"/>
  <c r="A125" i="4"/>
  <c r="S124" i="4"/>
  <c r="L124" i="4"/>
  <c r="K124" i="4"/>
  <c r="J124" i="4"/>
  <c r="H124" i="4"/>
  <c r="G124" i="4"/>
  <c r="E124" i="4"/>
  <c r="D124" i="4"/>
  <c r="C124" i="4"/>
  <c r="B124" i="4"/>
  <c r="A124" i="4"/>
  <c r="S123" i="4"/>
  <c r="L123" i="4"/>
  <c r="K123" i="4"/>
  <c r="J123" i="4"/>
  <c r="H123" i="4"/>
  <c r="G123" i="4"/>
  <c r="E123" i="4"/>
  <c r="D123" i="4"/>
  <c r="C123" i="4"/>
  <c r="B123" i="4"/>
  <c r="A123" i="4"/>
  <c r="S122" i="4"/>
  <c r="L122" i="4"/>
  <c r="K122" i="4"/>
  <c r="J122" i="4"/>
  <c r="H122" i="4"/>
  <c r="G122" i="4"/>
  <c r="E122" i="4"/>
  <c r="D122" i="4"/>
  <c r="C122" i="4"/>
  <c r="B122" i="4"/>
  <c r="A122" i="4"/>
  <c r="S121" i="4"/>
  <c r="L121" i="4"/>
  <c r="K121" i="4"/>
  <c r="J121" i="4"/>
  <c r="H121" i="4"/>
  <c r="G121" i="4"/>
  <c r="E121" i="4"/>
  <c r="D121" i="4"/>
  <c r="C121" i="4"/>
  <c r="B121" i="4"/>
  <c r="A121" i="4"/>
  <c r="S120" i="4"/>
  <c r="L120" i="4"/>
  <c r="K120" i="4"/>
  <c r="J120" i="4"/>
  <c r="H120" i="4"/>
  <c r="G120" i="4"/>
  <c r="E120" i="4"/>
  <c r="D120" i="4"/>
  <c r="C120" i="4"/>
  <c r="B120" i="4"/>
  <c r="A120" i="4"/>
  <c r="S119" i="4"/>
  <c r="L119" i="4"/>
  <c r="K119" i="4"/>
  <c r="J119" i="4"/>
  <c r="H119" i="4"/>
  <c r="G119" i="4"/>
  <c r="E119" i="4"/>
  <c r="D119" i="4"/>
  <c r="C119" i="4"/>
  <c r="B119" i="4"/>
  <c r="A119" i="4"/>
  <c r="S118" i="4"/>
  <c r="L118" i="4"/>
  <c r="K118" i="4"/>
  <c r="J118" i="4"/>
  <c r="H118" i="4"/>
  <c r="G118" i="4"/>
  <c r="E118" i="4"/>
  <c r="D118" i="4"/>
  <c r="C118" i="4"/>
  <c r="B118" i="4"/>
  <c r="A118" i="4"/>
  <c r="S117" i="4"/>
  <c r="L117" i="4"/>
  <c r="K117" i="4"/>
  <c r="J117" i="4"/>
  <c r="H117" i="4"/>
  <c r="G117" i="4"/>
  <c r="E117" i="4"/>
  <c r="D117" i="4"/>
  <c r="C117" i="4"/>
  <c r="B117" i="4"/>
  <c r="A117" i="4"/>
  <c r="S116" i="4"/>
  <c r="L116" i="4"/>
  <c r="K116" i="4"/>
  <c r="J116" i="4"/>
  <c r="H116" i="4"/>
  <c r="G116" i="4"/>
  <c r="E116" i="4"/>
  <c r="D116" i="4"/>
  <c r="C116" i="4"/>
  <c r="B116" i="4"/>
  <c r="A116" i="4"/>
  <c r="S115" i="4"/>
  <c r="L115" i="4"/>
  <c r="K115" i="4"/>
  <c r="J115" i="4"/>
  <c r="H115" i="4"/>
  <c r="G115" i="4"/>
  <c r="E115" i="4"/>
  <c r="D115" i="4"/>
  <c r="C115" i="4"/>
  <c r="B115" i="4"/>
  <c r="A115" i="4"/>
  <c r="S114" i="4"/>
  <c r="L114" i="4"/>
  <c r="K114" i="4"/>
  <c r="J114" i="4"/>
  <c r="H114" i="4"/>
  <c r="G114" i="4"/>
  <c r="E114" i="4"/>
  <c r="D114" i="4"/>
  <c r="C114" i="4"/>
  <c r="B114" i="4"/>
  <c r="A114" i="4"/>
  <c r="S113" i="4"/>
  <c r="L113" i="4"/>
  <c r="K113" i="4"/>
  <c r="J113" i="4"/>
  <c r="H113" i="4"/>
  <c r="G113" i="4"/>
  <c r="E113" i="4"/>
  <c r="D113" i="4"/>
  <c r="C113" i="4"/>
  <c r="B113" i="4"/>
  <c r="A113" i="4"/>
  <c r="S112" i="4"/>
  <c r="L112" i="4"/>
  <c r="K112" i="4"/>
  <c r="J112" i="4"/>
  <c r="H112" i="4"/>
  <c r="G112" i="4"/>
  <c r="E112" i="4"/>
  <c r="D112" i="4"/>
  <c r="C112" i="4"/>
  <c r="B112" i="4"/>
  <c r="A112" i="4"/>
  <c r="S111" i="4"/>
  <c r="L111" i="4"/>
  <c r="K111" i="4"/>
  <c r="J111" i="4"/>
  <c r="H111" i="4"/>
  <c r="G111" i="4"/>
  <c r="E111" i="4"/>
  <c r="D111" i="4"/>
  <c r="C111" i="4"/>
  <c r="B111" i="4"/>
  <c r="A111" i="4"/>
  <c r="S110" i="4"/>
  <c r="L110" i="4"/>
  <c r="K110" i="4"/>
  <c r="J110" i="4"/>
  <c r="H110" i="4"/>
  <c r="G110" i="4"/>
  <c r="E110" i="4"/>
  <c r="D110" i="4"/>
  <c r="C110" i="4"/>
  <c r="B110" i="4"/>
  <c r="A110" i="4"/>
  <c r="S109" i="4"/>
  <c r="L109" i="4"/>
  <c r="K109" i="4"/>
  <c r="J109" i="4"/>
  <c r="H109" i="4"/>
  <c r="G109" i="4"/>
  <c r="E109" i="4"/>
  <c r="D109" i="4"/>
  <c r="C109" i="4"/>
  <c r="B109" i="4"/>
  <c r="A109" i="4"/>
  <c r="S108" i="4"/>
  <c r="L108" i="4"/>
  <c r="K108" i="4"/>
  <c r="J108" i="4"/>
  <c r="H108" i="4"/>
  <c r="G108" i="4"/>
  <c r="E108" i="4"/>
  <c r="D108" i="4"/>
  <c r="C108" i="4"/>
  <c r="B108" i="4"/>
  <c r="A108" i="4"/>
  <c r="S107" i="4"/>
  <c r="L107" i="4"/>
  <c r="K107" i="4"/>
  <c r="J107" i="4"/>
  <c r="H107" i="4"/>
  <c r="G107" i="4"/>
  <c r="E107" i="4"/>
  <c r="D107" i="4"/>
  <c r="C107" i="4"/>
  <c r="B107" i="4"/>
  <c r="A107" i="4"/>
  <c r="S106" i="4"/>
  <c r="L106" i="4"/>
  <c r="K106" i="4"/>
  <c r="J106" i="4"/>
  <c r="H106" i="4"/>
  <c r="G106" i="4"/>
  <c r="E106" i="4"/>
  <c r="D106" i="4"/>
  <c r="C106" i="4"/>
  <c r="B106" i="4"/>
  <c r="A106" i="4"/>
  <c r="S105" i="4"/>
  <c r="L105" i="4"/>
  <c r="K105" i="4"/>
  <c r="J105" i="4"/>
  <c r="H105" i="4"/>
  <c r="G105" i="4"/>
  <c r="E105" i="4"/>
  <c r="D105" i="4"/>
  <c r="C105" i="4"/>
  <c r="B105" i="4"/>
  <c r="A105" i="4"/>
  <c r="S104" i="4"/>
  <c r="L104" i="4"/>
  <c r="K104" i="4"/>
  <c r="J104" i="4"/>
  <c r="H104" i="4"/>
  <c r="G104" i="4"/>
  <c r="E104" i="4"/>
  <c r="D104" i="4"/>
  <c r="C104" i="4"/>
  <c r="B104" i="4"/>
  <c r="A104" i="4"/>
  <c r="S103" i="4"/>
  <c r="L103" i="4"/>
  <c r="K103" i="4"/>
  <c r="J103" i="4"/>
  <c r="H103" i="4"/>
  <c r="G103" i="4"/>
  <c r="E103" i="4"/>
  <c r="D103" i="4"/>
  <c r="C103" i="4"/>
  <c r="B103" i="4"/>
  <c r="A103" i="4"/>
  <c r="S102" i="4"/>
  <c r="L102" i="4"/>
  <c r="K102" i="4"/>
  <c r="J102" i="4"/>
  <c r="H102" i="4"/>
  <c r="G102" i="4"/>
  <c r="E102" i="4"/>
  <c r="D102" i="4"/>
  <c r="C102" i="4"/>
  <c r="B102" i="4"/>
  <c r="A102" i="4"/>
  <c r="S101" i="4"/>
  <c r="L101" i="4"/>
  <c r="K101" i="4"/>
  <c r="J101" i="4"/>
  <c r="H101" i="4"/>
  <c r="G101" i="4"/>
  <c r="E101" i="4"/>
  <c r="D101" i="4"/>
  <c r="C101" i="4"/>
  <c r="B101" i="4"/>
  <c r="A101" i="4"/>
  <c r="S100" i="4"/>
  <c r="L100" i="4"/>
  <c r="K100" i="4"/>
  <c r="J100" i="4"/>
  <c r="H100" i="4"/>
  <c r="G100" i="4"/>
  <c r="E100" i="4"/>
  <c r="D100" i="4"/>
  <c r="C100" i="4"/>
  <c r="B100" i="4"/>
  <c r="A100" i="4"/>
  <c r="S99" i="4"/>
  <c r="L99" i="4"/>
  <c r="K99" i="4"/>
  <c r="J99" i="4"/>
  <c r="H99" i="4"/>
  <c r="G99" i="4"/>
  <c r="E99" i="4"/>
  <c r="D99" i="4"/>
  <c r="C99" i="4"/>
  <c r="B99" i="4"/>
  <c r="A99" i="4"/>
  <c r="S98" i="4"/>
  <c r="L98" i="4"/>
  <c r="K98" i="4"/>
  <c r="J98" i="4"/>
  <c r="H98" i="4"/>
  <c r="G98" i="4"/>
  <c r="E98" i="4"/>
  <c r="D98" i="4"/>
  <c r="C98" i="4"/>
  <c r="B98" i="4"/>
  <c r="A98" i="4"/>
  <c r="S97" i="4"/>
  <c r="L97" i="4"/>
  <c r="K97" i="4"/>
  <c r="J97" i="4"/>
  <c r="H97" i="4"/>
  <c r="G97" i="4"/>
  <c r="E97" i="4"/>
  <c r="D97" i="4"/>
  <c r="C97" i="4"/>
  <c r="B97" i="4"/>
  <c r="A97" i="4"/>
  <c r="S96" i="4"/>
  <c r="L96" i="4"/>
  <c r="K96" i="4"/>
  <c r="J96" i="4"/>
  <c r="H96" i="4"/>
  <c r="G96" i="4"/>
  <c r="E96" i="4"/>
  <c r="D96" i="4"/>
  <c r="C96" i="4"/>
  <c r="B96" i="4"/>
  <c r="A96" i="4"/>
  <c r="S95" i="4"/>
  <c r="L95" i="4"/>
  <c r="K95" i="4"/>
  <c r="J95" i="4"/>
  <c r="H95" i="4"/>
  <c r="G95" i="4"/>
  <c r="E95" i="4"/>
  <c r="D95" i="4"/>
  <c r="C95" i="4"/>
  <c r="B95" i="4"/>
  <c r="A95" i="4"/>
  <c r="S94" i="4"/>
  <c r="L94" i="4"/>
  <c r="K94" i="4"/>
  <c r="J94" i="4"/>
  <c r="H94" i="4"/>
  <c r="G94" i="4"/>
  <c r="E94" i="4"/>
  <c r="D94" i="4"/>
  <c r="C94" i="4"/>
  <c r="B94" i="4"/>
  <c r="A94" i="4"/>
  <c r="S93" i="4"/>
  <c r="L93" i="4"/>
  <c r="K93" i="4"/>
  <c r="J93" i="4"/>
  <c r="H93" i="4"/>
  <c r="G93" i="4"/>
  <c r="E93" i="4"/>
  <c r="D93" i="4"/>
  <c r="C93" i="4"/>
  <c r="B93" i="4"/>
  <c r="A93" i="4"/>
  <c r="S92" i="4"/>
  <c r="L92" i="4"/>
  <c r="K92" i="4"/>
  <c r="J92" i="4"/>
  <c r="H92" i="4"/>
  <c r="G92" i="4"/>
  <c r="E92" i="4"/>
  <c r="D92" i="4"/>
  <c r="C92" i="4"/>
  <c r="B92" i="4"/>
  <c r="A92" i="4"/>
  <c r="S91" i="4"/>
  <c r="L91" i="4"/>
  <c r="K91" i="4"/>
  <c r="J91" i="4"/>
  <c r="H91" i="4"/>
  <c r="G91" i="4"/>
  <c r="E91" i="4"/>
  <c r="D91" i="4"/>
  <c r="C91" i="4"/>
  <c r="B91" i="4"/>
  <c r="A91" i="4"/>
  <c r="S90" i="4"/>
  <c r="L90" i="4"/>
  <c r="K90" i="4"/>
  <c r="J90" i="4"/>
  <c r="H90" i="4"/>
  <c r="G90" i="4"/>
  <c r="E90" i="4"/>
  <c r="D90" i="4"/>
  <c r="C90" i="4"/>
  <c r="B90" i="4"/>
  <c r="A90" i="4"/>
  <c r="S89" i="4"/>
  <c r="L89" i="4"/>
  <c r="K89" i="4"/>
  <c r="J89" i="4"/>
  <c r="H89" i="4"/>
  <c r="G89" i="4"/>
  <c r="E89" i="4"/>
  <c r="D89" i="4"/>
  <c r="C89" i="4"/>
  <c r="B89" i="4"/>
  <c r="A89" i="4"/>
  <c r="S88" i="4"/>
  <c r="L88" i="4"/>
  <c r="K88" i="4"/>
  <c r="J88" i="4"/>
  <c r="H88" i="4"/>
  <c r="G88" i="4"/>
  <c r="E88" i="4"/>
  <c r="D88" i="4"/>
  <c r="C88" i="4"/>
  <c r="B88" i="4"/>
  <c r="A88" i="4"/>
  <c r="S87" i="4"/>
  <c r="L87" i="4"/>
  <c r="K87" i="4"/>
  <c r="J87" i="4"/>
  <c r="H87" i="4"/>
  <c r="G87" i="4"/>
  <c r="E87" i="4"/>
  <c r="D87" i="4"/>
  <c r="C87" i="4"/>
  <c r="B87" i="4"/>
  <c r="A87" i="4"/>
  <c r="S86" i="4"/>
  <c r="L86" i="4"/>
  <c r="K86" i="4"/>
  <c r="J86" i="4"/>
  <c r="H86" i="4"/>
  <c r="G86" i="4"/>
  <c r="E86" i="4"/>
  <c r="D86" i="4"/>
  <c r="C86" i="4"/>
  <c r="B86" i="4"/>
  <c r="A86" i="4"/>
  <c r="S85" i="4"/>
  <c r="L85" i="4"/>
  <c r="K85" i="4"/>
  <c r="J85" i="4"/>
  <c r="H85" i="4"/>
  <c r="G85" i="4"/>
  <c r="E85" i="4"/>
  <c r="D85" i="4"/>
  <c r="C85" i="4"/>
  <c r="B85" i="4"/>
  <c r="A85" i="4"/>
  <c r="S84" i="4"/>
  <c r="L84" i="4"/>
  <c r="K84" i="4"/>
  <c r="J84" i="4"/>
  <c r="H84" i="4"/>
  <c r="G84" i="4"/>
  <c r="E84" i="4"/>
  <c r="D84" i="4"/>
  <c r="C84" i="4"/>
  <c r="B84" i="4"/>
  <c r="A84" i="4"/>
  <c r="S83" i="4"/>
  <c r="L83" i="4"/>
  <c r="K83" i="4"/>
  <c r="J83" i="4"/>
  <c r="H83" i="4"/>
  <c r="G83" i="4"/>
  <c r="E83" i="4"/>
  <c r="D83" i="4"/>
  <c r="C83" i="4"/>
  <c r="B83" i="4"/>
  <c r="A83" i="4"/>
  <c r="S82" i="4"/>
  <c r="L82" i="4"/>
  <c r="K82" i="4"/>
  <c r="J82" i="4"/>
  <c r="H82" i="4"/>
  <c r="G82" i="4"/>
  <c r="E82" i="4"/>
  <c r="D82" i="4"/>
  <c r="C82" i="4"/>
  <c r="B82" i="4"/>
  <c r="A82" i="4"/>
  <c r="S81" i="4"/>
  <c r="L81" i="4"/>
  <c r="K81" i="4"/>
  <c r="J81" i="4"/>
  <c r="H81" i="4"/>
  <c r="G81" i="4"/>
  <c r="E81" i="4"/>
  <c r="D81" i="4"/>
  <c r="C81" i="4"/>
  <c r="B81" i="4"/>
  <c r="A81" i="4"/>
  <c r="S80" i="4"/>
  <c r="L80" i="4"/>
  <c r="K80" i="4"/>
  <c r="J80" i="4"/>
  <c r="H80" i="4"/>
  <c r="G80" i="4"/>
  <c r="E80" i="4"/>
  <c r="D80" i="4"/>
  <c r="C80" i="4"/>
  <c r="B80" i="4"/>
  <c r="A80" i="4"/>
  <c r="S79" i="4"/>
  <c r="L79" i="4"/>
  <c r="K79" i="4"/>
  <c r="J79" i="4"/>
  <c r="H79" i="4"/>
  <c r="G79" i="4"/>
  <c r="E79" i="4"/>
  <c r="D79" i="4"/>
  <c r="C79" i="4"/>
  <c r="B79" i="4"/>
  <c r="A79" i="4"/>
  <c r="S78" i="4"/>
  <c r="L78" i="4"/>
  <c r="K78" i="4"/>
  <c r="J78" i="4"/>
  <c r="H78" i="4"/>
  <c r="G78" i="4"/>
  <c r="E78" i="4"/>
  <c r="D78" i="4"/>
  <c r="C78" i="4"/>
  <c r="B78" i="4"/>
  <c r="A78" i="4"/>
  <c r="S77" i="4"/>
  <c r="L77" i="4"/>
  <c r="K77" i="4"/>
  <c r="J77" i="4"/>
  <c r="H77" i="4"/>
  <c r="G77" i="4"/>
  <c r="E77" i="4"/>
  <c r="D77" i="4"/>
  <c r="C77" i="4"/>
  <c r="B77" i="4"/>
  <c r="A77" i="4"/>
  <c r="S76" i="4"/>
  <c r="L76" i="4"/>
  <c r="K76" i="4"/>
  <c r="J76" i="4"/>
  <c r="H76" i="4"/>
  <c r="G76" i="4"/>
  <c r="E76" i="4"/>
  <c r="D76" i="4"/>
  <c r="C76" i="4"/>
  <c r="B76" i="4"/>
  <c r="A76" i="4"/>
  <c r="S75" i="4"/>
  <c r="L75" i="4"/>
  <c r="K75" i="4"/>
  <c r="J75" i="4"/>
  <c r="H75" i="4"/>
  <c r="G75" i="4"/>
  <c r="E75" i="4"/>
  <c r="D75" i="4"/>
  <c r="C75" i="4"/>
  <c r="B75" i="4"/>
  <c r="A75" i="4"/>
  <c r="S74" i="4"/>
  <c r="L74" i="4"/>
  <c r="K74" i="4"/>
  <c r="J74" i="4"/>
  <c r="H74" i="4"/>
  <c r="G74" i="4"/>
  <c r="E74" i="4"/>
  <c r="D74" i="4"/>
  <c r="C74" i="4"/>
  <c r="B74" i="4"/>
  <c r="A74" i="4"/>
  <c r="S73" i="4"/>
  <c r="L73" i="4"/>
  <c r="K73" i="4"/>
  <c r="J73" i="4"/>
  <c r="H73" i="4"/>
  <c r="G73" i="4"/>
  <c r="E73" i="4"/>
  <c r="D73" i="4"/>
  <c r="C73" i="4"/>
  <c r="B73" i="4"/>
  <c r="A73" i="4"/>
  <c r="S72" i="4"/>
  <c r="L72" i="4"/>
  <c r="K72" i="4"/>
  <c r="J72" i="4"/>
  <c r="H72" i="4"/>
  <c r="G72" i="4"/>
  <c r="E72" i="4"/>
  <c r="D72" i="4"/>
  <c r="C72" i="4"/>
  <c r="B72" i="4"/>
  <c r="A72" i="4"/>
  <c r="S71" i="4"/>
  <c r="L71" i="4"/>
  <c r="K71" i="4"/>
  <c r="J71" i="4"/>
  <c r="H71" i="4"/>
  <c r="G71" i="4"/>
  <c r="E71" i="4"/>
  <c r="D71" i="4"/>
  <c r="C71" i="4"/>
  <c r="B71" i="4"/>
  <c r="A71" i="4"/>
  <c r="S70" i="4"/>
  <c r="L70" i="4"/>
  <c r="K70" i="4"/>
  <c r="J70" i="4"/>
  <c r="H70" i="4"/>
  <c r="G70" i="4"/>
  <c r="E70" i="4"/>
  <c r="D70" i="4"/>
  <c r="C70" i="4"/>
  <c r="B70" i="4"/>
  <c r="A70" i="4"/>
  <c r="S69" i="4"/>
  <c r="L69" i="4"/>
  <c r="K69" i="4"/>
  <c r="J69" i="4"/>
  <c r="H69" i="4"/>
  <c r="G69" i="4"/>
  <c r="E69" i="4"/>
  <c r="D69" i="4"/>
  <c r="C69" i="4"/>
  <c r="B69" i="4"/>
  <c r="A69" i="4"/>
  <c r="S68" i="4"/>
  <c r="L68" i="4"/>
  <c r="K68" i="4"/>
  <c r="J68" i="4"/>
  <c r="H68" i="4"/>
  <c r="G68" i="4"/>
  <c r="E68" i="4"/>
  <c r="D68" i="4"/>
  <c r="C68" i="4"/>
  <c r="B68" i="4"/>
  <c r="A68" i="4"/>
  <c r="S67" i="4"/>
  <c r="L67" i="4"/>
  <c r="K67" i="4"/>
  <c r="J67" i="4"/>
  <c r="H67" i="4"/>
  <c r="G67" i="4"/>
  <c r="E67" i="4"/>
  <c r="D67" i="4"/>
  <c r="C67" i="4"/>
  <c r="B67" i="4"/>
  <c r="A67" i="4"/>
  <c r="S66" i="4"/>
  <c r="L66" i="4"/>
  <c r="K66" i="4"/>
  <c r="J66" i="4"/>
  <c r="H66" i="4"/>
  <c r="G66" i="4"/>
  <c r="E66" i="4"/>
  <c r="D66" i="4"/>
  <c r="C66" i="4"/>
  <c r="B66" i="4"/>
  <c r="A66" i="4"/>
  <c r="S65" i="4"/>
  <c r="L65" i="4"/>
  <c r="K65" i="4"/>
  <c r="J65" i="4"/>
  <c r="H65" i="4"/>
  <c r="G65" i="4"/>
  <c r="E65" i="4"/>
  <c r="D65" i="4"/>
  <c r="C65" i="4"/>
  <c r="B65" i="4"/>
  <c r="A65" i="4"/>
  <c r="S64" i="4"/>
  <c r="L64" i="4"/>
  <c r="K64" i="4"/>
  <c r="J64" i="4"/>
  <c r="H64" i="4"/>
  <c r="G64" i="4"/>
  <c r="E64" i="4"/>
  <c r="D64" i="4"/>
  <c r="C64" i="4"/>
  <c r="B64" i="4"/>
  <c r="A64" i="4"/>
  <c r="S63" i="4"/>
  <c r="L63" i="4"/>
  <c r="K63" i="4"/>
  <c r="J63" i="4"/>
  <c r="H63" i="4"/>
  <c r="G63" i="4"/>
  <c r="E63" i="4"/>
  <c r="D63" i="4"/>
  <c r="C63" i="4"/>
  <c r="B63" i="4"/>
  <c r="A63" i="4"/>
  <c r="S62" i="4"/>
  <c r="L62" i="4"/>
  <c r="K62" i="4"/>
  <c r="J62" i="4"/>
  <c r="H62" i="4"/>
  <c r="G62" i="4"/>
  <c r="E62" i="4"/>
  <c r="D62" i="4"/>
  <c r="C62" i="4"/>
  <c r="B62" i="4"/>
  <c r="A62" i="4"/>
  <c r="S61" i="4"/>
  <c r="L61" i="4"/>
  <c r="K61" i="4"/>
  <c r="J61" i="4"/>
  <c r="H61" i="4"/>
  <c r="G61" i="4"/>
  <c r="E61" i="4"/>
  <c r="D61" i="4"/>
  <c r="C61" i="4"/>
  <c r="B61" i="4"/>
  <c r="A61" i="4"/>
  <c r="S60" i="4"/>
  <c r="L60" i="4"/>
  <c r="K60" i="4"/>
  <c r="J60" i="4"/>
  <c r="H60" i="4"/>
  <c r="G60" i="4"/>
  <c r="E60" i="4"/>
  <c r="D60" i="4"/>
  <c r="C60" i="4"/>
  <c r="B60" i="4"/>
  <c r="A60" i="4"/>
  <c r="S59" i="4"/>
  <c r="L59" i="4"/>
  <c r="K59" i="4"/>
  <c r="J59" i="4"/>
  <c r="H59" i="4"/>
  <c r="G59" i="4"/>
  <c r="E59" i="4"/>
  <c r="D59" i="4"/>
  <c r="C59" i="4"/>
  <c r="B59" i="4"/>
  <c r="A59" i="4"/>
  <c r="S58" i="4"/>
  <c r="L58" i="4"/>
  <c r="K58" i="4"/>
  <c r="J58" i="4"/>
  <c r="H58" i="4"/>
  <c r="G58" i="4"/>
  <c r="E58" i="4"/>
  <c r="D58" i="4"/>
  <c r="C58" i="4"/>
  <c r="B58" i="4"/>
  <c r="A58" i="4"/>
  <c r="S57" i="4"/>
  <c r="L57" i="4"/>
  <c r="K57" i="4"/>
  <c r="J57" i="4"/>
  <c r="H57" i="4"/>
  <c r="G57" i="4"/>
  <c r="E57" i="4"/>
  <c r="D57" i="4"/>
  <c r="C57" i="4"/>
  <c r="B57" i="4"/>
  <c r="A57" i="4"/>
  <c r="S56" i="4"/>
  <c r="L56" i="4"/>
  <c r="K56" i="4"/>
  <c r="J56" i="4"/>
  <c r="H56" i="4"/>
  <c r="G56" i="4"/>
  <c r="E56" i="4"/>
  <c r="D56" i="4"/>
  <c r="C56" i="4"/>
  <c r="B56" i="4"/>
  <c r="A56" i="4"/>
  <c r="S55" i="4"/>
  <c r="L55" i="4"/>
  <c r="K55" i="4"/>
  <c r="J55" i="4"/>
  <c r="H55" i="4"/>
  <c r="G55" i="4"/>
  <c r="E55" i="4"/>
  <c r="D55" i="4"/>
  <c r="C55" i="4"/>
  <c r="B55" i="4"/>
  <c r="A55" i="4"/>
  <c r="S54" i="4"/>
  <c r="L54" i="4"/>
  <c r="K54" i="4"/>
  <c r="J54" i="4"/>
  <c r="H54" i="4"/>
  <c r="G54" i="4"/>
  <c r="E54" i="4"/>
  <c r="D54" i="4"/>
  <c r="C54" i="4"/>
  <c r="B54" i="4"/>
  <c r="A54" i="4"/>
  <c r="S53" i="4"/>
  <c r="L53" i="4"/>
  <c r="K53" i="4"/>
  <c r="J53" i="4"/>
  <c r="H53" i="4"/>
  <c r="G53" i="4"/>
  <c r="E53" i="4"/>
  <c r="D53" i="4"/>
  <c r="C53" i="4"/>
  <c r="B53" i="4"/>
  <c r="A53" i="4"/>
  <c r="S52" i="4"/>
  <c r="L52" i="4"/>
  <c r="K52" i="4"/>
  <c r="J52" i="4"/>
  <c r="H52" i="4"/>
  <c r="G52" i="4"/>
  <c r="E52" i="4"/>
  <c r="D52" i="4"/>
  <c r="C52" i="4"/>
  <c r="B52" i="4"/>
  <c r="A52" i="4"/>
  <c r="S51" i="4"/>
  <c r="L51" i="4"/>
  <c r="K51" i="4"/>
  <c r="J51" i="4"/>
  <c r="H51" i="4"/>
  <c r="G51" i="4"/>
  <c r="E51" i="4"/>
  <c r="D51" i="4"/>
  <c r="C51" i="4"/>
  <c r="B51" i="4"/>
  <c r="A51" i="4"/>
  <c r="S50" i="4"/>
  <c r="L50" i="4"/>
  <c r="K50" i="4"/>
  <c r="J50" i="4"/>
  <c r="H50" i="4"/>
  <c r="G50" i="4"/>
  <c r="E50" i="4"/>
  <c r="D50" i="4"/>
  <c r="C50" i="4"/>
  <c r="B50" i="4"/>
  <c r="A50" i="4"/>
  <c r="S49" i="4"/>
  <c r="L49" i="4"/>
  <c r="K49" i="4"/>
  <c r="J49" i="4"/>
  <c r="H49" i="4"/>
  <c r="G49" i="4"/>
  <c r="E49" i="4"/>
  <c r="D49" i="4"/>
  <c r="C49" i="4"/>
  <c r="B49" i="4"/>
  <c r="A49" i="4"/>
  <c r="S48" i="4"/>
  <c r="L48" i="4"/>
  <c r="K48" i="4"/>
  <c r="J48" i="4"/>
  <c r="H48" i="4"/>
  <c r="G48" i="4"/>
  <c r="E48" i="4"/>
  <c r="D48" i="4"/>
  <c r="C48" i="4"/>
  <c r="B48" i="4"/>
  <c r="A48" i="4"/>
  <c r="S47" i="4"/>
  <c r="L47" i="4"/>
  <c r="K47" i="4"/>
  <c r="J47" i="4"/>
  <c r="H47" i="4"/>
  <c r="G47" i="4"/>
  <c r="E47" i="4"/>
  <c r="D47" i="4"/>
  <c r="C47" i="4"/>
  <c r="B47" i="4"/>
  <c r="A47" i="4"/>
  <c r="S46" i="4"/>
  <c r="L46" i="4"/>
  <c r="K46" i="4"/>
  <c r="J46" i="4"/>
  <c r="H46" i="4"/>
  <c r="G46" i="4"/>
  <c r="E46" i="4"/>
  <c r="D46" i="4"/>
  <c r="C46" i="4"/>
  <c r="B46" i="4"/>
  <c r="A46" i="4"/>
  <c r="S45" i="4"/>
  <c r="L45" i="4"/>
  <c r="K45" i="4"/>
  <c r="J45" i="4"/>
  <c r="H45" i="4"/>
  <c r="G45" i="4"/>
  <c r="E45" i="4"/>
  <c r="D45" i="4"/>
  <c r="C45" i="4"/>
  <c r="B45" i="4"/>
  <c r="A45" i="4"/>
  <c r="S44" i="4"/>
  <c r="L44" i="4"/>
  <c r="K44" i="4"/>
  <c r="J44" i="4"/>
  <c r="H44" i="4"/>
  <c r="G44" i="4"/>
  <c r="E44" i="4"/>
  <c r="D44" i="4"/>
  <c r="C44" i="4"/>
  <c r="B44" i="4"/>
  <c r="A44" i="4"/>
  <c r="S43" i="4"/>
  <c r="L43" i="4"/>
  <c r="K43" i="4"/>
  <c r="J43" i="4"/>
  <c r="H43" i="4"/>
  <c r="G43" i="4"/>
  <c r="E43" i="4"/>
  <c r="D43" i="4"/>
  <c r="C43" i="4"/>
  <c r="B43" i="4"/>
  <c r="A43" i="4"/>
  <c r="S42" i="4"/>
  <c r="L42" i="4"/>
  <c r="K42" i="4"/>
  <c r="J42" i="4"/>
  <c r="H42" i="4"/>
  <c r="G42" i="4"/>
  <c r="E42" i="4"/>
  <c r="D42" i="4"/>
  <c r="C42" i="4"/>
  <c r="B42" i="4"/>
  <c r="A42" i="4"/>
  <c r="S41" i="4"/>
  <c r="L41" i="4"/>
  <c r="K41" i="4"/>
  <c r="J41" i="4"/>
  <c r="H41" i="4"/>
  <c r="G41" i="4"/>
  <c r="E41" i="4"/>
  <c r="D41" i="4"/>
  <c r="C41" i="4"/>
  <c r="B41" i="4"/>
  <c r="A41" i="4"/>
  <c r="S40" i="4"/>
  <c r="L40" i="4"/>
  <c r="K40" i="4"/>
  <c r="J40" i="4"/>
  <c r="H40" i="4"/>
  <c r="G40" i="4"/>
  <c r="E40" i="4"/>
  <c r="D40" i="4"/>
  <c r="C40" i="4"/>
  <c r="B40" i="4"/>
  <c r="A40" i="4"/>
  <c r="S39" i="4"/>
  <c r="L39" i="4"/>
  <c r="K39" i="4"/>
  <c r="J39" i="4"/>
  <c r="H39" i="4"/>
  <c r="G39" i="4"/>
  <c r="E39" i="4"/>
  <c r="D39" i="4"/>
  <c r="C39" i="4"/>
  <c r="B39" i="4"/>
  <c r="A39" i="4"/>
  <c r="S38" i="4"/>
  <c r="L38" i="4"/>
  <c r="K38" i="4"/>
  <c r="J38" i="4"/>
  <c r="H38" i="4"/>
  <c r="G38" i="4"/>
  <c r="E38" i="4"/>
  <c r="D38" i="4"/>
  <c r="C38" i="4"/>
  <c r="B38" i="4"/>
  <c r="A38" i="4"/>
  <c r="S37" i="4"/>
  <c r="L37" i="4"/>
  <c r="K37" i="4"/>
  <c r="J37" i="4"/>
  <c r="H37" i="4"/>
  <c r="G37" i="4"/>
  <c r="E37" i="4"/>
  <c r="D37" i="4"/>
  <c r="C37" i="4"/>
  <c r="B37" i="4"/>
  <c r="A37" i="4"/>
  <c r="S36" i="4"/>
  <c r="L36" i="4"/>
  <c r="K36" i="4"/>
  <c r="J36" i="4"/>
  <c r="H36" i="4"/>
  <c r="G36" i="4"/>
  <c r="E36" i="4"/>
  <c r="D36" i="4"/>
  <c r="C36" i="4"/>
  <c r="B36" i="4"/>
  <c r="A36" i="4"/>
  <c r="S35" i="4"/>
  <c r="L35" i="4"/>
  <c r="K35" i="4"/>
  <c r="J35" i="4"/>
  <c r="H35" i="4"/>
  <c r="G35" i="4"/>
  <c r="E35" i="4"/>
  <c r="D35" i="4"/>
  <c r="C35" i="4"/>
  <c r="B35" i="4"/>
  <c r="A35" i="4"/>
  <c r="S34" i="4"/>
  <c r="L34" i="4"/>
  <c r="K34" i="4"/>
  <c r="J34" i="4"/>
  <c r="H34" i="4"/>
  <c r="G34" i="4"/>
  <c r="E34" i="4"/>
  <c r="D34" i="4"/>
  <c r="C34" i="4"/>
  <c r="B34" i="4"/>
  <c r="A34" i="4"/>
  <c r="S33" i="4"/>
  <c r="L33" i="4"/>
  <c r="K33" i="4"/>
  <c r="J33" i="4"/>
  <c r="H33" i="4"/>
  <c r="G33" i="4"/>
  <c r="E33" i="4"/>
  <c r="D33" i="4"/>
  <c r="C33" i="4"/>
  <c r="B33" i="4"/>
  <c r="A33" i="4"/>
  <c r="S32" i="4"/>
  <c r="L32" i="4"/>
  <c r="K32" i="4"/>
  <c r="J32" i="4"/>
  <c r="H32" i="4"/>
  <c r="G32" i="4"/>
  <c r="E32" i="4"/>
  <c r="D32" i="4"/>
  <c r="C32" i="4"/>
  <c r="B32" i="4"/>
  <c r="A32" i="4"/>
  <c r="S31" i="4"/>
  <c r="L31" i="4"/>
  <c r="K31" i="4"/>
  <c r="J31" i="4"/>
  <c r="H31" i="4"/>
  <c r="G31" i="4"/>
  <c r="E31" i="4"/>
  <c r="D31" i="4"/>
  <c r="C31" i="4"/>
  <c r="B31" i="4"/>
  <c r="A31" i="4"/>
  <c r="S30" i="4"/>
  <c r="L30" i="4"/>
  <c r="K30" i="4"/>
  <c r="J30" i="4"/>
  <c r="H30" i="4"/>
  <c r="G30" i="4"/>
  <c r="E30" i="4"/>
  <c r="D30" i="4"/>
  <c r="C30" i="4"/>
  <c r="B30" i="4"/>
  <c r="A30" i="4"/>
  <c r="S29" i="4"/>
  <c r="L29" i="4"/>
  <c r="K29" i="4"/>
  <c r="J29" i="4"/>
  <c r="H29" i="4"/>
  <c r="G29" i="4"/>
  <c r="E29" i="4"/>
  <c r="D29" i="4"/>
  <c r="C29" i="4"/>
  <c r="B29" i="4"/>
  <c r="A29" i="4"/>
  <c r="S28" i="4"/>
  <c r="L28" i="4"/>
  <c r="K28" i="4"/>
  <c r="J28" i="4"/>
  <c r="H28" i="4"/>
  <c r="G28" i="4"/>
  <c r="E28" i="4"/>
  <c r="D28" i="4"/>
  <c r="C28" i="4"/>
  <c r="B28" i="4"/>
  <c r="A28" i="4"/>
  <c r="S27" i="4"/>
  <c r="L27" i="4"/>
  <c r="K27" i="4"/>
  <c r="J27" i="4"/>
  <c r="H27" i="4"/>
  <c r="G27" i="4"/>
  <c r="E27" i="4"/>
  <c r="D27" i="4"/>
  <c r="C27" i="4"/>
  <c r="B27" i="4"/>
  <c r="A27" i="4"/>
  <c r="S26" i="4"/>
  <c r="L26" i="4"/>
  <c r="K26" i="4"/>
  <c r="J26" i="4"/>
  <c r="H26" i="4"/>
  <c r="G26" i="4"/>
  <c r="E26" i="4"/>
  <c r="D26" i="4"/>
  <c r="C26" i="4"/>
  <c r="B26" i="4"/>
  <c r="A26" i="4"/>
  <c r="S25" i="4"/>
  <c r="L25" i="4"/>
  <c r="K25" i="4"/>
  <c r="J25" i="4"/>
  <c r="H25" i="4"/>
  <c r="G25" i="4"/>
  <c r="E25" i="4"/>
  <c r="D25" i="4"/>
  <c r="C25" i="4"/>
  <c r="B25" i="4"/>
  <c r="A25" i="4"/>
  <c r="S24" i="4"/>
  <c r="L24" i="4"/>
  <c r="K24" i="4"/>
  <c r="J24" i="4"/>
  <c r="H24" i="4"/>
  <c r="G24" i="4"/>
  <c r="E24" i="4"/>
  <c r="D24" i="4"/>
  <c r="C24" i="4"/>
  <c r="B24" i="4"/>
  <c r="A24" i="4"/>
  <c r="S23" i="4"/>
  <c r="L23" i="4"/>
  <c r="K23" i="4"/>
  <c r="J23" i="4"/>
  <c r="H23" i="4"/>
  <c r="G23" i="4"/>
  <c r="E23" i="4"/>
  <c r="D23" i="4"/>
  <c r="C23" i="4"/>
  <c r="B23" i="4"/>
  <c r="A23" i="4"/>
  <c r="S22" i="4"/>
  <c r="L22" i="4"/>
  <c r="K22" i="4"/>
  <c r="J22" i="4"/>
  <c r="H22" i="4"/>
  <c r="G22" i="4"/>
  <c r="E22" i="4"/>
  <c r="D22" i="4"/>
  <c r="C22" i="4"/>
  <c r="B22" i="4"/>
  <c r="A22" i="4"/>
  <c r="S21" i="4"/>
  <c r="L21" i="4"/>
  <c r="K21" i="4"/>
  <c r="J21" i="4"/>
  <c r="H21" i="4"/>
  <c r="G21" i="4"/>
  <c r="E21" i="4"/>
  <c r="D21" i="4"/>
  <c r="C21" i="4"/>
  <c r="B21" i="4"/>
  <c r="A21" i="4"/>
  <c r="S20" i="4"/>
  <c r="L20" i="4"/>
  <c r="K20" i="4"/>
  <c r="J20" i="4"/>
  <c r="H20" i="4"/>
  <c r="G20" i="4"/>
  <c r="E20" i="4"/>
  <c r="D20" i="4"/>
  <c r="C20" i="4"/>
  <c r="B20" i="4"/>
  <c r="A20" i="4"/>
  <c r="S19" i="4"/>
  <c r="L19" i="4"/>
  <c r="K19" i="4"/>
  <c r="J19" i="4"/>
  <c r="H19" i="4"/>
  <c r="G19" i="4"/>
  <c r="E19" i="4"/>
  <c r="D19" i="4"/>
  <c r="C19" i="4"/>
  <c r="B19" i="4"/>
  <c r="A19" i="4"/>
  <c r="S18" i="4"/>
  <c r="L18" i="4"/>
  <c r="K18" i="4"/>
  <c r="J18" i="4"/>
  <c r="H18" i="4"/>
  <c r="G18" i="4"/>
  <c r="E18" i="4"/>
  <c r="D18" i="4"/>
  <c r="C18" i="4"/>
  <c r="B18" i="4"/>
  <c r="A18" i="4"/>
  <c r="S17" i="4"/>
  <c r="L17" i="4"/>
  <c r="K17" i="4"/>
  <c r="J17" i="4"/>
  <c r="H17" i="4"/>
  <c r="G17" i="4"/>
  <c r="E17" i="4"/>
  <c r="D17" i="4"/>
  <c r="C17" i="4"/>
  <c r="B17" i="4"/>
  <c r="A17" i="4"/>
  <c r="S16" i="4"/>
  <c r="L16" i="4"/>
  <c r="K16" i="4"/>
  <c r="J16" i="4"/>
  <c r="H16" i="4"/>
  <c r="G16" i="4"/>
  <c r="E16" i="4"/>
  <c r="D16" i="4"/>
  <c r="C16" i="4"/>
  <c r="B16" i="4"/>
  <c r="A16" i="4"/>
  <c r="S15" i="4"/>
  <c r="L15" i="4"/>
  <c r="K15" i="4"/>
  <c r="J15" i="4"/>
  <c r="H15" i="4"/>
  <c r="G15" i="4"/>
  <c r="E15" i="4"/>
  <c r="D15" i="4"/>
  <c r="C15" i="4"/>
  <c r="B15" i="4"/>
  <c r="A15" i="4"/>
  <c r="S14" i="4"/>
  <c r="L14" i="4"/>
  <c r="K14" i="4"/>
  <c r="J14" i="4"/>
  <c r="H14" i="4"/>
  <c r="G14" i="4"/>
  <c r="E14" i="4"/>
  <c r="D14" i="4"/>
  <c r="C14" i="4"/>
  <c r="B14" i="4"/>
  <c r="A14" i="4"/>
  <c r="S13" i="4"/>
  <c r="L13" i="4"/>
  <c r="K13" i="4"/>
  <c r="J13" i="4"/>
  <c r="H13" i="4"/>
  <c r="G13" i="4"/>
  <c r="E13" i="4"/>
  <c r="D13" i="4"/>
  <c r="C13" i="4"/>
  <c r="B13" i="4"/>
  <c r="A13" i="4"/>
  <c r="S12" i="4"/>
  <c r="L12" i="4"/>
  <c r="K12" i="4"/>
  <c r="J12" i="4"/>
  <c r="H12" i="4"/>
  <c r="G12" i="4"/>
  <c r="E12" i="4"/>
  <c r="D12" i="4"/>
  <c r="C12" i="4"/>
  <c r="B12" i="4"/>
  <c r="A12" i="4"/>
  <c r="S11" i="4"/>
  <c r="L11" i="4"/>
  <c r="K11" i="4"/>
  <c r="J11" i="4"/>
  <c r="H11" i="4"/>
  <c r="G11" i="4"/>
  <c r="E11" i="4"/>
  <c r="D11" i="4"/>
  <c r="C11" i="4"/>
  <c r="B11" i="4"/>
  <c r="A11" i="4"/>
  <c r="S10" i="4"/>
  <c r="L10" i="4"/>
  <c r="K10" i="4"/>
  <c r="J10" i="4"/>
  <c r="H10" i="4"/>
  <c r="G10" i="4"/>
  <c r="E10" i="4"/>
  <c r="D10" i="4"/>
  <c r="C10" i="4"/>
  <c r="B10" i="4"/>
  <c r="A10" i="4"/>
  <c r="S9" i="4"/>
  <c r="Y407" i="5" l="1"/>
  <c r="E406" i="7" s="1"/>
  <c r="G406" i="7" s="1"/>
  <c r="H406" i="7" s="1"/>
  <c r="I406" i="7" s="1"/>
  <c r="K406" i="7" s="1"/>
  <c r="L406" i="7" s="1"/>
  <c r="M406" i="7" s="1"/>
  <c r="N406" i="7" s="1"/>
  <c r="O406" i="7" s="1"/>
  <c r="Y423" i="5"/>
  <c r="E422" i="7" s="1"/>
  <c r="G422" i="7" s="1"/>
  <c r="H422" i="7" s="1"/>
  <c r="I422" i="7" s="1"/>
  <c r="K422" i="7" s="1"/>
  <c r="L422" i="7" s="1"/>
  <c r="M422" i="7" s="1"/>
  <c r="N422" i="7" s="1"/>
  <c r="O422" i="7" s="1"/>
  <c r="M404" i="7"/>
  <c r="N404" i="7" s="1"/>
  <c r="O404" i="7" s="1"/>
  <c r="W406" i="4"/>
  <c r="W413" i="4"/>
  <c r="W422" i="4"/>
  <c r="W402" i="4"/>
  <c r="W411" i="4"/>
  <c r="W410" i="4"/>
  <c r="W403" i="4"/>
  <c r="W416" i="4"/>
  <c r="W408" i="4"/>
  <c r="Y413" i="5"/>
  <c r="E412" i="7" s="1"/>
  <c r="G412" i="7" s="1"/>
  <c r="H412" i="7" s="1"/>
  <c r="I412" i="7" s="1"/>
  <c r="K412" i="7" s="1"/>
  <c r="L412" i="7" s="1"/>
  <c r="M412" i="7" s="1"/>
  <c r="N412" i="7" s="1"/>
  <c r="O412" i="7" s="1"/>
  <c r="Y412" i="5"/>
  <c r="E411" i="7" s="1"/>
  <c r="G411" i="7" s="1"/>
  <c r="H411" i="7" s="1"/>
  <c r="I411" i="7" s="1"/>
  <c r="K411" i="7" s="1"/>
  <c r="L411" i="7" s="1"/>
  <c r="M411" i="7" s="1"/>
  <c r="N411" i="7" s="1"/>
  <c r="O411" i="7" s="1"/>
  <c r="Y417" i="5"/>
  <c r="E416" i="7" s="1"/>
  <c r="G416" i="7" s="1"/>
  <c r="H416" i="7" s="1"/>
  <c r="I416" i="7" s="1"/>
  <c r="K416" i="7" s="1"/>
  <c r="L416" i="7" s="1"/>
  <c r="M416" i="7" s="1"/>
  <c r="N416" i="7" s="1"/>
  <c r="O416" i="7" s="1"/>
  <c r="Y411" i="5"/>
  <c r="E410" i="7" s="1"/>
  <c r="G410" i="7" s="1"/>
  <c r="H410" i="7" s="1"/>
  <c r="I410" i="7" s="1"/>
  <c r="K410" i="7" s="1"/>
  <c r="L410" i="7" s="1"/>
  <c r="M410" i="7" s="1"/>
  <c r="N410" i="7" s="1"/>
  <c r="O410" i="7" s="1"/>
  <c r="Y406" i="5"/>
  <c r="E405" i="7" s="1"/>
  <c r="G405" i="7" s="1"/>
  <c r="H405" i="7" s="1"/>
  <c r="I405" i="7" s="1"/>
  <c r="K405" i="7" s="1"/>
  <c r="L405" i="7" s="1"/>
  <c r="M405" i="7" s="1"/>
  <c r="Y416" i="5"/>
  <c r="E415" i="7" s="1"/>
  <c r="G415" i="7" s="1"/>
  <c r="H415" i="7" s="1"/>
  <c r="I415" i="7" s="1"/>
  <c r="K415" i="7" s="1"/>
  <c r="L415" i="7" s="1"/>
  <c r="M415" i="7" s="1"/>
  <c r="N415" i="7" s="1"/>
  <c r="O415" i="7" s="1"/>
  <c r="Y409" i="5"/>
  <c r="E408" i="7" s="1"/>
  <c r="G408" i="7" s="1"/>
  <c r="H408" i="7" s="1"/>
  <c r="I408" i="7" s="1"/>
  <c r="K408" i="7" s="1"/>
  <c r="L408" i="7" s="1"/>
  <c r="M408" i="7" s="1"/>
  <c r="N408" i="7" s="1"/>
  <c r="O408" i="7" s="1"/>
  <c r="Y404" i="5"/>
  <c r="E403" i="7" s="1"/>
  <c r="G403" i="7" s="1"/>
  <c r="H403" i="7" s="1"/>
  <c r="I403" i="7" s="1"/>
  <c r="K403" i="7" s="1"/>
  <c r="L403" i="7" s="1"/>
  <c r="M403" i="7" s="1"/>
  <c r="N403" i="7" s="1"/>
  <c r="O403" i="7" s="1"/>
  <c r="Y421" i="5"/>
  <c r="E420" i="7" s="1"/>
  <c r="G420" i="7" s="1"/>
  <c r="H420" i="7" s="1"/>
  <c r="I420" i="7" s="1"/>
  <c r="K420" i="7" s="1"/>
  <c r="L420" i="7" s="1"/>
  <c r="M420" i="7" s="1"/>
  <c r="N420" i="7" s="1"/>
  <c r="O420" i="7" s="1"/>
  <c r="Y415" i="5"/>
  <c r="E414" i="7" s="1"/>
  <c r="G414" i="7" s="1"/>
  <c r="H414" i="7" s="1"/>
  <c r="I414" i="7" s="1"/>
  <c r="K414" i="7" s="1"/>
  <c r="L414" i="7" s="1"/>
  <c r="M414" i="7" s="1"/>
  <c r="N414" i="7" s="1"/>
  <c r="O414" i="7" s="1"/>
  <c r="Y420" i="5"/>
  <c r="E419" i="7" s="1"/>
  <c r="G419" i="7" s="1"/>
  <c r="H419" i="7" s="1"/>
  <c r="I419" i="7" s="1"/>
  <c r="K419" i="7" s="1"/>
  <c r="L419" i="7" s="1"/>
  <c r="M419" i="7" s="1"/>
  <c r="N419" i="7" s="1"/>
  <c r="O419" i="7" s="1"/>
  <c r="Y408" i="5"/>
  <c r="E407" i="7" s="1"/>
  <c r="G407" i="7" s="1"/>
  <c r="H407" i="7" s="1"/>
  <c r="I407" i="7" s="1"/>
  <c r="K407" i="7" s="1"/>
  <c r="L407" i="7" s="1"/>
  <c r="M407" i="7" s="1"/>
  <c r="N407" i="7" s="1"/>
  <c r="O407" i="7" s="1"/>
  <c r="Y419" i="5"/>
  <c r="E418" i="7" s="1"/>
  <c r="G418" i="7" s="1"/>
  <c r="H418" i="7" s="1"/>
  <c r="I418" i="7" s="1"/>
  <c r="K418" i="7" s="1"/>
  <c r="L418" i="7" s="1"/>
  <c r="M418" i="7" s="1"/>
  <c r="N418" i="7" s="1"/>
  <c r="O418" i="7" s="1"/>
  <c r="Y403" i="5"/>
  <c r="E402" i="7" s="1"/>
  <c r="G402" i="7" s="1"/>
  <c r="H402" i="7" s="1"/>
  <c r="I402" i="7" s="1"/>
  <c r="K402" i="7" s="1"/>
  <c r="L402" i="7" s="1"/>
  <c r="M402" i="7" s="1"/>
  <c r="N402" i="7" s="1"/>
  <c r="O402" i="7" s="1"/>
  <c r="Y402" i="5"/>
  <c r="E401" i="7" s="1"/>
  <c r="G401" i="7" s="1"/>
  <c r="H401" i="7" s="1"/>
  <c r="I401" i="7" s="1"/>
  <c r="K401" i="7" s="1"/>
  <c r="L401" i="7" s="1"/>
  <c r="M401" i="7" s="1"/>
  <c r="N401" i="7" s="1"/>
  <c r="O401" i="7" s="1"/>
  <c r="Y418" i="5"/>
  <c r="E417" i="7" s="1"/>
  <c r="G417" i="7" s="1"/>
  <c r="Y414" i="5"/>
  <c r="E413" i="7" s="1"/>
  <c r="G413" i="7" s="1"/>
  <c r="Y422" i="5"/>
  <c r="E421" i="7" s="1"/>
  <c r="G421" i="7" s="1"/>
  <c r="H421" i="7" s="1"/>
  <c r="I421" i="7" s="1"/>
  <c r="K421" i="7" s="1"/>
  <c r="L421" i="7" s="1"/>
  <c r="M421" i="7" s="1"/>
  <c r="N421" i="7" s="1"/>
  <c r="O421" i="7" s="1"/>
  <c r="Y410" i="5"/>
  <c r="E409" i="7" s="1"/>
  <c r="G409" i="7" s="1"/>
  <c r="H409" i="7" s="1"/>
  <c r="I409" i="7" s="1"/>
  <c r="K409" i="7" s="1"/>
  <c r="L409" i="7" s="1"/>
  <c r="M409" i="7" s="1"/>
  <c r="P252" i="5"/>
  <c r="P32" i="4"/>
  <c r="P36" i="4"/>
  <c r="P40" i="4"/>
  <c r="P64" i="4"/>
  <c r="P132" i="4"/>
  <c r="P136" i="4"/>
  <c r="P312" i="4"/>
  <c r="P380" i="4"/>
  <c r="P384" i="4"/>
  <c r="P396" i="4"/>
  <c r="P400" i="4"/>
  <c r="P12" i="5"/>
  <c r="P40" i="5"/>
  <c r="P44" i="5"/>
  <c r="P48" i="5"/>
  <c r="P52" i="5"/>
  <c r="P56" i="5"/>
  <c r="P60" i="5"/>
  <c r="P64" i="5"/>
  <c r="P68" i="5"/>
  <c r="P72" i="5"/>
  <c r="P76" i="5"/>
  <c r="P80" i="5"/>
  <c r="P84" i="5"/>
  <c r="P88" i="5"/>
  <c r="P83" i="4"/>
  <c r="P91" i="4"/>
  <c r="P99" i="4"/>
  <c r="P115" i="4"/>
  <c r="P123" i="4"/>
  <c r="P131" i="4"/>
  <c r="P78" i="4"/>
  <c r="P86" i="4"/>
  <c r="P110" i="4"/>
  <c r="T130" i="4"/>
  <c r="P264" i="5"/>
  <c r="N10" i="4"/>
  <c r="N11" i="4"/>
  <c r="N12" i="4"/>
  <c r="N13" i="4"/>
  <c r="P47" i="4"/>
  <c r="P71" i="4"/>
  <c r="P118" i="4"/>
  <c r="P314" i="4"/>
  <c r="P49" i="4"/>
  <c r="P73" i="4"/>
  <c r="P77" i="4"/>
  <c r="P317" i="4"/>
  <c r="P321" i="4"/>
  <c r="P10" i="4"/>
  <c r="P14" i="4"/>
  <c r="P18" i="4"/>
  <c r="P22" i="4"/>
  <c r="P26" i="4"/>
  <c r="P50" i="4"/>
  <c r="P58" i="4"/>
  <c r="P75" i="4"/>
  <c r="T45" i="4"/>
  <c r="P100" i="4"/>
  <c r="P104" i="4"/>
  <c r="P124" i="4"/>
  <c r="P133" i="4"/>
  <c r="T133" i="4"/>
  <c r="N138" i="4"/>
  <c r="P29" i="4"/>
  <c r="N30" i="4"/>
  <c r="T62" i="4"/>
  <c r="T64" i="4"/>
  <c r="T70" i="4"/>
  <c r="P107" i="4"/>
  <c r="T13" i="4"/>
  <c r="N14" i="4"/>
  <c r="N15" i="4"/>
  <c r="N16" i="4"/>
  <c r="N17" i="4"/>
  <c r="T17" i="4"/>
  <c r="N18" i="4"/>
  <c r="N19" i="4"/>
  <c r="N20" i="4"/>
  <c r="N21" i="4"/>
  <c r="T21" i="4"/>
  <c r="N22" i="4"/>
  <c r="N23" i="4"/>
  <c r="N24" i="4"/>
  <c r="N25" i="4"/>
  <c r="T25" i="4"/>
  <c r="N26" i="4"/>
  <c r="N27" i="4"/>
  <c r="N28" i="4"/>
  <c r="P55" i="4"/>
  <c r="P59" i="4"/>
  <c r="P63" i="4"/>
  <c r="P67" i="4"/>
  <c r="P72" i="4"/>
  <c r="P92" i="4"/>
  <c r="T98" i="4"/>
  <c r="P101" i="4"/>
  <c r="T101" i="4"/>
  <c r="P109" i="4"/>
  <c r="P139" i="4"/>
  <c r="P142" i="4"/>
  <c r="T142" i="4"/>
  <c r="P146" i="4"/>
  <c r="T146" i="4"/>
  <c r="P150" i="4"/>
  <c r="P154" i="4"/>
  <c r="P158" i="4"/>
  <c r="P162" i="4"/>
  <c r="P166" i="4"/>
  <c r="P170" i="4"/>
  <c r="P174" i="4"/>
  <c r="P178" i="4"/>
  <c r="P182" i="4"/>
  <c r="P186" i="4"/>
  <c r="P190" i="4"/>
  <c r="P194" i="4"/>
  <c r="P198" i="4"/>
  <c r="P202" i="4"/>
  <c r="P206" i="4"/>
  <c r="P210" i="4"/>
  <c r="P214" i="4"/>
  <c r="P218" i="4"/>
  <c r="P222" i="4"/>
  <c r="P226" i="4"/>
  <c r="P230" i="4"/>
  <c r="P234" i="4"/>
  <c r="P238" i="4"/>
  <c r="P242" i="4"/>
  <c r="P258" i="4"/>
  <c r="P262" i="4"/>
  <c r="P266" i="4"/>
  <c r="N267" i="4"/>
  <c r="P270" i="4"/>
  <c r="P274" i="4"/>
  <c r="P278" i="4"/>
  <c r="P282" i="4"/>
  <c r="P286" i="4"/>
  <c r="P290" i="4"/>
  <c r="P294" i="4"/>
  <c r="P357" i="4"/>
  <c r="P382" i="4"/>
  <c r="P387" i="4"/>
  <c r="P388" i="4"/>
  <c r="P391" i="4"/>
  <c r="P395" i="4"/>
  <c r="P267" i="5"/>
  <c r="P359" i="5"/>
  <c r="P371" i="5"/>
  <c r="P375" i="5"/>
  <c r="P379" i="5"/>
  <c r="P383" i="5"/>
  <c r="P387" i="5"/>
  <c r="P289" i="4"/>
  <c r="P360" i="4"/>
  <c r="P364" i="4"/>
  <c r="P368" i="4"/>
  <c r="P372" i="4"/>
  <c r="P386" i="4"/>
  <c r="P390" i="4"/>
  <c r="T18" i="4"/>
  <c r="T22" i="4"/>
  <c r="T46" i="4"/>
  <c r="T72" i="4"/>
  <c r="T77" i="4"/>
  <c r="N94" i="4"/>
  <c r="T109" i="4"/>
  <c r="N126" i="4"/>
  <c r="P137" i="4"/>
  <c r="T270" i="4"/>
  <c r="T274" i="4"/>
  <c r="T278" i="4"/>
  <c r="T282" i="4"/>
  <c r="T286" i="4"/>
  <c r="N316" i="4"/>
  <c r="T12" i="4"/>
  <c r="T49" i="4"/>
  <c r="T53" i="4"/>
  <c r="P38" i="4"/>
  <c r="T41" i="4"/>
  <c r="N43" i="4"/>
  <c r="P48" i="4"/>
  <c r="T48" i="4"/>
  <c r="T54" i="4"/>
  <c r="P57" i="4"/>
  <c r="T57" i="4"/>
  <c r="T61" i="4"/>
  <c r="P66" i="4"/>
  <c r="P76" i="4"/>
  <c r="T82" i="4"/>
  <c r="P85" i="4"/>
  <c r="T85" i="4"/>
  <c r="T89" i="4"/>
  <c r="P94" i="4"/>
  <c r="P108" i="4"/>
  <c r="T114" i="4"/>
  <c r="P117" i="4"/>
  <c r="T117" i="4"/>
  <c r="T121" i="4"/>
  <c r="P126" i="4"/>
  <c r="P140" i="4"/>
  <c r="N147" i="4"/>
  <c r="P148" i="4"/>
  <c r="N150" i="4"/>
  <c r="T150" i="4"/>
  <c r="N151" i="4"/>
  <c r="N152" i="4"/>
  <c r="N154" i="4"/>
  <c r="T154" i="4"/>
  <c r="N155" i="4"/>
  <c r="N156" i="4"/>
  <c r="N158" i="4"/>
  <c r="T158" i="4"/>
  <c r="N159" i="4"/>
  <c r="N160" i="4"/>
  <c r="N162" i="4"/>
  <c r="T162" i="4"/>
  <c r="N163" i="4"/>
  <c r="N164" i="4"/>
  <c r="N166" i="4"/>
  <c r="T166" i="4"/>
  <c r="N167" i="4"/>
  <c r="N168" i="4"/>
  <c r="N170" i="4"/>
  <c r="T170" i="4"/>
  <c r="N171" i="4"/>
  <c r="N172" i="4"/>
  <c r="N174" i="4"/>
  <c r="T174" i="4"/>
  <c r="N175" i="4"/>
  <c r="N176" i="4"/>
  <c r="N178" i="4"/>
  <c r="T178" i="4"/>
  <c r="N179" i="4"/>
  <c r="N180" i="4"/>
  <c r="N182" i="4"/>
  <c r="T182" i="4"/>
  <c r="N183" i="4"/>
  <c r="N184" i="4"/>
  <c r="N186" i="4"/>
  <c r="T186" i="4"/>
  <c r="N187" i="4"/>
  <c r="N188" i="4"/>
  <c r="N190" i="4"/>
  <c r="T190" i="4"/>
  <c r="N191" i="4"/>
  <c r="N192" i="4"/>
  <c r="N194" i="4"/>
  <c r="T194" i="4"/>
  <c r="N195" i="4"/>
  <c r="N196" i="4"/>
  <c r="N198" i="4"/>
  <c r="T198" i="4"/>
  <c r="N199" i="4"/>
  <c r="N200" i="4"/>
  <c r="N202" i="4"/>
  <c r="T202" i="4"/>
  <c r="N203" i="4"/>
  <c r="N204" i="4"/>
  <c r="N206" i="4"/>
  <c r="T206" i="4"/>
  <c r="N207" i="4"/>
  <c r="N208" i="4"/>
  <c r="T210" i="4"/>
  <c r="P257" i="4"/>
  <c r="N264" i="4"/>
  <c r="T287" i="4"/>
  <c r="N359" i="4"/>
  <c r="N363" i="4"/>
  <c r="N367" i="4"/>
  <c r="N371" i="4"/>
  <c r="N375" i="4"/>
  <c r="N376" i="4"/>
  <c r="T105" i="4"/>
  <c r="P33" i="4"/>
  <c r="T34" i="4"/>
  <c r="N37" i="4"/>
  <c r="T37" i="4"/>
  <c r="P42" i="4"/>
  <c r="P51" i="4"/>
  <c r="P56" i="4"/>
  <c r="T56" i="4"/>
  <c r="P65" i="4"/>
  <c r="T65" i="4"/>
  <c r="T69" i="4"/>
  <c r="N78" i="4"/>
  <c r="P84" i="4"/>
  <c r="P88" i="4"/>
  <c r="P93" i="4"/>
  <c r="T93" i="4"/>
  <c r="P102" i="4"/>
  <c r="N110" i="4"/>
  <c r="P116" i="4"/>
  <c r="P120" i="4"/>
  <c r="P125" i="4"/>
  <c r="T125" i="4"/>
  <c r="P134" i="4"/>
  <c r="P143" i="4"/>
  <c r="N146" i="4"/>
  <c r="P147" i="4"/>
  <c r="P151" i="4"/>
  <c r="P155" i="4"/>
  <c r="P159" i="4"/>
  <c r="P163" i="4"/>
  <c r="P167" i="4"/>
  <c r="P171" i="4"/>
  <c r="P175" i="4"/>
  <c r="P179" i="4"/>
  <c r="P183" i="4"/>
  <c r="P187" i="4"/>
  <c r="P191" i="4"/>
  <c r="P195" i="4"/>
  <c r="P199" i="4"/>
  <c r="P203" i="4"/>
  <c r="P207" i="4"/>
  <c r="P211" i="4"/>
  <c r="P215" i="4"/>
  <c r="P219" i="4"/>
  <c r="P223" i="4"/>
  <c r="P227" i="4"/>
  <c r="P231" i="4"/>
  <c r="P235" i="4"/>
  <c r="P239" i="4"/>
  <c r="P244" i="4"/>
  <c r="P326" i="4"/>
  <c r="P330" i="4"/>
  <c r="P334" i="4"/>
  <c r="P13" i="5"/>
  <c r="Q14" i="5"/>
  <c r="V15" i="5"/>
  <c r="P17" i="5"/>
  <c r="V270" i="5"/>
  <c r="V274" i="5"/>
  <c r="W326" i="5"/>
  <c r="W330" i="5"/>
  <c r="W334" i="5"/>
  <c r="W111" i="5"/>
  <c r="W115" i="5"/>
  <c r="Q120" i="5"/>
  <c r="Q124" i="5"/>
  <c r="W135" i="5"/>
  <c r="W139" i="5"/>
  <c r="W151" i="5"/>
  <c r="W155" i="5"/>
  <c r="W167" i="5"/>
  <c r="W178" i="5"/>
  <c r="W190" i="5"/>
  <c r="Q201" i="5"/>
  <c r="T202" i="5"/>
  <c r="W202" i="5"/>
  <c r="W204" i="5"/>
  <c r="Q209" i="5"/>
  <c r="T210" i="5"/>
  <c r="W210" i="5"/>
  <c r="T212" i="5"/>
  <c r="Q213" i="5"/>
  <c r="T214" i="5"/>
  <c r="W214" i="5"/>
  <c r="T216" i="5"/>
  <c r="Q217" i="5"/>
  <c r="T218" i="5"/>
  <c r="W218" i="5"/>
  <c r="T220" i="5"/>
  <c r="Q221" i="5"/>
  <c r="T222" i="5"/>
  <c r="W222" i="5"/>
  <c r="T224" i="5"/>
  <c r="Q225" i="5"/>
  <c r="T226" i="5"/>
  <c r="W226" i="5"/>
  <c r="T228" i="5"/>
  <c r="Q229" i="5"/>
  <c r="T230" i="5"/>
  <c r="W230" i="5"/>
  <c r="T232" i="5"/>
  <c r="Q233" i="5"/>
  <c r="T234" i="5"/>
  <c r="W234" i="5"/>
  <c r="T236" i="5"/>
  <c r="Q237" i="5"/>
  <c r="T238" i="5"/>
  <c r="W238" i="5"/>
  <c r="T240" i="5"/>
  <c r="Q241" i="5"/>
  <c r="T242" i="5"/>
  <c r="W242" i="5"/>
  <c r="T244" i="5"/>
  <c r="Q245" i="5"/>
  <c r="T246" i="5"/>
  <c r="W246" i="5"/>
  <c r="T248" i="5"/>
  <c r="Q249" i="5"/>
  <c r="T250" i="5"/>
  <c r="W250" i="5"/>
  <c r="W269" i="5"/>
  <c r="W273" i="5"/>
  <c r="P246" i="4"/>
  <c r="N251" i="4"/>
  <c r="P254" i="4"/>
  <c r="P260" i="4"/>
  <c r="P264" i="4"/>
  <c r="N271" i="4"/>
  <c r="P272" i="4"/>
  <c r="P276" i="4"/>
  <c r="P280" i="4"/>
  <c r="P284" i="4"/>
  <c r="P298" i="4"/>
  <c r="P301" i="4"/>
  <c r="P306" i="4"/>
  <c r="P310" i="4"/>
  <c r="N328" i="4"/>
  <c r="P332" i="4"/>
  <c r="P341" i="4"/>
  <c r="N344" i="4"/>
  <c r="N345" i="4"/>
  <c r="N348" i="4"/>
  <c r="P379" i="4"/>
  <c r="P398" i="4"/>
  <c r="T15" i="5"/>
  <c r="T16" i="5"/>
  <c r="T19" i="5"/>
  <c r="W25" i="5"/>
  <c r="T27" i="5"/>
  <c r="T31" i="5"/>
  <c r="T32" i="5"/>
  <c r="W33" i="5"/>
  <c r="T36" i="5"/>
  <c r="W37" i="5"/>
  <c r="Q97" i="5"/>
  <c r="V99" i="5"/>
  <c r="T109" i="5"/>
  <c r="W119" i="5"/>
  <c r="W123" i="5"/>
  <c r="V175" i="5"/>
  <c r="V191" i="5"/>
  <c r="T199" i="5"/>
  <c r="T207" i="5"/>
  <c r="T255" i="5"/>
  <c r="W258" i="5"/>
  <c r="W261" i="5"/>
  <c r="T268" i="5"/>
  <c r="T272" i="5"/>
  <c r="P391" i="5"/>
  <c r="P395" i="5"/>
  <c r="T214" i="4"/>
  <c r="T218" i="4"/>
  <c r="T222" i="4"/>
  <c r="T226" i="4"/>
  <c r="T230" i="4"/>
  <c r="T234" i="4"/>
  <c r="T238" i="4"/>
  <c r="N248" i="4"/>
  <c r="P253" i="4"/>
  <c r="T267" i="4"/>
  <c r="P271" i="4"/>
  <c r="T271" i="4"/>
  <c r="W271" i="4" s="1"/>
  <c r="F270" i="7" s="1"/>
  <c r="P275" i="4"/>
  <c r="T275" i="4"/>
  <c r="P279" i="4"/>
  <c r="T279" i="4"/>
  <c r="P283" i="4"/>
  <c r="T283" i="4"/>
  <c r="P287" i="4"/>
  <c r="N296" i="4"/>
  <c r="P300" i="4"/>
  <c r="P318" i="4"/>
  <c r="N319" i="4"/>
  <c r="P322" i="4"/>
  <c r="P340" i="4"/>
  <c r="P344" i="4"/>
  <c r="P348" i="4"/>
  <c r="T390" i="4"/>
  <c r="N391" i="4"/>
  <c r="N392" i="4"/>
  <c r="V12" i="5"/>
  <c r="P58" i="5"/>
  <c r="P62" i="5"/>
  <c r="P66" i="5"/>
  <c r="P70" i="5"/>
  <c r="P74" i="5"/>
  <c r="P78" i="5"/>
  <c r="P82" i="5"/>
  <c r="P86" i="5"/>
  <c r="P90" i="5"/>
  <c r="T94" i="5"/>
  <c r="P102" i="5"/>
  <c r="T104" i="5"/>
  <c r="W104" i="5"/>
  <c r="P106" i="5"/>
  <c r="T108" i="5"/>
  <c r="W108" i="5"/>
  <c r="P110" i="5"/>
  <c r="P114" i="5"/>
  <c r="P118" i="5"/>
  <c r="P122" i="5"/>
  <c r="P138" i="5"/>
  <c r="P154" i="5"/>
  <c r="P170" i="5"/>
  <c r="W184" i="5"/>
  <c r="Q187" i="5"/>
  <c r="P198" i="5"/>
  <c r="P206" i="5"/>
  <c r="Q256" i="5"/>
  <c r="V256" i="5"/>
  <c r="W257" i="5"/>
  <c r="P266" i="5"/>
  <c r="W328" i="5"/>
  <c r="T332" i="5"/>
  <c r="W332" i="5"/>
  <c r="V335" i="5"/>
  <c r="V21" i="5"/>
  <c r="W36" i="5"/>
  <c r="V278" i="5"/>
  <c r="W282" i="5"/>
  <c r="W286" i="5"/>
  <c r="W290" i="5"/>
  <c r="W294" i="5"/>
  <c r="W298" i="5"/>
  <c r="W302" i="5"/>
  <c r="W306" i="5"/>
  <c r="W310" i="5"/>
  <c r="W314" i="5"/>
  <c r="V318" i="5"/>
  <c r="W318" i="5"/>
  <c r="W322" i="5"/>
  <c r="V338" i="5"/>
  <c r="V342" i="5"/>
  <c r="V346" i="5"/>
  <c r="V350" i="5"/>
  <c r="W382" i="5"/>
  <c r="W386" i="5"/>
  <c r="W390" i="5"/>
  <c r="W394" i="5"/>
  <c r="Q10" i="5"/>
  <c r="V10" i="5"/>
  <c r="Q16" i="5"/>
  <c r="V16" i="5"/>
  <c r="V128" i="5"/>
  <c r="V132" i="5"/>
  <c r="V144" i="5"/>
  <c r="V148" i="5"/>
  <c r="V160" i="5"/>
  <c r="V164" i="5"/>
  <c r="Q171" i="5"/>
  <c r="V177" i="5"/>
  <c r="V181" i="5"/>
  <c r="T11" i="5"/>
  <c r="W11" i="5"/>
  <c r="Q12" i="5"/>
  <c r="V14" i="5"/>
  <c r="T23" i="5"/>
  <c r="V29" i="5"/>
  <c r="T53" i="5"/>
  <c r="V95" i="5"/>
  <c r="W127" i="5"/>
  <c r="W131" i="5"/>
  <c r="W143" i="5"/>
  <c r="W147" i="5"/>
  <c r="W159" i="5"/>
  <c r="W163" i="5"/>
  <c r="V183" i="5"/>
  <c r="W10" i="5"/>
  <c r="V11" i="5"/>
  <c r="T12" i="5"/>
  <c r="T13" i="5"/>
  <c r="W17" i="5"/>
  <c r="V41" i="5"/>
  <c r="V45" i="5"/>
  <c r="Q118" i="5"/>
  <c r="V120" i="5"/>
  <c r="T121" i="5"/>
  <c r="Q122" i="5"/>
  <c r="V124" i="5"/>
  <c r="V173" i="5"/>
  <c r="V187" i="5"/>
  <c r="T41" i="5"/>
  <c r="W41" i="5"/>
  <c r="T44" i="5"/>
  <c r="W44" i="5"/>
  <c r="W45" i="5"/>
  <c r="V49" i="5"/>
  <c r="V53" i="5"/>
  <c r="Q54" i="5"/>
  <c r="V56" i="5"/>
  <c r="Q57" i="5"/>
  <c r="Q58" i="5"/>
  <c r="W58" i="5"/>
  <c r="V60" i="5"/>
  <c r="Q61" i="5"/>
  <c r="Q62" i="5"/>
  <c r="W62" i="5"/>
  <c r="V64" i="5"/>
  <c r="Q65" i="5"/>
  <c r="Q66" i="5"/>
  <c r="W66" i="5"/>
  <c r="V68" i="5"/>
  <c r="Q69" i="5"/>
  <c r="Q70" i="5"/>
  <c r="W70" i="5"/>
  <c r="V72" i="5"/>
  <c r="Q73" i="5"/>
  <c r="Q74" i="5"/>
  <c r="W74" i="5"/>
  <c r="V76" i="5"/>
  <c r="Q77" i="5"/>
  <c r="Q78" i="5"/>
  <c r="W78" i="5"/>
  <c r="V80" i="5"/>
  <c r="Q81" i="5"/>
  <c r="Q82" i="5"/>
  <c r="W82" i="5"/>
  <c r="V84" i="5"/>
  <c r="Q85" i="5"/>
  <c r="Q86" i="5"/>
  <c r="W86" i="5"/>
  <c r="V88" i="5"/>
  <c r="Q89" i="5"/>
  <c r="Q90" i="5"/>
  <c r="W90" i="5"/>
  <c r="V92" i="5"/>
  <c r="T96" i="5"/>
  <c r="T98" i="5"/>
  <c r="T101" i="5"/>
  <c r="Q110" i="5"/>
  <c r="Q112" i="5"/>
  <c r="V112" i="5"/>
  <c r="T113" i="5"/>
  <c r="Q114" i="5"/>
  <c r="Q116" i="5"/>
  <c r="V116" i="5"/>
  <c r="T128" i="5"/>
  <c r="W128" i="5"/>
  <c r="T132" i="5"/>
  <c r="W132" i="5"/>
  <c r="T133" i="5"/>
  <c r="Q136" i="5"/>
  <c r="V136" i="5"/>
  <c r="T137" i="5"/>
  <c r="Q138" i="5"/>
  <c r="Q140" i="5"/>
  <c r="V140" i="5"/>
  <c r="Q142" i="5"/>
  <c r="T148" i="5"/>
  <c r="W148" i="5"/>
  <c r="T149" i="5"/>
  <c r="Q152" i="5"/>
  <c r="V152" i="5"/>
  <c r="T153" i="5"/>
  <c r="Q154" i="5"/>
  <c r="Q156" i="5"/>
  <c r="V156" i="5"/>
  <c r="Q158" i="5"/>
  <c r="T164" i="5"/>
  <c r="W164" i="5"/>
  <c r="T165" i="5"/>
  <c r="Q169" i="5"/>
  <c r="Q170" i="5"/>
  <c r="Q172" i="5"/>
  <c r="T172" i="5"/>
  <c r="Q175" i="5"/>
  <c r="W182" i="5"/>
  <c r="W188" i="5"/>
  <c r="Q193" i="5"/>
  <c r="W193" i="5"/>
  <c r="T194" i="5"/>
  <c r="W194" i="5"/>
  <c r="V197" i="5"/>
  <c r="T198" i="5"/>
  <c r="Q199" i="5"/>
  <c r="W201" i="5"/>
  <c r="V205" i="5"/>
  <c r="T206" i="5"/>
  <c r="Q207" i="5"/>
  <c r="W209" i="5"/>
  <c r="W213" i="5"/>
  <c r="W217" i="5"/>
  <c r="W221" i="5"/>
  <c r="W225" i="5"/>
  <c r="W229" i="5"/>
  <c r="W233" i="5"/>
  <c r="W237" i="5"/>
  <c r="W241" i="5"/>
  <c r="W245" i="5"/>
  <c r="W249" i="5"/>
  <c r="Q252" i="5"/>
  <c r="W254" i="5"/>
  <c r="V277" i="5"/>
  <c r="W277" i="5"/>
  <c r="W13" i="5"/>
  <c r="W15" i="5"/>
  <c r="W21" i="5"/>
  <c r="T28" i="5"/>
  <c r="W29" i="5"/>
  <c r="Q34" i="5"/>
  <c r="V36" i="5"/>
  <c r="Q37" i="5"/>
  <c r="T37" i="5"/>
  <c r="T48" i="5"/>
  <c r="T49" i="5"/>
  <c r="W49" i="5"/>
  <c r="T52" i="5"/>
  <c r="W52" i="5"/>
  <c r="W53" i="5"/>
  <c r="V57" i="5"/>
  <c r="V61" i="5"/>
  <c r="V65" i="5"/>
  <c r="V69" i="5"/>
  <c r="V73" i="5"/>
  <c r="V77" i="5"/>
  <c r="V81" i="5"/>
  <c r="V85" i="5"/>
  <c r="V89" i="5"/>
  <c r="T93" i="5"/>
  <c r="W95" i="5"/>
  <c r="V96" i="5"/>
  <c r="T100" i="5"/>
  <c r="Q102" i="5"/>
  <c r="Q104" i="5"/>
  <c r="V104" i="5"/>
  <c r="T105" i="5"/>
  <c r="Q106" i="5"/>
  <c r="Q108" i="5"/>
  <c r="V108" i="5"/>
  <c r="T120" i="5"/>
  <c r="W120" i="5"/>
  <c r="T124" i="5"/>
  <c r="W124" i="5"/>
  <c r="T125" i="5"/>
  <c r="T169" i="5"/>
  <c r="W176" i="5"/>
  <c r="Q179" i="5"/>
  <c r="V179" i="5"/>
  <c r="W180" i="5"/>
  <c r="V185" i="5"/>
  <c r="W186" i="5"/>
  <c r="Q191" i="5"/>
  <c r="V198" i="5"/>
  <c r="V206" i="5"/>
  <c r="T211" i="5"/>
  <c r="T215" i="5"/>
  <c r="T219" i="5"/>
  <c r="T223" i="5"/>
  <c r="T227" i="5"/>
  <c r="T231" i="5"/>
  <c r="T235" i="5"/>
  <c r="T239" i="5"/>
  <c r="T243" i="5"/>
  <c r="T247" i="5"/>
  <c r="T251" i="5"/>
  <c r="T252" i="5"/>
  <c r="Q253" i="5"/>
  <c r="W255" i="5"/>
  <c r="W263" i="5"/>
  <c r="P268" i="5"/>
  <c r="Q268" i="5"/>
  <c r="P270" i="5"/>
  <c r="P271" i="5"/>
  <c r="T271" i="5"/>
  <c r="P272" i="5"/>
  <c r="Q272" i="5"/>
  <c r="P274" i="5"/>
  <c r="P275" i="5"/>
  <c r="T276" i="5"/>
  <c r="P16" i="5"/>
  <c r="Q17" i="5"/>
  <c r="W19" i="5"/>
  <c r="V25" i="5"/>
  <c r="Q26" i="5"/>
  <c r="W27" i="5"/>
  <c r="V33" i="5"/>
  <c r="P36" i="5"/>
  <c r="V37" i="5"/>
  <c r="Q38" i="5"/>
  <c r="V40" i="5"/>
  <c r="Q42" i="5"/>
  <c r="V44" i="5"/>
  <c r="Q45" i="5"/>
  <c r="T45" i="5"/>
  <c r="T56" i="5"/>
  <c r="W56" i="5"/>
  <c r="T57" i="5"/>
  <c r="W57" i="5"/>
  <c r="W59" i="5"/>
  <c r="T60" i="5"/>
  <c r="W60" i="5"/>
  <c r="T61" i="5"/>
  <c r="W61" i="5"/>
  <c r="W63" i="5"/>
  <c r="T64" i="5"/>
  <c r="W64" i="5"/>
  <c r="T65" i="5"/>
  <c r="W65" i="5"/>
  <c r="W67" i="5"/>
  <c r="T68" i="5"/>
  <c r="W68" i="5"/>
  <c r="T69" i="5"/>
  <c r="W69" i="5"/>
  <c r="W71" i="5"/>
  <c r="T72" i="5"/>
  <c r="W72" i="5"/>
  <c r="T73" i="5"/>
  <c r="W73" i="5"/>
  <c r="W75" i="5"/>
  <c r="T76" i="5"/>
  <c r="W76" i="5"/>
  <c r="T77" i="5"/>
  <c r="W77" i="5"/>
  <c r="W79" i="5"/>
  <c r="T80" i="5"/>
  <c r="W80" i="5"/>
  <c r="T81" i="5"/>
  <c r="W81" i="5"/>
  <c r="W83" i="5"/>
  <c r="T84" i="5"/>
  <c r="W84" i="5"/>
  <c r="T85" i="5"/>
  <c r="W85" i="5"/>
  <c r="W87" i="5"/>
  <c r="T88" i="5"/>
  <c r="W88" i="5"/>
  <c r="T89" i="5"/>
  <c r="W89" i="5"/>
  <c r="W91" i="5"/>
  <c r="Q93" i="5"/>
  <c r="T97" i="5"/>
  <c r="W99" i="5"/>
  <c r="V100" i="5"/>
  <c r="P101" i="5"/>
  <c r="T112" i="5"/>
  <c r="W112" i="5"/>
  <c r="T116" i="5"/>
  <c r="W116" i="5"/>
  <c r="T117" i="5"/>
  <c r="P126" i="5"/>
  <c r="Q126" i="5"/>
  <c r="Q128" i="5"/>
  <c r="P129" i="5"/>
  <c r="T129" i="5"/>
  <c r="P130" i="5"/>
  <c r="Q130" i="5"/>
  <c r="Q132" i="5"/>
  <c r="P133" i="5"/>
  <c r="Q134" i="5"/>
  <c r="T136" i="5"/>
  <c r="T140" i="5"/>
  <c r="W140" i="5"/>
  <c r="T141" i="5"/>
  <c r="Q144" i="5"/>
  <c r="P145" i="5"/>
  <c r="T145" i="5"/>
  <c r="P146" i="5"/>
  <c r="Q146" i="5"/>
  <c r="Q148" i="5"/>
  <c r="P149" i="5"/>
  <c r="Q150" i="5"/>
  <c r="T156" i="5"/>
  <c r="W156" i="5"/>
  <c r="T157" i="5"/>
  <c r="Q160" i="5"/>
  <c r="P161" i="5"/>
  <c r="T161" i="5"/>
  <c r="P162" i="5"/>
  <c r="Q162" i="5"/>
  <c r="Q164" i="5"/>
  <c r="P165" i="5"/>
  <c r="Q166" i="5"/>
  <c r="W172" i="5"/>
  <c r="W174" i="5"/>
  <c r="Q183" i="5"/>
  <c r="V193" i="5"/>
  <c r="Q264" i="5"/>
  <c r="V266" i="5"/>
  <c r="V269" i="5"/>
  <c r="V273" i="5"/>
  <c r="W274" i="5"/>
  <c r="P282" i="5"/>
  <c r="P286" i="5"/>
  <c r="P290" i="5"/>
  <c r="P294" i="5"/>
  <c r="P298" i="5"/>
  <c r="P302" i="5"/>
  <c r="P306" i="5"/>
  <c r="P310" i="5"/>
  <c r="P314" i="5"/>
  <c r="W319" i="5"/>
  <c r="V319" i="5"/>
  <c r="V323" i="5"/>
  <c r="V327" i="5"/>
  <c r="V331" i="5"/>
  <c r="P194" i="5"/>
  <c r="Q195" i="5"/>
  <c r="W198" i="5"/>
  <c r="V201" i="5"/>
  <c r="P202" i="5"/>
  <c r="Q203" i="5"/>
  <c r="W206" i="5"/>
  <c r="V209" i="5"/>
  <c r="P210" i="5"/>
  <c r="Q211" i="5"/>
  <c r="V211" i="5"/>
  <c r="V213" i="5"/>
  <c r="P214" i="5"/>
  <c r="Q215" i="5"/>
  <c r="V215" i="5"/>
  <c r="V217" i="5"/>
  <c r="P218" i="5"/>
  <c r="Q219" i="5"/>
  <c r="V219" i="5"/>
  <c r="V221" i="5"/>
  <c r="P222" i="5"/>
  <c r="Q223" i="5"/>
  <c r="V223" i="5"/>
  <c r="V225" i="5"/>
  <c r="P226" i="5"/>
  <c r="Q227" i="5"/>
  <c r="V227" i="5"/>
  <c r="V229" i="5"/>
  <c r="P230" i="5"/>
  <c r="Q231" i="5"/>
  <c r="V231" i="5"/>
  <c r="V233" i="5"/>
  <c r="P234" i="5"/>
  <c r="Q235" i="5"/>
  <c r="V235" i="5"/>
  <c r="V237" i="5"/>
  <c r="P238" i="5"/>
  <c r="Q239" i="5"/>
  <c r="V239" i="5"/>
  <c r="V241" i="5"/>
  <c r="P242" i="5"/>
  <c r="Q243" i="5"/>
  <c r="V243" i="5"/>
  <c r="V245" i="5"/>
  <c r="P246" i="5"/>
  <c r="Q247" i="5"/>
  <c r="V247" i="5"/>
  <c r="V249" i="5"/>
  <c r="P250" i="5"/>
  <c r="Q251" i="5"/>
  <c r="V251" i="5"/>
  <c r="V252" i="5"/>
  <c r="P256" i="5"/>
  <c r="Q257" i="5"/>
  <c r="Q258" i="5"/>
  <c r="V258" i="5"/>
  <c r="V259" i="5"/>
  <c r="P262" i="5"/>
  <c r="Q262" i="5"/>
  <c r="T263" i="5"/>
  <c r="V265" i="5"/>
  <c r="Q266" i="5"/>
  <c r="W266" i="5"/>
  <c r="W271" i="5"/>
  <c r="T275" i="5"/>
  <c r="W275" i="5"/>
  <c r="P280" i="5"/>
  <c r="V281" i="5"/>
  <c r="P284" i="5"/>
  <c r="V285" i="5"/>
  <c r="P288" i="5"/>
  <c r="V289" i="5"/>
  <c r="P292" i="5"/>
  <c r="V293" i="5"/>
  <c r="P296" i="5"/>
  <c r="V297" i="5"/>
  <c r="P300" i="5"/>
  <c r="V301" i="5"/>
  <c r="P304" i="5"/>
  <c r="V305" i="5"/>
  <c r="P308" i="5"/>
  <c r="V309" i="5"/>
  <c r="P312" i="5"/>
  <c r="V313" i="5"/>
  <c r="P201" i="5"/>
  <c r="P209" i="5"/>
  <c r="V210" i="5"/>
  <c r="P213" i="5"/>
  <c r="V214" i="5"/>
  <c r="P217" i="5"/>
  <c r="V218" i="5"/>
  <c r="P221" i="5"/>
  <c r="V222" i="5"/>
  <c r="P225" i="5"/>
  <c r="V226" i="5"/>
  <c r="P229" i="5"/>
  <c r="V230" i="5"/>
  <c r="P233" i="5"/>
  <c r="V234" i="5"/>
  <c r="P237" i="5"/>
  <c r="V238" i="5"/>
  <c r="P241" i="5"/>
  <c r="V242" i="5"/>
  <c r="P245" i="5"/>
  <c r="V246" i="5"/>
  <c r="P249" i="5"/>
  <c r="V250" i="5"/>
  <c r="T256" i="5"/>
  <c r="T259" i="5"/>
  <c r="W259" i="5"/>
  <c r="P260" i="5"/>
  <c r="Q260" i="5"/>
  <c r="T261" i="5"/>
  <c r="T267" i="5"/>
  <c r="W267" i="5"/>
  <c r="P276" i="5"/>
  <c r="Q276" i="5"/>
  <c r="P278" i="5"/>
  <c r="P279" i="5"/>
  <c r="T280" i="5"/>
  <c r="V280" i="5"/>
  <c r="V282" i="5"/>
  <c r="P283" i="5"/>
  <c r="T284" i="5"/>
  <c r="V284" i="5"/>
  <c r="V286" i="5"/>
  <c r="P287" i="5"/>
  <c r="T288" i="5"/>
  <c r="V288" i="5"/>
  <c r="V290" i="5"/>
  <c r="P291" i="5"/>
  <c r="T292" i="5"/>
  <c r="V292" i="5"/>
  <c r="V294" i="5"/>
  <c r="P295" i="5"/>
  <c r="T296" i="5"/>
  <c r="V296" i="5"/>
  <c r="V298" i="5"/>
  <c r="P299" i="5"/>
  <c r="T300" i="5"/>
  <c r="V300" i="5"/>
  <c r="V302" i="5"/>
  <c r="P303" i="5"/>
  <c r="T304" i="5"/>
  <c r="V304" i="5"/>
  <c r="V306" i="5"/>
  <c r="P307" i="5"/>
  <c r="T308" i="5"/>
  <c r="V308" i="5"/>
  <c r="V310" i="5"/>
  <c r="P311" i="5"/>
  <c r="T312" i="5"/>
  <c r="V312" i="5"/>
  <c r="V314" i="5"/>
  <c r="W320" i="5"/>
  <c r="T324" i="5"/>
  <c r="W324" i="5"/>
  <c r="P333" i="5"/>
  <c r="Q333" i="5"/>
  <c r="T335" i="5"/>
  <c r="Q336" i="5"/>
  <c r="Q337" i="5"/>
  <c r="W337" i="5"/>
  <c r="V339" i="5"/>
  <c r="Q340" i="5"/>
  <c r="Q341" i="5"/>
  <c r="W341" i="5"/>
  <c r="V343" i="5"/>
  <c r="Q344" i="5"/>
  <c r="Q345" i="5"/>
  <c r="W345" i="5"/>
  <c r="V347" i="5"/>
  <c r="Q348" i="5"/>
  <c r="Q349" i="5"/>
  <c r="W349" i="5"/>
  <c r="V351" i="5"/>
  <c r="Q352" i="5"/>
  <c r="Q353" i="5"/>
  <c r="W353" i="5"/>
  <c r="V355" i="5"/>
  <c r="Q356" i="5"/>
  <c r="Q357" i="5"/>
  <c r="W357" i="5"/>
  <c r="V359" i="5"/>
  <c r="Q360" i="5"/>
  <c r="Q361" i="5"/>
  <c r="W361" i="5"/>
  <c r="T362" i="5"/>
  <c r="W362" i="5"/>
  <c r="T366" i="5"/>
  <c r="W366" i="5"/>
  <c r="T368" i="5"/>
  <c r="T370" i="5"/>
  <c r="W370" i="5"/>
  <c r="T372" i="5"/>
  <c r="T374" i="5"/>
  <c r="W374" i="5"/>
  <c r="T376" i="5"/>
  <c r="T378" i="5"/>
  <c r="W378" i="5"/>
  <c r="T380" i="5"/>
  <c r="T382" i="5"/>
  <c r="V382" i="5"/>
  <c r="T384" i="5"/>
  <c r="T386" i="5"/>
  <c r="V386" i="5"/>
  <c r="T388" i="5"/>
  <c r="T390" i="5"/>
  <c r="V390" i="5"/>
  <c r="T392" i="5"/>
  <c r="T394" i="5"/>
  <c r="V394" i="5"/>
  <c r="T396" i="5"/>
  <c r="T398" i="5"/>
  <c r="W398" i="5"/>
  <c r="T400" i="5"/>
  <c r="W401" i="5"/>
  <c r="T316" i="5"/>
  <c r="P325" i="5"/>
  <c r="Q325" i="5"/>
  <c r="T327" i="5"/>
  <c r="Q328" i="5"/>
  <c r="T328" i="5"/>
  <c r="P329" i="5"/>
  <c r="Q329" i="5"/>
  <c r="T331" i="5"/>
  <c r="V334" i="5"/>
  <c r="Q335" i="5"/>
  <c r="W335" i="5"/>
  <c r="V336" i="5"/>
  <c r="T339" i="5"/>
  <c r="V340" i="5"/>
  <c r="T343" i="5"/>
  <c r="V344" i="5"/>
  <c r="T347" i="5"/>
  <c r="V348" i="5"/>
  <c r="T351" i="5"/>
  <c r="V352" i="5"/>
  <c r="P355" i="5"/>
  <c r="V356" i="5"/>
  <c r="V360" i="5"/>
  <c r="Q364" i="5"/>
  <c r="P367" i="5"/>
  <c r="W368" i="5"/>
  <c r="W372" i="5"/>
  <c r="W376" i="5"/>
  <c r="W380" i="5"/>
  <c r="W384" i="5"/>
  <c r="W388" i="5"/>
  <c r="W392" i="5"/>
  <c r="W396" i="5"/>
  <c r="V399" i="5"/>
  <c r="W400" i="5"/>
  <c r="V315" i="5"/>
  <c r="P317" i="5"/>
  <c r="Q317" i="5"/>
  <c r="T319" i="5"/>
  <c r="Q320" i="5"/>
  <c r="T320" i="5"/>
  <c r="P321" i="5"/>
  <c r="Q321" i="5"/>
  <c r="P323" i="5"/>
  <c r="V326" i="5"/>
  <c r="Q327" i="5"/>
  <c r="W327" i="5"/>
  <c r="V330" i="5"/>
  <c r="T336" i="5"/>
  <c r="W336" i="5"/>
  <c r="W338" i="5"/>
  <c r="Q339" i="5"/>
  <c r="W339" i="5"/>
  <c r="T340" i="5"/>
  <c r="W340" i="5"/>
  <c r="W342" i="5"/>
  <c r="Q343" i="5"/>
  <c r="W343" i="5"/>
  <c r="T344" i="5"/>
  <c r="W344" i="5"/>
  <c r="W346" i="5"/>
  <c r="Q347" i="5"/>
  <c r="W347" i="5"/>
  <c r="T348" i="5"/>
  <c r="W348" i="5"/>
  <c r="W350" i="5"/>
  <c r="Q351" i="5"/>
  <c r="W351" i="5"/>
  <c r="T352" i="5"/>
  <c r="W352" i="5"/>
  <c r="W354" i="5"/>
  <c r="T355" i="5"/>
  <c r="W355" i="5"/>
  <c r="T356" i="5"/>
  <c r="W356" i="5"/>
  <c r="W358" i="5"/>
  <c r="T359" i="5"/>
  <c r="W359" i="5"/>
  <c r="T360" i="5"/>
  <c r="W360" i="5"/>
  <c r="P362" i="5"/>
  <c r="T363" i="5"/>
  <c r="P366" i="5"/>
  <c r="T367" i="5"/>
  <c r="V367" i="5"/>
  <c r="W369" i="5"/>
  <c r="P370" i="5"/>
  <c r="T371" i="5"/>
  <c r="V371" i="5"/>
  <c r="W373" i="5"/>
  <c r="P374" i="5"/>
  <c r="T375" i="5"/>
  <c r="V375" i="5"/>
  <c r="W377" i="5"/>
  <c r="P378" i="5"/>
  <c r="T379" i="5"/>
  <c r="V379" i="5"/>
  <c r="W381" i="5"/>
  <c r="P382" i="5"/>
  <c r="T383" i="5"/>
  <c r="V383" i="5"/>
  <c r="W385" i="5"/>
  <c r="P386" i="5"/>
  <c r="T387" i="5"/>
  <c r="V387" i="5"/>
  <c r="W389" i="5"/>
  <c r="P390" i="5"/>
  <c r="T391" i="5"/>
  <c r="V391" i="5"/>
  <c r="W393" i="5"/>
  <c r="P394" i="5"/>
  <c r="T395" i="5"/>
  <c r="V395" i="5"/>
  <c r="W397" i="5"/>
  <c r="P398" i="5"/>
  <c r="W399" i="5"/>
  <c r="W14" i="5"/>
  <c r="V17" i="5"/>
  <c r="W18" i="5"/>
  <c r="V18" i="5"/>
  <c r="T20" i="5"/>
  <c r="W20" i="5"/>
  <c r="V20" i="5"/>
  <c r="W22" i="5"/>
  <c r="V22" i="5"/>
  <c r="T24" i="5"/>
  <c r="W24" i="5"/>
  <c r="V24" i="5"/>
  <c r="W26" i="5"/>
  <c r="V26" i="5"/>
  <c r="W28" i="5"/>
  <c r="V28" i="5"/>
  <c r="W30" i="5"/>
  <c r="V30" i="5"/>
  <c r="W32" i="5"/>
  <c r="V32" i="5"/>
  <c r="W38" i="5"/>
  <c r="V38" i="5"/>
  <c r="V39" i="5"/>
  <c r="T39" i="5"/>
  <c r="Q39" i="5"/>
  <c r="P39" i="5"/>
  <c r="W46" i="5"/>
  <c r="V46" i="5"/>
  <c r="V47" i="5"/>
  <c r="T47" i="5"/>
  <c r="Q47" i="5"/>
  <c r="P47" i="5"/>
  <c r="W54" i="5"/>
  <c r="V54" i="5"/>
  <c r="W55" i="5"/>
  <c r="P55" i="5"/>
  <c r="V55" i="5"/>
  <c r="T55" i="5"/>
  <c r="Q55" i="5"/>
  <c r="T14" i="5"/>
  <c r="P14" i="5"/>
  <c r="Q15" i="5"/>
  <c r="P15" i="5"/>
  <c r="W16" i="5"/>
  <c r="T17" i="5"/>
  <c r="V19" i="5"/>
  <c r="Q19" i="5"/>
  <c r="P19" i="5"/>
  <c r="Q21" i="5"/>
  <c r="P21" i="5"/>
  <c r="V23" i="5"/>
  <c r="Q23" i="5"/>
  <c r="P23" i="5"/>
  <c r="Q25" i="5"/>
  <c r="P25" i="5"/>
  <c r="V27" i="5"/>
  <c r="Q27" i="5"/>
  <c r="P27" i="5"/>
  <c r="Q29" i="5"/>
  <c r="P29" i="5"/>
  <c r="V31" i="5"/>
  <c r="Q31" i="5"/>
  <c r="P31" i="5"/>
  <c r="Q33" i="5"/>
  <c r="P33" i="5"/>
  <c r="T33" i="5"/>
  <c r="P34" i="5"/>
  <c r="W39" i="5"/>
  <c r="Q41" i="5"/>
  <c r="P42" i="5"/>
  <c r="W47" i="5"/>
  <c r="Q49" i="5"/>
  <c r="P50" i="5"/>
  <c r="V13" i="5"/>
  <c r="Q13" i="5"/>
  <c r="W34" i="5"/>
  <c r="V34" i="5"/>
  <c r="V35" i="5"/>
  <c r="T35" i="5"/>
  <c r="Q35" i="5"/>
  <c r="P35" i="5"/>
  <c r="T40" i="5"/>
  <c r="W40" i="5"/>
  <c r="W42" i="5"/>
  <c r="V42" i="5"/>
  <c r="V43" i="5"/>
  <c r="T43" i="5"/>
  <c r="Q43" i="5"/>
  <c r="P43" i="5"/>
  <c r="W48" i="5"/>
  <c r="W50" i="5"/>
  <c r="V50" i="5"/>
  <c r="V51" i="5"/>
  <c r="T51" i="5"/>
  <c r="Q51" i="5"/>
  <c r="P51" i="5"/>
  <c r="T10" i="5"/>
  <c r="P10" i="5"/>
  <c r="Q11" i="5"/>
  <c r="P11" i="5"/>
  <c r="W12" i="5"/>
  <c r="P18" i="5"/>
  <c r="T18" i="5"/>
  <c r="Q18" i="5"/>
  <c r="P20" i="5"/>
  <c r="Q20" i="5"/>
  <c r="P22" i="5"/>
  <c r="P24" i="5"/>
  <c r="Q24" i="5"/>
  <c r="P26" i="5"/>
  <c r="P28" i="5"/>
  <c r="Q28" i="5"/>
  <c r="P30" i="5"/>
  <c r="P32" i="5"/>
  <c r="Q32" i="5"/>
  <c r="W35" i="5"/>
  <c r="P38" i="5"/>
  <c r="W43" i="5"/>
  <c r="P46" i="5"/>
  <c r="W51" i="5"/>
  <c r="P54" i="5"/>
  <c r="T22" i="5"/>
  <c r="T26" i="5"/>
  <c r="T30" i="5"/>
  <c r="T34" i="5"/>
  <c r="T38" i="5"/>
  <c r="T42" i="5"/>
  <c r="T46" i="5"/>
  <c r="T50" i="5"/>
  <c r="T54" i="5"/>
  <c r="T58" i="5"/>
  <c r="Q59" i="5"/>
  <c r="T62" i="5"/>
  <c r="Q63" i="5"/>
  <c r="T66" i="5"/>
  <c r="Q67" i="5"/>
  <c r="T70" i="5"/>
  <c r="Q71" i="5"/>
  <c r="T74" i="5"/>
  <c r="Q75" i="5"/>
  <c r="T78" i="5"/>
  <c r="Q79" i="5"/>
  <c r="T82" i="5"/>
  <c r="Q83" i="5"/>
  <c r="T86" i="5"/>
  <c r="Q87" i="5"/>
  <c r="T90" i="5"/>
  <c r="Q91" i="5"/>
  <c r="Q92" i="5"/>
  <c r="P92" i="5"/>
  <c r="T92" i="5"/>
  <c r="V94" i="5"/>
  <c r="Q94" i="5"/>
  <c r="Q96" i="5"/>
  <c r="V98" i="5"/>
  <c r="Q98" i="5"/>
  <c r="Q100" i="5"/>
  <c r="Q105" i="5"/>
  <c r="W105" i="5"/>
  <c r="W106" i="5"/>
  <c r="V106" i="5"/>
  <c r="V107" i="5"/>
  <c r="T107" i="5"/>
  <c r="Q107" i="5"/>
  <c r="P107" i="5"/>
  <c r="Q113" i="5"/>
  <c r="W113" i="5"/>
  <c r="W114" i="5"/>
  <c r="V114" i="5"/>
  <c r="V115" i="5"/>
  <c r="T115" i="5"/>
  <c r="Q115" i="5"/>
  <c r="P115" i="5"/>
  <c r="Q121" i="5"/>
  <c r="W121" i="5"/>
  <c r="W122" i="5"/>
  <c r="V122" i="5"/>
  <c r="V123" i="5"/>
  <c r="T123" i="5"/>
  <c r="Q123" i="5"/>
  <c r="P123" i="5"/>
  <c r="Q129" i="5"/>
  <c r="W129" i="5"/>
  <c r="W130" i="5"/>
  <c r="V130" i="5"/>
  <c r="V131" i="5"/>
  <c r="T131" i="5"/>
  <c r="Q131" i="5"/>
  <c r="P131" i="5"/>
  <c r="Q137" i="5"/>
  <c r="W137" i="5"/>
  <c r="W138" i="5"/>
  <c r="V138" i="5"/>
  <c r="V139" i="5"/>
  <c r="T139" i="5"/>
  <c r="Q139" i="5"/>
  <c r="P139" i="5"/>
  <c r="Q145" i="5"/>
  <c r="W145" i="5"/>
  <c r="W146" i="5"/>
  <c r="V146" i="5"/>
  <c r="V147" i="5"/>
  <c r="T147" i="5"/>
  <c r="Q147" i="5"/>
  <c r="P147" i="5"/>
  <c r="Q153" i="5"/>
  <c r="W153" i="5"/>
  <c r="W154" i="5"/>
  <c r="V154" i="5"/>
  <c r="V155" i="5"/>
  <c r="T155" i="5"/>
  <c r="Q155" i="5"/>
  <c r="P155" i="5"/>
  <c r="Q161" i="5"/>
  <c r="W161" i="5"/>
  <c r="W162" i="5"/>
  <c r="V162" i="5"/>
  <c r="V163" i="5"/>
  <c r="T163" i="5"/>
  <c r="Q163" i="5"/>
  <c r="P163" i="5"/>
  <c r="V170" i="5"/>
  <c r="W170" i="5"/>
  <c r="W171" i="5"/>
  <c r="V171" i="5"/>
  <c r="T173" i="5"/>
  <c r="T181" i="5"/>
  <c r="Q181" i="5"/>
  <c r="W181" i="5"/>
  <c r="T189" i="5"/>
  <c r="Q189" i="5"/>
  <c r="W189" i="5"/>
  <c r="Q36" i="5"/>
  <c r="P37" i="5"/>
  <c r="Q40" i="5"/>
  <c r="P41" i="5"/>
  <c r="Q44" i="5"/>
  <c r="P45" i="5"/>
  <c r="Q48" i="5"/>
  <c r="P49" i="5"/>
  <c r="Q52" i="5"/>
  <c r="P53" i="5"/>
  <c r="Q56" i="5"/>
  <c r="P57" i="5"/>
  <c r="V58" i="5"/>
  <c r="T59" i="5"/>
  <c r="Q60" i="5"/>
  <c r="P61" i="5"/>
  <c r="V62" i="5"/>
  <c r="T63" i="5"/>
  <c r="Q64" i="5"/>
  <c r="P65" i="5"/>
  <c r="V66" i="5"/>
  <c r="T67" i="5"/>
  <c r="Q68" i="5"/>
  <c r="P69" i="5"/>
  <c r="V70" i="5"/>
  <c r="T71" i="5"/>
  <c r="Q72" i="5"/>
  <c r="P73" i="5"/>
  <c r="V74" i="5"/>
  <c r="T75" i="5"/>
  <c r="Q76" i="5"/>
  <c r="P77" i="5"/>
  <c r="V78" i="5"/>
  <c r="T79" i="5"/>
  <c r="Q80" i="5"/>
  <c r="P81" i="5"/>
  <c r="V82" i="5"/>
  <c r="T83" i="5"/>
  <c r="Q84" i="5"/>
  <c r="P85" i="5"/>
  <c r="V86" i="5"/>
  <c r="T87" i="5"/>
  <c r="Q88" i="5"/>
  <c r="P89" i="5"/>
  <c r="V90" i="5"/>
  <c r="T91" i="5"/>
  <c r="W94" i="5"/>
  <c r="W98" i="5"/>
  <c r="P134" i="5"/>
  <c r="W136" i="5"/>
  <c r="P142" i="5"/>
  <c r="T144" i="5"/>
  <c r="W144" i="5"/>
  <c r="P150" i="5"/>
  <c r="T152" i="5"/>
  <c r="W152" i="5"/>
  <c r="P158" i="5"/>
  <c r="T160" i="5"/>
  <c r="W160" i="5"/>
  <c r="P166" i="5"/>
  <c r="V168" i="5"/>
  <c r="W179" i="5"/>
  <c r="W187" i="5"/>
  <c r="V59" i="5"/>
  <c r="V63" i="5"/>
  <c r="V67" i="5"/>
  <c r="V71" i="5"/>
  <c r="V75" i="5"/>
  <c r="V79" i="5"/>
  <c r="V83" i="5"/>
  <c r="V87" i="5"/>
  <c r="V91" i="5"/>
  <c r="W92" i="5"/>
  <c r="W93" i="5"/>
  <c r="V93" i="5"/>
  <c r="T95" i="5"/>
  <c r="Q95" i="5"/>
  <c r="P95" i="5"/>
  <c r="W96" i="5"/>
  <c r="W97" i="5"/>
  <c r="V97" i="5"/>
  <c r="T99" i="5"/>
  <c r="Q99" i="5"/>
  <c r="P99" i="5"/>
  <c r="W100" i="5"/>
  <c r="Q101" i="5"/>
  <c r="W101" i="5"/>
  <c r="W102" i="5"/>
  <c r="V102" i="5"/>
  <c r="V103" i="5"/>
  <c r="T103" i="5"/>
  <c r="Q103" i="5"/>
  <c r="P103" i="5"/>
  <c r="Q109" i="5"/>
  <c r="W109" i="5"/>
  <c r="W110" i="5"/>
  <c r="V110" i="5"/>
  <c r="V111" i="5"/>
  <c r="T111" i="5"/>
  <c r="Q111" i="5"/>
  <c r="P111" i="5"/>
  <c r="Q117" i="5"/>
  <c r="W117" i="5"/>
  <c r="W118" i="5"/>
  <c r="V118" i="5"/>
  <c r="V119" i="5"/>
  <c r="T119" i="5"/>
  <c r="Q119" i="5"/>
  <c r="P119" i="5"/>
  <c r="Q125" i="5"/>
  <c r="W125" i="5"/>
  <c r="W126" i="5"/>
  <c r="V126" i="5"/>
  <c r="V127" i="5"/>
  <c r="T127" i="5"/>
  <c r="Q127" i="5"/>
  <c r="P127" i="5"/>
  <c r="Q133" i="5"/>
  <c r="W133" i="5"/>
  <c r="W134" i="5"/>
  <c r="V134" i="5"/>
  <c r="V135" i="5"/>
  <c r="T135" i="5"/>
  <c r="Q135" i="5"/>
  <c r="P135" i="5"/>
  <c r="Q141" i="5"/>
  <c r="W141" i="5"/>
  <c r="W142" i="5"/>
  <c r="V142" i="5"/>
  <c r="V143" i="5"/>
  <c r="T143" i="5"/>
  <c r="Q143" i="5"/>
  <c r="P143" i="5"/>
  <c r="Q149" i="5"/>
  <c r="W149" i="5"/>
  <c r="W150" i="5"/>
  <c r="V150" i="5"/>
  <c r="V151" i="5"/>
  <c r="T151" i="5"/>
  <c r="Q151" i="5"/>
  <c r="P151" i="5"/>
  <c r="Q157" i="5"/>
  <c r="W157" i="5"/>
  <c r="W158" i="5"/>
  <c r="V158" i="5"/>
  <c r="V159" i="5"/>
  <c r="T159" i="5"/>
  <c r="Q159" i="5"/>
  <c r="P159" i="5"/>
  <c r="Q165" i="5"/>
  <c r="W165" i="5"/>
  <c r="W166" i="5"/>
  <c r="V166" i="5"/>
  <c r="V167" i="5"/>
  <c r="T167" i="5"/>
  <c r="Q167" i="5"/>
  <c r="P167" i="5"/>
  <c r="T177" i="5"/>
  <c r="Q177" i="5"/>
  <c r="W177" i="5"/>
  <c r="T185" i="5"/>
  <c r="Q185" i="5"/>
  <c r="W185" i="5"/>
  <c r="P59" i="5"/>
  <c r="P63" i="5"/>
  <c r="P67" i="5"/>
  <c r="P71" i="5"/>
  <c r="P75" i="5"/>
  <c r="P79" i="5"/>
  <c r="P83" i="5"/>
  <c r="P87" i="5"/>
  <c r="P91" i="5"/>
  <c r="P94" i="5"/>
  <c r="P98" i="5"/>
  <c r="W175" i="5"/>
  <c r="W183" i="5"/>
  <c r="W191" i="5"/>
  <c r="P96" i="5"/>
  <c r="P100" i="5"/>
  <c r="V101" i="5"/>
  <c r="T102" i="5"/>
  <c r="P104" i="5"/>
  <c r="V105" i="5"/>
  <c r="T106" i="5"/>
  <c r="P108" i="5"/>
  <c r="V109" i="5"/>
  <c r="T110" i="5"/>
  <c r="P112" i="5"/>
  <c r="V113" i="5"/>
  <c r="T114" i="5"/>
  <c r="P116" i="5"/>
  <c r="V117" i="5"/>
  <c r="T118" i="5"/>
  <c r="P120" i="5"/>
  <c r="V121" i="5"/>
  <c r="T122" i="5"/>
  <c r="P124" i="5"/>
  <c r="V125" i="5"/>
  <c r="T126" i="5"/>
  <c r="P128" i="5"/>
  <c r="V129" i="5"/>
  <c r="T130" i="5"/>
  <c r="P132" i="5"/>
  <c r="V133" i="5"/>
  <c r="T134" i="5"/>
  <c r="P136" i="5"/>
  <c r="V137" i="5"/>
  <c r="T138" i="5"/>
  <c r="P140" i="5"/>
  <c r="V141" i="5"/>
  <c r="T142" i="5"/>
  <c r="P144" i="5"/>
  <c r="V145" i="5"/>
  <c r="T146" i="5"/>
  <c r="P148" i="5"/>
  <c r="V149" i="5"/>
  <c r="T150" i="5"/>
  <c r="P152" i="5"/>
  <c r="V153" i="5"/>
  <c r="T154" i="5"/>
  <c r="P156" i="5"/>
  <c r="V157" i="5"/>
  <c r="T158" i="5"/>
  <c r="P160" i="5"/>
  <c r="V161" i="5"/>
  <c r="T162" i="5"/>
  <c r="P164" i="5"/>
  <c r="V165" i="5"/>
  <c r="T166" i="5"/>
  <c r="Q168" i="5"/>
  <c r="P168" i="5"/>
  <c r="W169" i="5"/>
  <c r="T170" i="5"/>
  <c r="V172" i="5"/>
  <c r="Q174" i="5"/>
  <c r="P174" i="5"/>
  <c r="Q176" i="5"/>
  <c r="V176" i="5"/>
  <c r="P176" i="5"/>
  <c r="Q178" i="5"/>
  <c r="P178" i="5"/>
  <c r="Q180" i="5"/>
  <c r="V180" i="5"/>
  <c r="P180" i="5"/>
  <c r="Q182" i="5"/>
  <c r="P182" i="5"/>
  <c r="Q184" i="5"/>
  <c r="V184" i="5"/>
  <c r="P184" i="5"/>
  <c r="Q186" i="5"/>
  <c r="P186" i="5"/>
  <c r="Q188" i="5"/>
  <c r="V188" i="5"/>
  <c r="P188" i="5"/>
  <c r="Q190" i="5"/>
  <c r="P190" i="5"/>
  <c r="T192" i="5"/>
  <c r="Q192" i="5"/>
  <c r="V192" i="5"/>
  <c r="P192" i="5"/>
  <c r="Q197" i="5"/>
  <c r="W197" i="5"/>
  <c r="V199" i="5"/>
  <c r="W199" i="5"/>
  <c r="T200" i="5"/>
  <c r="Q200" i="5"/>
  <c r="V200" i="5"/>
  <c r="P200" i="5"/>
  <c r="Q205" i="5"/>
  <c r="W205" i="5"/>
  <c r="V207" i="5"/>
  <c r="W207" i="5"/>
  <c r="T208" i="5"/>
  <c r="Q208" i="5"/>
  <c r="V208" i="5"/>
  <c r="P208" i="5"/>
  <c r="T168" i="5"/>
  <c r="V169" i="5"/>
  <c r="P173" i="5"/>
  <c r="Q173" i="5"/>
  <c r="V174" i="5"/>
  <c r="T174" i="5"/>
  <c r="T176" i="5"/>
  <c r="V178" i="5"/>
  <c r="T178" i="5"/>
  <c r="T180" i="5"/>
  <c r="V182" i="5"/>
  <c r="T182" i="5"/>
  <c r="T184" i="5"/>
  <c r="V186" i="5"/>
  <c r="T186" i="5"/>
  <c r="T188" i="5"/>
  <c r="V190" i="5"/>
  <c r="T190" i="5"/>
  <c r="W192" i="5"/>
  <c r="T195" i="5"/>
  <c r="W200" i="5"/>
  <c r="T203" i="5"/>
  <c r="W208" i="5"/>
  <c r="T171" i="5"/>
  <c r="P171" i="5"/>
  <c r="P172" i="5"/>
  <c r="W173" i="5"/>
  <c r="T175" i="5"/>
  <c r="P177" i="5"/>
  <c r="T179" i="5"/>
  <c r="P181" i="5"/>
  <c r="T183" i="5"/>
  <c r="P185" i="5"/>
  <c r="T187" i="5"/>
  <c r="P189" i="5"/>
  <c r="T191" i="5"/>
  <c r="V194" i="5"/>
  <c r="V195" i="5"/>
  <c r="W195" i="5"/>
  <c r="T196" i="5"/>
  <c r="Q196" i="5"/>
  <c r="V196" i="5"/>
  <c r="P196" i="5"/>
  <c r="V202" i="5"/>
  <c r="V203" i="5"/>
  <c r="W203" i="5"/>
  <c r="T204" i="5"/>
  <c r="Q204" i="5"/>
  <c r="V204" i="5"/>
  <c r="P204" i="5"/>
  <c r="P175" i="5"/>
  <c r="P179" i="5"/>
  <c r="P183" i="5"/>
  <c r="P187" i="5"/>
  <c r="P191" i="5"/>
  <c r="T193" i="5"/>
  <c r="Q194" i="5"/>
  <c r="P195" i="5"/>
  <c r="T197" i="5"/>
  <c r="Q198" i="5"/>
  <c r="P199" i="5"/>
  <c r="T201" i="5"/>
  <c r="Q202" i="5"/>
  <c r="P203" i="5"/>
  <c r="T205" i="5"/>
  <c r="Q206" i="5"/>
  <c r="P207" i="5"/>
  <c r="T209" i="5"/>
  <c r="Q210" i="5"/>
  <c r="P211" i="5"/>
  <c r="W211" i="5"/>
  <c r="V212" i="5"/>
  <c r="T213" i="5"/>
  <c r="Q214" i="5"/>
  <c r="P215" i="5"/>
  <c r="W215" i="5"/>
  <c r="V216" i="5"/>
  <c r="T217" i="5"/>
  <c r="Q218" i="5"/>
  <c r="P219" i="5"/>
  <c r="W219" i="5"/>
  <c r="V220" i="5"/>
  <c r="T221" i="5"/>
  <c r="Q222" i="5"/>
  <c r="P223" i="5"/>
  <c r="W223" i="5"/>
  <c r="V224" i="5"/>
  <c r="T225" i="5"/>
  <c r="Q226" i="5"/>
  <c r="P227" i="5"/>
  <c r="W227" i="5"/>
  <c r="V228" i="5"/>
  <c r="T229" i="5"/>
  <c r="Q230" i="5"/>
  <c r="P231" i="5"/>
  <c r="W231" i="5"/>
  <c r="V232" i="5"/>
  <c r="T233" i="5"/>
  <c r="Q234" i="5"/>
  <c r="P235" i="5"/>
  <c r="W235" i="5"/>
  <c r="V236" i="5"/>
  <c r="T237" i="5"/>
  <c r="Q238" i="5"/>
  <c r="P239" i="5"/>
  <c r="W239" i="5"/>
  <c r="V240" i="5"/>
  <c r="T241" i="5"/>
  <c r="Q242" i="5"/>
  <c r="P243" i="5"/>
  <c r="W243" i="5"/>
  <c r="V244" i="5"/>
  <c r="T245" i="5"/>
  <c r="Q246" i="5"/>
  <c r="P247" i="5"/>
  <c r="W247" i="5"/>
  <c r="V248" i="5"/>
  <c r="T249" i="5"/>
  <c r="Q250" i="5"/>
  <c r="P251" i="5"/>
  <c r="W251" i="5"/>
  <c r="P253" i="5"/>
  <c r="T254" i="5"/>
  <c r="P254" i="5"/>
  <c r="Q255" i="5"/>
  <c r="P255" i="5"/>
  <c r="W256" i="5"/>
  <c r="T257" i="5"/>
  <c r="V261" i="5"/>
  <c r="V268" i="5"/>
  <c r="W268" i="5"/>
  <c r="T269" i="5"/>
  <c r="Q269" i="5"/>
  <c r="P269" i="5"/>
  <c r="V276" i="5"/>
  <c r="W276" i="5"/>
  <c r="T277" i="5"/>
  <c r="Q277" i="5"/>
  <c r="P277" i="5"/>
  <c r="P212" i="5"/>
  <c r="W212" i="5"/>
  <c r="P216" i="5"/>
  <c r="W216" i="5"/>
  <c r="P220" i="5"/>
  <c r="W220" i="5"/>
  <c r="P224" i="5"/>
  <c r="W224" i="5"/>
  <c r="P228" i="5"/>
  <c r="W228" i="5"/>
  <c r="P232" i="5"/>
  <c r="W232" i="5"/>
  <c r="P236" i="5"/>
  <c r="W236" i="5"/>
  <c r="P240" i="5"/>
  <c r="W240" i="5"/>
  <c r="P244" i="5"/>
  <c r="W244" i="5"/>
  <c r="P248" i="5"/>
  <c r="W248" i="5"/>
  <c r="V253" i="5"/>
  <c r="Q212" i="5"/>
  <c r="Q216" i="5"/>
  <c r="Q220" i="5"/>
  <c r="Q224" i="5"/>
  <c r="Q228" i="5"/>
  <c r="Q232" i="5"/>
  <c r="Q236" i="5"/>
  <c r="Q240" i="5"/>
  <c r="Q244" i="5"/>
  <c r="Q248" i="5"/>
  <c r="W252" i="5"/>
  <c r="V254" i="5"/>
  <c r="V255" i="5"/>
  <c r="T258" i="5"/>
  <c r="P258" i="5"/>
  <c r="Q259" i="5"/>
  <c r="P259" i="5"/>
  <c r="T260" i="5"/>
  <c r="W260" i="5"/>
  <c r="V260" i="5"/>
  <c r="W262" i="5"/>
  <c r="V262" i="5"/>
  <c r="T264" i="5"/>
  <c r="V264" i="5"/>
  <c r="W264" i="5"/>
  <c r="T265" i="5"/>
  <c r="Q265" i="5"/>
  <c r="P265" i="5"/>
  <c r="Q270" i="5"/>
  <c r="W270" i="5"/>
  <c r="V272" i="5"/>
  <c r="W272" i="5"/>
  <c r="T273" i="5"/>
  <c r="Q273" i="5"/>
  <c r="P273" i="5"/>
  <c r="Q278" i="5"/>
  <c r="W278" i="5"/>
  <c r="W253" i="5"/>
  <c r="V257" i="5"/>
  <c r="Q261" i="5"/>
  <c r="P261" i="5"/>
  <c r="V263" i="5"/>
  <c r="Q263" i="5"/>
  <c r="P263" i="5"/>
  <c r="T262" i="5"/>
  <c r="T266" i="5"/>
  <c r="Q267" i="5"/>
  <c r="T270" i="5"/>
  <c r="Q271" i="5"/>
  <c r="T274" i="5"/>
  <c r="Q275" i="5"/>
  <c r="T278" i="5"/>
  <c r="Q279" i="5"/>
  <c r="W280" i="5"/>
  <c r="T282" i="5"/>
  <c r="Q283" i="5"/>
  <c r="W284" i="5"/>
  <c r="T286" i="5"/>
  <c r="Q287" i="5"/>
  <c r="W288" i="5"/>
  <c r="T290" i="5"/>
  <c r="Q291" i="5"/>
  <c r="W292" i="5"/>
  <c r="T294" i="5"/>
  <c r="Q295" i="5"/>
  <c r="W296" i="5"/>
  <c r="T298" i="5"/>
  <c r="Q299" i="5"/>
  <c r="W300" i="5"/>
  <c r="T302" i="5"/>
  <c r="Q303" i="5"/>
  <c r="W304" i="5"/>
  <c r="T306" i="5"/>
  <c r="Q307" i="5"/>
  <c r="W308" i="5"/>
  <c r="T310" i="5"/>
  <c r="Q311" i="5"/>
  <c r="W312" i="5"/>
  <c r="T314" i="5"/>
  <c r="W315" i="5"/>
  <c r="W316" i="5"/>
  <c r="W317" i="5"/>
  <c r="V317" i="5"/>
  <c r="T318" i="5"/>
  <c r="Q318" i="5"/>
  <c r="P318" i="5"/>
  <c r="T323" i="5"/>
  <c r="W323" i="5"/>
  <c r="V324" i="5"/>
  <c r="W325" i="5"/>
  <c r="V325" i="5"/>
  <c r="T326" i="5"/>
  <c r="Q326" i="5"/>
  <c r="P326" i="5"/>
  <c r="Q331" i="5"/>
  <c r="W331" i="5"/>
  <c r="V332" i="5"/>
  <c r="W333" i="5"/>
  <c r="V333" i="5"/>
  <c r="T334" i="5"/>
  <c r="Q334" i="5"/>
  <c r="P334" i="5"/>
  <c r="Q280" i="5"/>
  <c r="P281" i="5"/>
  <c r="W281" i="5"/>
  <c r="Q284" i="5"/>
  <c r="P285" i="5"/>
  <c r="W285" i="5"/>
  <c r="Q288" i="5"/>
  <c r="P289" i="5"/>
  <c r="W289" i="5"/>
  <c r="Q292" i="5"/>
  <c r="P293" i="5"/>
  <c r="W293" i="5"/>
  <c r="Q296" i="5"/>
  <c r="P297" i="5"/>
  <c r="W297" i="5"/>
  <c r="Q300" i="5"/>
  <c r="P301" i="5"/>
  <c r="W301" i="5"/>
  <c r="Q304" i="5"/>
  <c r="P305" i="5"/>
  <c r="W305" i="5"/>
  <c r="Q308" i="5"/>
  <c r="P309" i="5"/>
  <c r="W309" i="5"/>
  <c r="Q312" i="5"/>
  <c r="P313" i="5"/>
  <c r="W313" i="5"/>
  <c r="V267" i="5"/>
  <c r="V271" i="5"/>
  <c r="V275" i="5"/>
  <c r="V279" i="5"/>
  <c r="Q281" i="5"/>
  <c r="V283" i="5"/>
  <c r="Q285" i="5"/>
  <c r="V287" i="5"/>
  <c r="Q289" i="5"/>
  <c r="V291" i="5"/>
  <c r="Q293" i="5"/>
  <c r="V295" i="5"/>
  <c r="Q297" i="5"/>
  <c r="V299" i="5"/>
  <c r="Q301" i="5"/>
  <c r="V303" i="5"/>
  <c r="Q305" i="5"/>
  <c r="V307" i="5"/>
  <c r="Q309" i="5"/>
  <c r="V311" i="5"/>
  <c r="Q313" i="5"/>
  <c r="V320" i="5"/>
  <c r="W321" i="5"/>
  <c r="V321" i="5"/>
  <c r="V322" i="5"/>
  <c r="T322" i="5"/>
  <c r="Q322" i="5"/>
  <c r="P322" i="5"/>
  <c r="V328" i="5"/>
  <c r="W329" i="5"/>
  <c r="V329" i="5"/>
  <c r="T330" i="5"/>
  <c r="Q330" i="5"/>
  <c r="P330" i="5"/>
  <c r="T315" i="5"/>
  <c r="Q316" i="5"/>
  <c r="Q324" i="5"/>
  <c r="Q332" i="5"/>
  <c r="P315" i="5"/>
  <c r="V316" i="5"/>
  <c r="T317" i="5"/>
  <c r="P319" i="5"/>
  <c r="T321" i="5"/>
  <c r="T325" i="5"/>
  <c r="P327" i="5"/>
  <c r="T329" i="5"/>
  <c r="P331" i="5"/>
  <c r="T333" i="5"/>
  <c r="P335" i="5"/>
  <c r="T337" i="5"/>
  <c r="Q338" i="5"/>
  <c r="P339" i="5"/>
  <c r="T341" i="5"/>
  <c r="Q342" i="5"/>
  <c r="P343" i="5"/>
  <c r="T345" i="5"/>
  <c r="Q346" i="5"/>
  <c r="P347" i="5"/>
  <c r="T349" i="5"/>
  <c r="Q350" i="5"/>
  <c r="P351" i="5"/>
  <c r="T353" i="5"/>
  <c r="Q354" i="5"/>
  <c r="T357" i="5"/>
  <c r="Q358" i="5"/>
  <c r="V361" i="5"/>
  <c r="T364" i="5"/>
  <c r="P364" i="5"/>
  <c r="Q315" i="5"/>
  <c r="P316" i="5"/>
  <c r="Q319" i="5"/>
  <c r="P320" i="5"/>
  <c r="Q323" i="5"/>
  <c r="P324" i="5"/>
  <c r="P328" i="5"/>
  <c r="P332" i="5"/>
  <c r="P336" i="5"/>
  <c r="V337" i="5"/>
  <c r="T338" i="5"/>
  <c r="P340" i="5"/>
  <c r="V341" i="5"/>
  <c r="T342" i="5"/>
  <c r="P344" i="5"/>
  <c r="V345" i="5"/>
  <c r="T346" i="5"/>
  <c r="P348" i="5"/>
  <c r="V349" i="5"/>
  <c r="T350" i="5"/>
  <c r="P352" i="5"/>
  <c r="V353" i="5"/>
  <c r="T354" i="5"/>
  <c r="Q355" i="5"/>
  <c r="P356" i="5"/>
  <c r="V357" i="5"/>
  <c r="T358" i="5"/>
  <c r="Q359" i="5"/>
  <c r="P360" i="5"/>
  <c r="V364" i="5"/>
  <c r="V354" i="5"/>
  <c r="V358" i="5"/>
  <c r="T361" i="5"/>
  <c r="P361" i="5"/>
  <c r="V362" i="5"/>
  <c r="P363" i="5"/>
  <c r="Q363" i="5"/>
  <c r="W364" i="5"/>
  <c r="W365" i="5"/>
  <c r="P338" i="5"/>
  <c r="P342" i="5"/>
  <c r="P346" i="5"/>
  <c r="P350" i="5"/>
  <c r="P354" i="5"/>
  <c r="P358" i="5"/>
  <c r="V363" i="5"/>
  <c r="W363" i="5"/>
  <c r="Q365" i="5"/>
  <c r="P365" i="5"/>
  <c r="T365" i="5"/>
  <c r="V365" i="5"/>
  <c r="Q362" i="5"/>
  <c r="Q366" i="5"/>
  <c r="W367" i="5"/>
  <c r="V368" i="5"/>
  <c r="T369" i="5"/>
  <c r="Q370" i="5"/>
  <c r="W371" i="5"/>
  <c r="V372" i="5"/>
  <c r="T373" i="5"/>
  <c r="Q374" i="5"/>
  <c r="W375" i="5"/>
  <c r="V376" i="5"/>
  <c r="T377" i="5"/>
  <c r="Q378" i="5"/>
  <c r="W379" i="5"/>
  <c r="V380" i="5"/>
  <c r="T381" i="5"/>
  <c r="Q382" i="5"/>
  <c r="W383" i="5"/>
  <c r="V384" i="5"/>
  <c r="T385" i="5"/>
  <c r="Q386" i="5"/>
  <c r="W387" i="5"/>
  <c r="V388" i="5"/>
  <c r="T389" i="5"/>
  <c r="W391" i="5"/>
  <c r="V392" i="5"/>
  <c r="T393" i="5"/>
  <c r="Q394" i="5"/>
  <c r="W395" i="5"/>
  <c r="V396" i="5"/>
  <c r="T397" i="5"/>
  <c r="Q398" i="5"/>
  <c r="P399" i="5"/>
  <c r="V400" i="5"/>
  <c r="T401" i="5"/>
  <c r="Q367" i="5"/>
  <c r="P368" i="5"/>
  <c r="V369" i="5"/>
  <c r="Q371" i="5"/>
  <c r="P372" i="5"/>
  <c r="V373" i="5"/>
  <c r="Q375" i="5"/>
  <c r="P376" i="5"/>
  <c r="V377" i="5"/>
  <c r="Q379" i="5"/>
  <c r="P380" i="5"/>
  <c r="V381" i="5"/>
  <c r="Q383" i="5"/>
  <c r="P384" i="5"/>
  <c r="V385" i="5"/>
  <c r="Q387" i="5"/>
  <c r="P388" i="5"/>
  <c r="V389" i="5"/>
  <c r="Q391" i="5"/>
  <c r="P392" i="5"/>
  <c r="V393" i="5"/>
  <c r="Q395" i="5"/>
  <c r="P396" i="5"/>
  <c r="V397" i="5"/>
  <c r="Q399" i="5"/>
  <c r="P400" i="5"/>
  <c r="V401" i="5"/>
  <c r="V366" i="5"/>
  <c r="Q368" i="5"/>
  <c r="P369" i="5"/>
  <c r="V370" i="5"/>
  <c r="Q372" i="5"/>
  <c r="P373" i="5"/>
  <c r="V374" i="5"/>
  <c r="Q376" i="5"/>
  <c r="P377" i="5"/>
  <c r="V378" i="5"/>
  <c r="Q380" i="5"/>
  <c r="P381" i="5"/>
  <c r="Q384" i="5"/>
  <c r="P385" i="5"/>
  <c r="Q388" i="5"/>
  <c r="P389" i="5"/>
  <c r="Q392" i="5"/>
  <c r="P393" i="5"/>
  <c r="Q396" i="5"/>
  <c r="P397" i="5"/>
  <c r="V398" i="5"/>
  <c r="Q400" i="5"/>
  <c r="P401" i="5"/>
  <c r="N31" i="4"/>
  <c r="N32" i="4"/>
  <c r="T38" i="4"/>
  <c r="N54" i="4"/>
  <c r="N62" i="4"/>
  <c r="T90" i="4"/>
  <c r="T104" i="4"/>
  <c r="T120" i="4"/>
  <c r="T122" i="4"/>
  <c r="T137" i="4"/>
  <c r="T151" i="4"/>
  <c r="T155" i="4"/>
  <c r="W155" i="4" s="1"/>
  <c r="F154" i="7" s="1"/>
  <c r="T159" i="4"/>
  <c r="W159" i="4" s="1"/>
  <c r="F158" i="7" s="1"/>
  <c r="T163" i="4"/>
  <c r="T167" i="4"/>
  <c r="T171" i="4"/>
  <c r="W171" i="4" s="1"/>
  <c r="F170" i="7" s="1"/>
  <c r="T175" i="4"/>
  <c r="W175" i="4" s="1"/>
  <c r="F174" i="7" s="1"/>
  <c r="T179" i="4"/>
  <c r="T183" i="4"/>
  <c r="T187" i="4"/>
  <c r="W187" i="4" s="1"/>
  <c r="F186" i="7" s="1"/>
  <c r="T191" i="4"/>
  <c r="W191" i="4" s="1"/>
  <c r="F190" i="7" s="1"/>
  <c r="T195" i="4"/>
  <c r="T199" i="4"/>
  <c r="W199" i="4" s="1"/>
  <c r="F198" i="7" s="1"/>
  <c r="T203" i="4"/>
  <c r="W203" i="4" s="1"/>
  <c r="F202" i="7" s="1"/>
  <c r="T207" i="4"/>
  <c r="W207" i="4" s="1"/>
  <c r="F206" i="7" s="1"/>
  <c r="T211" i="4"/>
  <c r="T215" i="4"/>
  <c r="T219" i="4"/>
  <c r="T223" i="4"/>
  <c r="T227" i="4"/>
  <c r="T231" i="4"/>
  <c r="T235" i="4"/>
  <c r="T239" i="4"/>
  <c r="T244" i="4"/>
  <c r="T19" i="4"/>
  <c r="T23" i="4"/>
  <c r="T24" i="4"/>
  <c r="T10" i="4"/>
  <c r="W10" i="4" s="1"/>
  <c r="F9" i="7" s="1"/>
  <c r="T14" i="4"/>
  <c r="T26" i="4"/>
  <c r="T31" i="4"/>
  <c r="N34" i="4"/>
  <c r="N46" i="4"/>
  <c r="N71" i="4"/>
  <c r="T74" i="4"/>
  <c r="T88" i="4"/>
  <c r="T106" i="4"/>
  <c r="P13" i="4"/>
  <c r="P17" i="4"/>
  <c r="P21" i="4"/>
  <c r="P25" i="4"/>
  <c r="N29" i="4"/>
  <c r="T29" i="4"/>
  <c r="P30" i="4"/>
  <c r="N35" i="4"/>
  <c r="T35" i="4"/>
  <c r="N36" i="4"/>
  <c r="N38" i="4"/>
  <c r="N40" i="4"/>
  <c r="P41" i="4"/>
  <c r="P45" i="4"/>
  <c r="P46" i="4"/>
  <c r="T50" i="4"/>
  <c r="P53" i="4"/>
  <c r="P54" i="4"/>
  <c r="T58" i="4"/>
  <c r="P61" i="4"/>
  <c r="P62" i="4"/>
  <c r="T66" i="4"/>
  <c r="P69" i="4"/>
  <c r="P70" i="4"/>
  <c r="N74" i="4"/>
  <c r="T81" i="4"/>
  <c r="N86" i="4"/>
  <c r="N87" i="4"/>
  <c r="P87" i="4"/>
  <c r="T97" i="4"/>
  <c r="N102" i="4"/>
  <c r="N103" i="4"/>
  <c r="P103" i="4"/>
  <c r="T113" i="4"/>
  <c r="N118" i="4"/>
  <c r="N119" i="4"/>
  <c r="P119" i="4"/>
  <c r="T129" i="4"/>
  <c r="N134" i="4"/>
  <c r="N135" i="4"/>
  <c r="P135" i="4"/>
  <c r="T251" i="4"/>
  <c r="T255" i="4"/>
  <c r="T266" i="4"/>
  <c r="T11" i="4"/>
  <c r="T15" i="4"/>
  <c r="T16" i="4"/>
  <c r="T20" i="4"/>
  <c r="T27" i="4"/>
  <c r="T43" i="4"/>
  <c r="N47" i="4"/>
  <c r="N55" i="4"/>
  <c r="N63" i="4"/>
  <c r="N70" i="4"/>
  <c r="P12" i="4"/>
  <c r="P16" i="4"/>
  <c r="P20" i="4"/>
  <c r="P24" i="4"/>
  <c r="P28" i="4"/>
  <c r="T30" i="4"/>
  <c r="N33" i="4"/>
  <c r="T33" i="4"/>
  <c r="P34" i="4"/>
  <c r="P37" i="4"/>
  <c r="N39" i="4"/>
  <c r="T39" i="4"/>
  <c r="N42" i="4"/>
  <c r="T42" i="4"/>
  <c r="N50" i="4"/>
  <c r="N51" i="4"/>
  <c r="P52" i="4"/>
  <c r="T52" i="4"/>
  <c r="N58" i="4"/>
  <c r="N59" i="4"/>
  <c r="P60" i="4"/>
  <c r="T60" i="4"/>
  <c r="N66" i="4"/>
  <c r="N67" i="4"/>
  <c r="P68" i="4"/>
  <c r="T68" i="4"/>
  <c r="P80" i="4"/>
  <c r="T80" i="4"/>
  <c r="P96" i="4"/>
  <c r="T96" i="4"/>
  <c r="P112" i="4"/>
  <c r="T112" i="4"/>
  <c r="P128" i="4"/>
  <c r="T128" i="4"/>
  <c r="P250" i="4"/>
  <c r="T260" i="4"/>
  <c r="T73" i="4"/>
  <c r="N79" i="4"/>
  <c r="P79" i="4"/>
  <c r="N95" i="4"/>
  <c r="P95" i="4"/>
  <c r="N111" i="4"/>
  <c r="P111" i="4"/>
  <c r="N127" i="4"/>
  <c r="P127" i="4"/>
  <c r="T138" i="4"/>
  <c r="T250" i="4"/>
  <c r="N272" i="4"/>
  <c r="N279" i="4"/>
  <c r="N280" i="4"/>
  <c r="N287" i="4"/>
  <c r="W287" i="4" s="1"/>
  <c r="F286" i="7" s="1"/>
  <c r="T290" i="4"/>
  <c r="N291" i="4"/>
  <c r="T291" i="4"/>
  <c r="N308" i="4"/>
  <c r="T322" i="4"/>
  <c r="N323" i="4"/>
  <c r="T323" i="4"/>
  <c r="N343" i="4"/>
  <c r="T344" i="4"/>
  <c r="T348" i="4"/>
  <c r="N352" i="4"/>
  <c r="N353" i="4"/>
  <c r="N356" i="4"/>
  <c r="N357" i="4"/>
  <c r="T359" i="4"/>
  <c r="T363" i="4"/>
  <c r="T367" i="4"/>
  <c r="T371" i="4"/>
  <c r="T375" i="4"/>
  <c r="T382" i="4"/>
  <c r="N383" i="4"/>
  <c r="N384" i="4"/>
  <c r="T391" i="4"/>
  <c r="T398" i="4"/>
  <c r="N399" i="4"/>
  <c r="N400" i="4"/>
  <c r="N75" i="4"/>
  <c r="T76" i="4"/>
  <c r="N82" i="4"/>
  <c r="N83" i="4"/>
  <c r="T84" i="4"/>
  <c r="N90" i="4"/>
  <c r="N91" i="4"/>
  <c r="T92" i="4"/>
  <c r="N98" i="4"/>
  <c r="N99" i="4"/>
  <c r="T100" i="4"/>
  <c r="N106" i="4"/>
  <c r="N107" i="4"/>
  <c r="T108" i="4"/>
  <c r="N114" i="4"/>
  <c r="N115" i="4"/>
  <c r="T116" i="4"/>
  <c r="N122" i="4"/>
  <c r="N123" i="4"/>
  <c r="T124" i="4"/>
  <c r="N130" i="4"/>
  <c r="N131" i="4"/>
  <c r="T132" i="4"/>
  <c r="N139" i="4"/>
  <c r="P248" i="4"/>
  <c r="T248" i="4"/>
  <c r="N256" i="4"/>
  <c r="N257" i="4"/>
  <c r="T264" i="4"/>
  <c r="T294" i="4"/>
  <c r="N300" i="4"/>
  <c r="T302" i="4"/>
  <c r="N303" i="4"/>
  <c r="T303" i="4"/>
  <c r="N312" i="4"/>
  <c r="T314" i="4"/>
  <c r="T326" i="4"/>
  <c r="N332" i="4"/>
  <c r="P333" i="4"/>
  <c r="T334" i="4"/>
  <c r="N335" i="4"/>
  <c r="T335" i="4"/>
  <c r="N338" i="4"/>
  <c r="N339" i="4"/>
  <c r="T339" i="4"/>
  <c r="N351" i="4"/>
  <c r="P352" i="4"/>
  <c r="T352" i="4"/>
  <c r="P356" i="4"/>
  <c r="T356" i="4"/>
  <c r="N360" i="4"/>
  <c r="P361" i="4"/>
  <c r="N364" i="4"/>
  <c r="P365" i="4"/>
  <c r="N368" i="4"/>
  <c r="P369" i="4"/>
  <c r="N372" i="4"/>
  <c r="P373" i="4"/>
  <c r="P376" i="4"/>
  <c r="P378" i="4"/>
  <c r="T379" i="4"/>
  <c r="P383" i="4"/>
  <c r="T386" i="4"/>
  <c r="N387" i="4"/>
  <c r="N388" i="4"/>
  <c r="P392" i="4"/>
  <c r="P394" i="4"/>
  <c r="T395" i="4"/>
  <c r="P399" i="4"/>
  <c r="P74" i="4"/>
  <c r="T78" i="4"/>
  <c r="P81" i="4"/>
  <c r="P82" i="4"/>
  <c r="T86" i="4"/>
  <c r="P89" i="4"/>
  <c r="P90" i="4"/>
  <c r="T94" i="4"/>
  <c r="P97" i="4"/>
  <c r="P98" i="4"/>
  <c r="T102" i="4"/>
  <c r="P105" i="4"/>
  <c r="P106" i="4"/>
  <c r="T110" i="4"/>
  <c r="P113" i="4"/>
  <c r="P114" i="4"/>
  <c r="T118" i="4"/>
  <c r="P121" i="4"/>
  <c r="P122" i="4"/>
  <c r="T126" i="4"/>
  <c r="P129" i="4"/>
  <c r="P130" i="4"/>
  <c r="T134" i="4"/>
  <c r="N142" i="4"/>
  <c r="N143" i="4"/>
  <c r="N243" i="4"/>
  <c r="T243" i="4"/>
  <c r="N252" i="4"/>
  <c r="N253" i="4"/>
  <c r="P256" i="4"/>
  <c r="T256" i="4"/>
  <c r="N259" i="4"/>
  <c r="T259" i="4"/>
  <c r="N268" i="4"/>
  <c r="N275" i="4"/>
  <c r="N276" i="4"/>
  <c r="N283" i="4"/>
  <c r="N284" i="4"/>
  <c r="N292" i="4"/>
  <c r="P296" i="4"/>
  <c r="P305" i="4"/>
  <c r="T306" i="4"/>
  <c r="N307" i="4"/>
  <c r="T307" i="4"/>
  <c r="P316" i="4"/>
  <c r="N324" i="4"/>
  <c r="P328" i="4"/>
  <c r="P337" i="4"/>
  <c r="N340" i="4"/>
  <c r="N341" i="4"/>
  <c r="T343" i="4"/>
  <c r="N347" i="4"/>
  <c r="T347" i="4"/>
  <c r="T360" i="4"/>
  <c r="T364" i="4"/>
  <c r="T368" i="4"/>
  <c r="T372" i="4"/>
  <c r="T383" i="4"/>
  <c r="N210" i="4"/>
  <c r="N211" i="4"/>
  <c r="N212" i="4"/>
  <c r="N214" i="4"/>
  <c r="N215" i="4"/>
  <c r="N216" i="4"/>
  <c r="N218" i="4"/>
  <c r="W218" i="4" s="1"/>
  <c r="F217" i="7" s="1"/>
  <c r="N219" i="4"/>
  <c r="N220" i="4"/>
  <c r="N222" i="4"/>
  <c r="N223" i="4"/>
  <c r="N224" i="4"/>
  <c r="N226" i="4"/>
  <c r="N227" i="4"/>
  <c r="N228" i="4"/>
  <c r="N230" i="4"/>
  <c r="N231" i="4"/>
  <c r="N232" i="4"/>
  <c r="N234" i="4"/>
  <c r="W234" i="4" s="1"/>
  <c r="F233" i="7" s="1"/>
  <c r="N235" i="4"/>
  <c r="N236" i="4"/>
  <c r="N238" i="4"/>
  <c r="N239" i="4"/>
  <c r="N240" i="4"/>
  <c r="N244" i="4"/>
  <c r="N245" i="4"/>
  <c r="T246" i="4"/>
  <c r="N247" i="4"/>
  <c r="P252" i="4"/>
  <c r="T252" i="4"/>
  <c r="N255" i="4"/>
  <c r="N260" i="4"/>
  <c r="N261" i="4"/>
  <c r="T262" i="4"/>
  <c r="N263" i="4"/>
  <c r="P268" i="4"/>
  <c r="T268" i="4"/>
  <c r="T298" i="4"/>
  <c r="T310" i="4"/>
  <c r="T318" i="4"/>
  <c r="T319" i="4"/>
  <c r="T330" i="4"/>
  <c r="T340" i="4"/>
  <c r="W344" i="4"/>
  <c r="F343" i="7" s="1"/>
  <c r="N349" i="4"/>
  <c r="T351" i="4"/>
  <c r="N355" i="4"/>
  <c r="T355" i="4"/>
  <c r="T378" i="4"/>
  <c r="N379" i="4"/>
  <c r="N380" i="4"/>
  <c r="T387" i="4"/>
  <c r="T394" i="4"/>
  <c r="N395" i="4"/>
  <c r="N396" i="4"/>
  <c r="T399" i="4"/>
  <c r="P11" i="4"/>
  <c r="P19" i="4"/>
  <c r="W19" i="4" s="1"/>
  <c r="F18" i="7" s="1"/>
  <c r="P31" i="4"/>
  <c r="P35" i="4"/>
  <c r="T139" i="4"/>
  <c r="T141" i="4"/>
  <c r="T149" i="4"/>
  <c r="T153" i="4"/>
  <c r="T157" i="4"/>
  <c r="T161" i="4"/>
  <c r="T165" i="4"/>
  <c r="T169" i="4"/>
  <c r="T173" i="4"/>
  <c r="T177" i="4"/>
  <c r="T181" i="4"/>
  <c r="T185" i="4"/>
  <c r="T189" i="4"/>
  <c r="T193" i="4"/>
  <c r="T197" i="4"/>
  <c r="T201" i="4"/>
  <c r="T205" i="4"/>
  <c r="T209" i="4"/>
  <c r="T213" i="4"/>
  <c r="T217" i="4"/>
  <c r="T221" i="4"/>
  <c r="T225" i="4"/>
  <c r="T229" i="4"/>
  <c r="T233" i="4"/>
  <c r="T237" i="4"/>
  <c r="T241" i="4"/>
  <c r="T247" i="4"/>
  <c r="N265" i="4"/>
  <c r="P265" i="4"/>
  <c r="T265" i="4"/>
  <c r="P27" i="4"/>
  <c r="T40" i="4"/>
  <c r="P44" i="4"/>
  <c r="N44" i="4"/>
  <c r="T44" i="4"/>
  <c r="T47" i="4"/>
  <c r="T51" i="4"/>
  <c r="T55" i="4"/>
  <c r="W55" i="4" s="1"/>
  <c r="F54" i="7" s="1"/>
  <c r="T59" i="4"/>
  <c r="T63" i="4"/>
  <c r="T67" i="4"/>
  <c r="T71" i="4"/>
  <c r="T75" i="4"/>
  <c r="T79" i="4"/>
  <c r="T83" i="4"/>
  <c r="T87" i="4"/>
  <c r="T91" i="4"/>
  <c r="T95" i="4"/>
  <c r="T99" i="4"/>
  <c r="T103" i="4"/>
  <c r="T107" i="4"/>
  <c r="T111" i="4"/>
  <c r="T115" i="4"/>
  <c r="T119" i="4"/>
  <c r="T123" i="4"/>
  <c r="T127" i="4"/>
  <c r="T131" i="4"/>
  <c r="T135" i="4"/>
  <c r="N273" i="4"/>
  <c r="P273" i="4"/>
  <c r="T273" i="4"/>
  <c r="P15" i="4"/>
  <c r="P23" i="4"/>
  <c r="P39" i="4"/>
  <c r="P43" i="4"/>
  <c r="T28" i="4"/>
  <c r="T32" i="4"/>
  <c r="W32" i="4" s="1"/>
  <c r="F31" i="7" s="1"/>
  <c r="T36" i="4"/>
  <c r="P144" i="4"/>
  <c r="T145" i="4"/>
  <c r="N249" i="4"/>
  <c r="P249" i="4"/>
  <c r="T249" i="4"/>
  <c r="T263" i="4"/>
  <c r="N288" i="4"/>
  <c r="P288" i="4"/>
  <c r="T288" i="4"/>
  <c r="N41" i="4"/>
  <c r="N45" i="4"/>
  <c r="N49" i="4"/>
  <c r="W49" i="4" s="1"/>
  <c r="F48" i="7" s="1"/>
  <c r="N53" i="4"/>
  <c r="N57" i="4"/>
  <c r="N61" i="4"/>
  <c r="N65" i="4"/>
  <c r="N69" i="4"/>
  <c r="N73" i="4"/>
  <c r="N77" i="4"/>
  <c r="N81" i="4"/>
  <c r="N85" i="4"/>
  <c r="N89" i="4"/>
  <c r="N93" i="4"/>
  <c r="N97" i="4"/>
  <c r="N101" i="4"/>
  <c r="N105" i="4"/>
  <c r="W105" i="4" s="1"/>
  <c r="F104" i="7" s="1"/>
  <c r="N109" i="4"/>
  <c r="N113" i="4"/>
  <c r="N117" i="4"/>
  <c r="N121" i="4"/>
  <c r="N125" i="4"/>
  <c r="N129" i="4"/>
  <c r="N133" i="4"/>
  <c r="N137" i="4"/>
  <c r="T143" i="4"/>
  <c r="T147" i="4"/>
  <c r="T253" i="4"/>
  <c r="N269" i="4"/>
  <c r="P269" i="4"/>
  <c r="T269" i="4"/>
  <c r="P285" i="4"/>
  <c r="N285" i="4"/>
  <c r="T285" i="4"/>
  <c r="N336" i="4"/>
  <c r="P336" i="4"/>
  <c r="T336" i="4"/>
  <c r="N48" i="4"/>
  <c r="W48" i="4" s="1"/>
  <c r="F47" i="7" s="1"/>
  <c r="N52" i="4"/>
  <c r="N56" i="4"/>
  <c r="N60" i="4"/>
  <c r="N64" i="4"/>
  <c r="N68" i="4"/>
  <c r="N72" i="4"/>
  <c r="N76" i="4"/>
  <c r="N80" i="4"/>
  <c r="N84" i="4"/>
  <c r="N88" i="4"/>
  <c r="N92" i="4"/>
  <c r="N96" i="4"/>
  <c r="N100" i="4"/>
  <c r="N104" i="4"/>
  <c r="N108" i="4"/>
  <c r="N112" i="4"/>
  <c r="N116" i="4"/>
  <c r="N120" i="4"/>
  <c r="N124" i="4"/>
  <c r="N128" i="4"/>
  <c r="N132" i="4"/>
  <c r="N136" i="4"/>
  <c r="P138" i="4"/>
  <c r="P152" i="4"/>
  <c r="P156" i="4"/>
  <c r="P160" i="4"/>
  <c r="P164" i="4"/>
  <c r="P168" i="4"/>
  <c r="P172" i="4"/>
  <c r="P176" i="4"/>
  <c r="P180" i="4"/>
  <c r="P184" i="4"/>
  <c r="P188" i="4"/>
  <c r="P192" i="4"/>
  <c r="P196" i="4"/>
  <c r="P200" i="4"/>
  <c r="P204" i="4"/>
  <c r="P208" i="4"/>
  <c r="P212" i="4"/>
  <c r="P216" i="4"/>
  <c r="P220" i="4"/>
  <c r="P224" i="4"/>
  <c r="P228" i="4"/>
  <c r="P232" i="4"/>
  <c r="P236" i="4"/>
  <c r="P240" i="4"/>
  <c r="P245" i="4"/>
  <c r="T254" i="4"/>
  <c r="T257" i="4"/>
  <c r="P261" i="4"/>
  <c r="N281" i="4"/>
  <c r="P281" i="4"/>
  <c r="T281" i="4"/>
  <c r="N320" i="4"/>
  <c r="P320" i="4"/>
  <c r="T320" i="4"/>
  <c r="T136" i="4"/>
  <c r="N140" i="4"/>
  <c r="T140" i="4"/>
  <c r="P141" i="4"/>
  <c r="N144" i="4"/>
  <c r="T144" i="4"/>
  <c r="P145" i="4"/>
  <c r="N148" i="4"/>
  <c r="T148" i="4"/>
  <c r="P149" i="4"/>
  <c r="T152" i="4"/>
  <c r="P153" i="4"/>
  <c r="T156" i="4"/>
  <c r="P157" i="4"/>
  <c r="T160" i="4"/>
  <c r="P161" i="4"/>
  <c r="T164" i="4"/>
  <c r="P165" i="4"/>
  <c r="T168" i="4"/>
  <c r="P169" i="4"/>
  <c r="T172" i="4"/>
  <c r="P173" i="4"/>
  <c r="T176" i="4"/>
  <c r="P177" i="4"/>
  <c r="T180" i="4"/>
  <c r="P181" i="4"/>
  <c r="T184" i="4"/>
  <c r="P185" i="4"/>
  <c r="T188" i="4"/>
  <c r="P189" i="4"/>
  <c r="T192" i="4"/>
  <c r="P193" i="4"/>
  <c r="T196" i="4"/>
  <c r="P197" i="4"/>
  <c r="T200" i="4"/>
  <c r="P201" i="4"/>
  <c r="T204" i="4"/>
  <c r="P205" i="4"/>
  <c r="T208" i="4"/>
  <c r="P209" i="4"/>
  <c r="T212" i="4"/>
  <c r="P213" i="4"/>
  <c r="T216" i="4"/>
  <c r="P217" i="4"/>
  <c r="T220" i="4"/>
  <c r="P221" i="4"/>
  <c r="T224" i="4"/>
  <c r="P225" i="4"/>
  <c r="T228" i="4"/>
  <c r="P229" i="4"/>
  <c r="T232" i="4"/>
  <c r="P233" i="4"/>
  <c r="T236" i="4"/>
  <c r="P237" i="4"/>
  <c r="T240" i="4"/>
  <c r="P241" i="4"/>
  <c r="T242" i="4"/>
  <c r="T245" i="4"/>
  <c r="T258" i="4"/>
  <c r="T261" i="4"/>
  <c r="N277" i="4"/>
  <c r="P277" i="4"/>
  <c r="T277" i="4"/>
  <c r="N304" i="4"/>
  <c r="P304" i="4"/>
  <c r="T304" i="4"/>
  <c r="T300" i="4"/>
  <c r="T316" i="4"/>
  <c r="T332" i="4"/>
  <c r="N141" i="4"/>
  <c r="N145" i="4"/>
  <c r="N149" i="4"/>
  <c r="N153" i="4"/>
  <c r="N157" i="4"/>
  <c r="N161" i="4"/>
  <c r="N165" i="4"/>
  <c r="N169" i="4"/>
  <c r="N173" i="4"/>
  <c r="N177" i="4"/>
  <c r="N181" i="4"/>
  <c r="N185" i="4"/>
  <c r="N189" i="4"/>
  <c r="N193" i="4"/>
  <c r="N197" i="4"/>
  <c r="N201" i="4"/>
  <c r="N205" i="4"/>
  <c r="N209" i="4"/>
  <c r="N213" i="4"/>
  <c r="N217" i="4"/>
  <c r="N221" i="4"/>
  <c r="N225" i="4"/>
  <c r="N229" i="4"/>
  <c r="N233" i="4"/>
  <c r="N237" i="4"/>
  <c r="N241" i="4"/>
  <c r="N242" i="4"/>
  <c r="N246" i="4"/>
  <c r="N250" i="4"/>
  <c r="N254" i="4"/>
  <c r="N258" i="4"/>
  <c r="N262" i="4"/>
  <c r="N266" i="4"/>
  <c r="T272" i="4"/>
  <c r="T276" i="4"/>
  <c r="T280" i="4"/>
  <c r="T284" i="4"/>
  <c r="P292" i="4"/>
  <c r="T296" i="4"/>
  <c r="P297" i="4"/>
  <c r="N299" i="4"/>
  <c r="T299" i="4"/>
  <c r="P308" i="4"/>
  <c r="T312" i="4"/>
  <c r="P313" i="4"/>
  <c r="N315" i="4"/>
  <c r="T315" i="4"/>
  <c r="P324" i="4"/>
  <c r="T328" i="4"/>
  <c r="P329" i="4"/>
  <c r="N331" i="4"/>
  <c r="T331" i="4"/>
  <c r="P243" i="4"/>
  <c r="P247" i="4"/>
  <c r="P251" i="4"/>
  <c r="P255" i="4"/>
  <c r="P259" i="4"/>
  <c r="P263" i="4"/>
  <c r="P267" i="4"/>
  <c r="W267" i="4" s="1"/>
  <c r="F266" i="7" s="1"/>
  <c r="T292" i="4"/>
  <c r="P293" i="4"/>
  <c r="N295" i="4"/>
  <c r="T295" i="4"/>
  <c r="T308" i="4"/>
  <c r="P309" i="4"/>
  <c r="N311" i="4"/>
  <c r="T311" i="4"/>
  <c r="T324" i="4"/>
  <c r="P325" i="4"/>
  <c r="N327" i="4"/>
  <c r="T327" i="4"/>
  <c r="N346" i="4"/>
  <c r="P346" i="4"/>
  <c r="T346" i="4"/>
  <c r="N354" i="4"/>
  <c r="P354" i="4"/>
  <c r="T354" i="4"/>
  <c r="N270" i="4"/>
  <c r="N274" i="4"/>
  <c r="W274" i="4" s="1"/>
  <c r="F273" i="7" s="1"/>
  <c r="N278" i="4"/>
  <c r="N282" i="4"/>
  <c r="W282" i="4" s="1"/>
  <c r="F281" i="7" s="1"/>
  <c r="N286" i="4"/>
  <c r="N290" i="4"/>
  <c r="N294" i="4"/>
  <c r="N298" i="4"/>
  <c r="N302" i="4"/>
  <c r="N306" i="4"/>
  <c r="N310" i="4"/>
  <c r="N314" i="4"/>
  <c r="N318" i="4"/>
  <c r="N322" i="4"/>
  <c r="N326" i="4"/>
  <c r="N330" i="4"/>
  <c r="N334" i="4"/>
  <c r="T341" i="4"/>
  <c r="T349" i="4"/>
  <c r="W349" i="4" s="1"/>
  <c r="F348" i="7" s="1"/>
  <c r="T357" i="4"/>
  <c r="N366" i="4"/>
  <c r="P366" i="4"/>
  <c r="T366" i="4"/>
  <c r="N374" i="4"/>
  <c r="P374" i="4"/>
  <c r="T374" i="4"/>
  <c r="N289" i="4"/>
  <c r="P291" i="4"/>
  <c r="N293" i="4"/>
  <c r="P295" i="4"/>
  <c r="N297" i="4"/>
  <c r="P299" i="4"/>
  <c r="N301" i="4"/>
  <c r="P303" i="4"/>
  <c r="N305" i="4"/>
  <c r="P307" i="4"/>
  <c r="N309" i="4"/>
  <c r="P311" i="4"/>
  <c r="N313" i="4"/>
  <c r="P315" i="4"/>
  <c r="N317" i="4"/>
  <c r="P319" i="4"/>
  <c r="N321" i="4"/>
  <c r="P323" i="4"/>
  <c r="N325" i="4"/>
  <c r="P327" i="4"/>
  <c r="N329" i="4"/>
  <c r="P331" i="4"/>
  <c r="N333" i="4"/>
  <c r="N337" i="4"/>
  <c r="T337" i="4"/>
  <c r="P338" i="4"/>
  <c r="N342" i="4"/>
  <c r="P342" i="4"/>
  <c r="T342" i="4"/>
  <c r="P345" i="4"/>
  <c r="N350" i="4"/>
  <c r="P350" i="4"/>
  <c r="T350" i="4"/>
  <c r="P353" i="4"/>
  <c r="N358" i="4"/>
  <c r="P358" i="4"/>
  <c r="T358" i="4"/>
  <c r="T289" i="4"/>
  <c r="T293" i="4"/>
  <c r="T297" i="4"/>
  <c r="T301" i="4"/>
  <c r="T305" i="4"/>
  <c r="T309" i="4"/>
  <c r="T313" i="4"/>
  <c r="T317" i="4"/>
  <c r="T321" i="4"/>
  <c r="T325" i="4"/>
  <c r="T329" i="4"/>
  <c r="T333" i="4"/>
  <c r="T338" i="4"/>
  <c r="T345" i="4"/>
  <c r="T353" i="4"/>
  <c r="N362" i="4"/>
  <c r="P362" i="4"/>
  <c r="T362" i="4"/>
  <c r="N370" i="4"/>
  <c r="P370" i="4"/>
  <c r="T370" i="4"/>
  <c r="P335" i="4"/>
  <c r="P339" i="4"/>
  <c r="P343" i="4"/>
  <c r="P347" i="4"/>
  <c r="P351" i="4"/>
  <c r="P355" i="4"/>
  <c r="P359" i="4"/>
  <c r="N361" i="4"/>
  <c r="P363" i="4"/>
  <c r="N365" i="4"/>
  <c r="P367" i="4"/>
  <c r="N369" i="4"/>
  <c r="P371" i="4"/>
  <c r="N373" i="4"/>
  <c r="P375" i="4"/>
  <c r="T361" i="4"/>
  <c r="T365" i="4"/>
  <c r="T369" i="4"/>
  <c r="T373" i="4"/>
  <c r="T376" i="4"/>
  <c r="P377" i="4"/>
  <c r="T377" i="4"/>
  <c r="T380" i="4"/>
  <c r="P381" i="4"/>
  <c r="T381" i="4"/>
  <c r="T384" i="4"/>
  <c r="P385" i="4"/>
  <c r="T385" i="4"/>
  <c r="T388" i="4"/>
  <c r="P389" i="4"/>
  <c r="T389" i="4"/>
  <c r="T392" i="4"/>
  <c r="P393" i="4"/>
  <c r="T393" i="4"/>
  <c r="T396" i="4"/>
  <c r="P397" i="4"/>
  <c r="T397" i="4"/>
  <c r="T400" i="4"/>
  <c r="P401" i="4"/>
  <c r="T401" i="4"/>
  <c r="N378" i="4"/>
  <c r="N382" i="4"/>
  <c r="N386" i="4"/>
  <c r="N390" i="4"/>
  <c r="N394" i="4"/>
  <c r="N398" i="4"/>
  <c r="N377" i="4"/>
  <c r="N381" i="4"/>
  <c r="N385" i="4"/>
  <c r="N389" i="4"/>
  <c r="N393" i="4"/>
  <c r="N397" i="4"/>
  <c r="N401" i="4"/>
  <c r="Y36" i="5" l="1"/>
  <c r="E35" i="7" s="1"/>
  <c r="Y302" i="5"/>
  <c r="E301" i="7" s="1"/>
  <c r="Y286" i="5"/>
  <c r="E285" i="7" s="1"/>
  <c r="H413" i="7"/>
  <c r="I413" i="7" s="1"/>
  <c r="K413" i="7" s="1"/>
  <c r="L413" i="7" s="1"/>
  <c r="N409" i="7"/>
  <c r="O409" i="7" s="1"/>
  <c r="N405" i="7"/>
  <c r="O405" i="7" s="1"/>
  <c r="H417" i="7"/>
  <c r="I417" i="7" s="1"/>
  <c r="K417" i="7" s="1"/>
  <c r="L417" i="7" s="1"/>
  <c r="M417" i="7" s="1"/>
  <c r="N417" i="7" s="1"/>
  <c r="O417" i="7" s="1"/>
  <c r="Y310" i="5"/>
  <c r="E309" i="7" s="1"/>
  <c r="Y294" i="5"/>
  <c r="E293" i="7" s="1"/>
  <c r="W146" i="4"/>
  <c r="F145" i="7" s="1"/>
  <c r="W392" i="4"/>
  <c r="F391" i="7" s="1"/>
  <c r="W390" i="4"/>
  <c r="F389" i="7" s="1"/>
  <c r="W376" i="4"/>
  <c r="F375" i="7" s="1"/>
  <c r="W338" i="4"/>
  <c r="F337" i="7" s="1"/>
  <c r="W330" i="4"/>
  <c r="F329" i="7" s="1"/>
  <c r="W298" i="4"/>
  <c r="F297" i="7" s="1"/>
  <c r="W284" i="4"/>
  <c r="F283" i="7" s="1"/>
  <c r="W266" i="4"/>
  <c r="F265" i="7" s="1"/>
  <c r="W262" i="4"/>
  <c r="F261" i="7" s="1"/>
  <c r="W242" i="4"/>
  <c r="F241" i="7" s="1"/>
  <c r="W259" i="4"/>
  <c r="F258" i="7" s="1"/>
  <c r="W348" i="4"/>
  <c r="F347" i="7" s="1"/>
  <c r="W278" i="4"/>
  <c r="F277" i="7" s="1"/>
  <c r="W332" i="4"/>
  <c r="F331" i="7" s="1"/>
  <c r="W72" i="4"/>
  <c r="F71" i="7" s="1"/>
  <c r="W133" i="4"/>
  <c r="F132" i="7" s="1"/>
  <c r="W85" i="4"/>
  <c r="F84" i="7" s="1"/>
  <c r="W131" i="4"/>
  <c r="F130" i="7" s="1"/>
  <c r="W99" i="4"/>
  <c r="F98" i="7" s="1"/>
  <c r="W238" i="4"/>
  <c r="F237" i="7" s="1"/>
  <c r="W222" i="4"/>
  <c r="F221" i="7" s="1"/>
  <c r="W126" i="4"/>
  <c r="F125" i="7" s="1"/>
  <c r="W12" i="4"/>
  <c r="F11" i="7" s="1"/>
  <c r="W38" i="4"/>
  <c r="F37" i="7" s="1"/>
  <c r="W195" i="4"/>
  <c r="F194" i="7" s="1"/>
  <c r="W179" i="4"/>
  <c r="F178" i="7" s="1"/>
  <c r="W163" i="4"/>
  <c r="F162" i="7" s="1"/>
  <c r="W147" i="4"/>
  <c r="F146" i="7" s="1"/>
  <c r="W65" i="4"/>
  <c r="F64" i="7" s="1"/>
  <c r="W226" i="4"/>
  <c r="F225" i="7" s="1"/>
  <c r="W210" i="4"/>
  <c r="F209" i="7" s="1"/>
  <c r="W279" i="4"/>
  <c r="F278" i="7" s="1"/>
  <c r="W70" i="4"/>
  <c r="F69" i="7" s="1"/>
  <c r="Y48" i="5"/>
  <c r="E47" i="7" s="1"/>
  <c r="G47" i="7" s="1"/>
  <c r="H47" i="7" s="1"/>
  <c r="I47" i="7" s="1"/>
  <c r="K47" i="7" s="1"/>
  <c r="L47" i="7" s="1"/>
  <c r="M47" i="7" s="1"/>
  <c r="N47" i="7" s="1"/>
  <c r="O47" i="7" s="1"/>
  <c r="W398" i="4"/>
  <c r="F397" i="7" s="1"/>
  <c r="W125" i="4"/>
  <c r="F124" i="7" s="1"/>
  <c r="W109" i="4"/>
  <c r="F108" i="7" s="1"/>
  <c r="W110" i="4"/>
  <c r="F109" i="7" s="1"/>
  <c r="W13" i="4"/>
  <c r="F12" i="7" s="1"/>
  <c r="W26" i="4"/>
  <c r="F25" i="7" s="1"/>
  <c r="W183" i="4"/>
  <c r="F182" i="7" s="1"/>
  <c r="W151" i="4"/>
  <c r="F150" i="7" s="1"/>
  <c r="W64" i="4"/>
  <c r="F63" i="7" s="1"/>
  <c r="W143" i="4"/>
  <c r="F142" i="7" s="1"/>
  <c r="W77" i="4"/>
  <c r="F76" i="7" s="1"/>
  <c r="W23" i="4"/>
  <c r="F22" i="7" s="1"/>
  <c r="W107" i="4"/>
  <c r="F106" i="7" s="1"/>
  <c r="W75" i="4"/>
  <c r="F74" i="7" s="1"/>
  <c r="W59" i="4"/>
  <c r="F58" i="7" s="1"/>
  <c r="W260" i="4"/>
  <c r="F259" i="7" s="1"/>
  <c r="W235" i="4"/>
  <c r="F234" i="7" s="1"/>
  <c r="W230" i="4"/>
  <c r="F229" i="7" s="1"/>
  <c r="W219" i="4"/>
  <c r="F218" i="7" s="1"/>
  <c r="W214" i="4"/>
  <c r="F213" i="7" s="1"/>
  <c r="W78" i="4"/>
  <c r="F77" i="7" s="1"/>
  <c r="W14" i="4"/>
  <c r="F13" i="7" s="1"/>
  <c r="W167" i="4"/>
  <c r="F166" i="7" s="1"/>
  <c r="Y340" i="5"/>
  <c r="E339" i="7" s="1"/>
  <c r="Y245" i="5"/>
  <c r="E244" i="7" s="1"/>
  <c r="Y229" i="5"/>
  <c r="E228" i="7" s="1"/>
  <c r="Y213" i="5"/>
  <c r="E212" i="7" s="1"/>
  <c r="Y118" i="5"/>
  <c r="E117" i="7" s="1"/>
  <c r="Y102" i="5"/>
  <c r="E101" i="7" s="1"/>
  <c r="Y79" i="5"/>
  <c r="E78" i="7" s="1"/>
  <c r="Y63" i="5"/>
  <c r="E62" i="7" s="1"/>
  <c r="Y97" i="5"/>
  <c r="E96" i="7" s="1"/>
  <c r="Y12" i="5"/>
  <c r="E11" i="7" s="1"/>
  <c r="G11" i="7" s="1"/>
  <c r="H11" i="7" s="1"/>
  <c r="I11" i="7" s="1"/>
  <c r="K11" i="7" s="1"/>
  <c r="L11" i="7" s="1"/>
  <c r="M11" i="7" s="1"/>
  <c r="N11" i="7" s="1"/>
  <c r="O11" i="7" s="1"/>
  <c r="W250" i="4"/>
  <c r="F249" i="7" s="1"/>
  <c r="W192" i="4"/>
  <c r="F191" i="7" s="1"/>
  <c r="W138" i="4"/>
  <c r="F137" i="7" s="1"/>
  <c r="W41" i="4"/>
  <c r="F40" i="7" s="1"/>
  <c r="W119" i="4"/>
  <c r="F118" i="7" s="1"/>
  <c r="W120" i="4"/>
  <c r="F119" i="7" s="1"/>
  <c r="W53" i="4"/>
  <c r="F52" i="7" s="1"/>
  <c r="W33" i="4"/>
  <c r="F32" i="7" s="1"/>
  <c r="W17" i="4"/>
  <c r="F16" i="7" s="1"/>
  <c r="Y256" i="5"/>
  <c r="E255" i="7" s="1"/>
  <c r="Y237" i="5"/>
  <c r="E236" i="7" s="1"/>
  <c r="Y221" i="5"/>
  <c r="E220" i="7" s="1"/>
  <c r="Y137" i="5"/>
  <c r="E136" i="7" s="1"/>
  <c r="Y132" i="5"/>
  <c r="E131" i="7" s="1"/>
  <c r="Y121" i="5"/>
  <c r="E120" i="7" s="1"/>
  <c r="Y87" i="5"/>
  <c r="E86" i="7" s="1"/>
  <c r="Y71" i="5"/>
  <c r="E70" i="7" s="1"/>
  <c r="Y40" i="5"/>
  <c r="E39" i="7" s="1"/>
  <c r="W196" i="4"/>
  <c r="F195" i="7" s="1"/>
  <c r="W310" i="4"/>
  <c r="F309" i="7" s="1"/>
  <c r="W294" i="4"/>
  <c r="F293" i="7" s="1"/>
  <c r="W43" i="4"/>
  <c r="F42" i="7" s="1"/>
  <c r="W132" i="4"/>
  <c r="F131" i="7" s="1"/>
  <c r="W100" i="4"/>
  <c r="F99" i="7" s="1"/>
  <c r="W243" i="4"/>
  <c r="F242" i="7" s="1"/>
  <c r="W115" i="4"/>
  <c r="F114" i="7" s="1"/>
  <c r="W83" i="4"/>
  <c r="F82" i="7" s="1"/>
  <c r="W227" i="4"/>
  <c r="F226" i="7" s="1"/>
  <c r="W211" i="4"/>
  <c r="F210" i="7" s="1"/>
  <c r="W364" i="4"/>
  <c r="F363" i="7" s="1"/>
  <c r="W87" i="4"/>
  <c r="F86" i="7" s="1"/>
  <c r="Y393" i="5"/>
  <c r="E392" i="7" s="1"/>
  <c r="Y282" i="5"/>
  <c r="E281" i="7" s="1"/>
  <c r="G281" i="7" s="1"/>
  <c r="Y249" i="5"/>
  <c r="E248" i="7" s="1"/>
  <c r="Y91" i="5"/>
  <c r="E90" i="7" s="1"/>
  <c r="Y75" i="5"/>
  <c r="E74" i="7" s="1"/>
  <c r="Y59" i="5"/>
  <c r="E58" i="7" s="1"/>
  <c r="W328" i="4"/>
  <c r="F327" i="7" s="1"/>
  <c r="W232" i="4"/>
  <c r="F231" i="7" s="1"/>
  <c r="W216" i="4"/>
  <c r="F215" i="7" s="1"/>
  <c r="W200" i="4"/>
  <c r="F199" i="7" s="1"/>
  <c r="W184" i="4"/>
  <c r="F183" i="7" s="1"/>
  <c r="W168" i="4"/>
  <c r="F167" i="7" s="1"/>
  <c r="W152" i="4"/>
  <c r="F151" i="7" s="1"/>
  <c r="W92" i="4"/>
  <c r="F91" i="7" s="1"/>
  <c r="W60" i="4"/>
  <c r="F59" i="7" s="1"/>
  <c r="W137" i="4"/>
  <c r="F136" i="7" s="1"/>
  <c r="W73" i="4"/>
  <c r="F72" i="7" s="1"/>
  <c r="W268" i="4"/>
  <c r="F267" i="7" s="1"/>
  <c r="W25" i="4"/>
  <c r="F24" i="7" s="1"/>
  <c r="W22" i="4"/>
  <c r="F21" i="7" s="1"/>
  <c r="W343" i="4"/>
  <c r="F342" i="7" s="1"/>
  <c r="W255" i="4"/>
  <c r="F254" i="7" s="1"/>
  <c r="W88" i="4"/>
  <c r="F87" i="7" s="1"/>
  <c r="W58" i="4"/>
  <c r="F57" i="7" s="1"/>
  <c r="W275" i="4"/>
  <c r="F274" i="7" s="1"/>
  <c r="W37" i="4"/>
  <c r="F36" i="7" s="1"/>
  <c r="W380" i="4"/>
  <c r="F379" i="7" s="1"/>
  <c r="W367" i="4"/>
  <c r="F366" i="7" s="1"/>
  <c r="W326" i="4"/>
  <c r="F325" i="7" s="1"/>
  <c r="W246" i="4"/>
  <c r="F245" i="7" s="1"/>
  <c r="W93" i="4"/>
  <c r="F92" i="7" s="1"/>
  <c r="W283" i="4"/>
  <c r="F282" i="7" s="1"/>
  <c r="W21" i="4"/>
  <c r="F20" i="7" s="1"/>
  <c r="Y278" i="5"/>
  <c r="E277" i="7" s="1"/>
  <c r="W206" i="4"/>
  <c r="F205" i="7" s="1"/>
  <c r="W202" i="4"/>
  <c r="F201" i="7" s="1"/>
  <c r="W198" i="4"/>
  <c r="F197" i="7" s="1"/>
  <c r="W194" i="4"/>
  <c r="F193" i="7" s="1"/>
  <c r="W190" i="4"/>
  <c r="F189" i="7" s="1"/>
  <c r="W186" i="4"/>
  <c r="F185" i="7" s="1"/>
  <c r="W182" i="4"/>
  <c r="F181" i="7" s="1"/>
  <c r="W178" i="4"/>
  <c r="F177" i="7" s="1"/>
  <c r="W174" i="4"/>
  <c r="F173" i="7" s="1"/>
  <c r="W170" i="4"/>
  <c r="F169" i="7" s="1"/>
  <c r="W166" i="4"/>
  <c r="F165" i="7" s="1"/>
  <c r="W162" i="4"/>
  <c r="F161" i="7" s="1"/>
  <c r="W158" i="4"/>
  <c r="F157" i="7" s="1"/>
  <c r="W154" i="4"/>
  <c r="F153" i="7" s="1"/>
  <c r="W150" i="4"/>
  <c r="F149" i="7" s="1"/>
  <c r="W18" i="4"/>
  <c r="F17" i="7" s="1"/>
  <c r="W396" i="4"/>
  <c r="F395" i="7" s="1"/>
  <c r="W127" i="4"/>
  <c r="F126" i="7" s="1"/>
  <c r="W322" i="4"/>
  <c r="F321" i="7" s="1"/>
  <c r="W316" i="4"/>
  <c r="F315" i="7" s="1"/>
  <c r="W204" i="4"/>
  <c r="F203" i="7" s="1"/>
  <c r="W124" i="4"/>
  <c r="F123" i="7" s="1"/>
  <c r="W108" i="4"/>
  <c r="F107" i="7" s="1"/>
  <c r="W76" i="4"/>
  <c r="F75" i="7" s="1"/>
  <c r="W121" i="4"/>
  <c r="F120" i="7" s="1"/>
  <c r="W89" i="4"/>
  <c r="F88" i="7" s="1"/>
  <c r="W57" i="4"/>
  <c r="F56" i="7" s="1"/>
  <c r="W123" i="4"/>
  <c r="F122" i="7" s="1"/>
  <c r="W95" i="4"/>
  <c r="F94" i="7" s="1"/>
  <c r="W27" i="4"/>
  <c r="F26" i="7" s="1"/>
  <c r="W368" i="4"/>
  <c r="F367" i="7" s="1"/>
  <c r="W347" i="4"/>
  <c r="F346" i="7" s="1"/>
  <c r="W142" i="4"/>
  <c r="F141" i="7" s="1"/>
  <c r="W94" i="4"/>
  <c r="F93" i="7" s="1"/>
  <c r="W372" i="4"/>
  <c r="F371" i="7" s="1"/>
  <c r="W264" i="4"/>
  <c r="F263" i="7" s="1"/>
  <c r="W248" i="4"/>
  <c r="F247" i="7" s="1"/>
  <c r="W391" i="4"/>
  <c r="F390" i="7" s="1"/>
  <c r="W111" i="4"/>
  <c r="F110" i="7" s="1"/>
  <c r="W79" i="4"/>
  <c r="F78" i="7" s="1"/>
  <c r="W30" i="4"/>
  <c r="F29" i="7" s="1"/>
  <c r="W16" i="4"/>
  <c r="F15" i="7" s="1"/>
  <c r="W29" i="4"/>
  <c r="F28" i="7" s="1"/>
  <c r="Y397" i="5"/>
  <c r="E396" i="7" s="1"/>
  <c r="Y391" i="5"/>
  <c r="E390" i="7" s="1"/>
  <c r="Y375" i="5"/>
  <c r="E374" i="7" s="1"/>
  <c r="Y346" i="5"/>
  <c r="E345" i="7" s="1"/>
  <c r="Y361" i="5"/>
  <c r="E360" i="7" s="1"/>
  <c r="Y301" i="5"/>
  <c r="E300" i="7" s="1"/>
  <c r="Y285" i="5"/>
  <c r="E284" i="7" s="1"/>
  <c r="Y298" i="5"/>
  <c r="E297" i="7" s="1"/>
  <c r="Y276" i="5"/>
  <c r="E275" i="7" s="1"/>
  <c r="Y202" i="5"/>
  <c r="E201" i="7" s="1"/>
  <c r="Y189" i="5"/>
  <c r="E188" i="7" s="1"/>
  <c r="W224" i="4"/>
  <c r="F223" i="7" s="1"/>
  <c r="W386" i="4"/>
  <c r="F385" i="7" s="1"/>
  <c r="W312" i="4"/>
  <c r="F311" i="7" s="1"/>
  <c r="W382" i="4"/>
  <c r="F381" i="7" s="1"/>
  <c r="W341" i="4"/>
  <c r="F340" i="7" s="1"/>
  <c r="W306" i="4"/>
  <c r="F305" i="7" s="1"/>
  <c r="W290" i="4"/>
  <c r="F289" i="7" s="1"/>
  <c r="W394" i="4"/>
  <c r="F393" i="7" s="1"/>
  <c r="W363" i="4"/>
  <c r="F362" i="7" s="1"/>
  <c r="W286" i="4"/>
  <c r="F285" i="7" s="1"/>
  <c r="W270" i="4"/>
  <c r="F269" i="7" s="1"/>
  <c r="W272" i="4"/>
  <c r="F271" i="7" s="1"/>
  <c r="W254" i="4"/>
  <c r="F253" i="7" s="1"/>
  <c r="W156" i="4"/>
  <c r="F155" i="7" s="1"/>
  <c r="W208" i="4"/>
  <c r="F207" i="7" s="1"/>
  <c r="W160" i="4"/>
  <c r="F159" i="7" s="1"/>
  <c r="W104" i="4"/>
  <c r="F103" i="7" s="1"/>
  <c r="W56" i="4"/>
  <c r="F55" i="7" s="1"/>
  <c r="W253" i="4"/>
  <c r="F252" i="7" s="1"/>
  <c r="W117" i="4"/>
  <c r="F116" i="7" s="1"/>
  <c r="W101" i="4"/>
  <c r="F100" i="7" s="1"/>
  <c r="W69" i="4"/>
  <c r="F68" i="7" s="1"/>
  <c r="W28" i="4"/>
  <c r="F27" i="7" s="1"/>
  <c r="W15" i="4"/>
  <c r="F14" i="7" s="1"/>
  <c r="W91" i="4"/>
  <c r="F90" i="7" s="1"/>
  <c r="W63" i="4"/>
  <c r="F62" i="7" s="1"/>
  <c r="W51" i="4"/>
  <c r="F50" i="7" s="1"/>
  <c r="W244" i="4"/>
  <c r="F243" i="7" s="1"/>
  <c r="W231" i="4"/>
  <c r="F230" i="7" s="1"/>
  <c r="W215" i="4"/>
  <c r="F214" i="7" s="1"/>
  <c r="W34" i="4"/>
  <c r="F33" i="7" s="1"/>
  <c r="W47" i="4"/>
  <c r="F46" i="7" s="1"/>
  <c r="W135" i="4"/>
  <c r="F134" i="7" s="1"/>
  <c r="W103" i="4"/>
  <c r="F102" i="7" s="1"/>
  <c r="W71" i="4"/>
  <c r="F70" i="7" s="1"/>
  <c r="Y274" i="5"/>
  <c r="E273" i="7" s="1"/>
  <c r="G273" i="7" s="1"/>
  <c r="Y395" i="5"/>
  <c r="E394" i="7" s="1"/>
  <c r="Y267" i="5"/>
  <c r="E266" i="7" s="1"/>
  <c r="G266" i="7" s="1"/>
  <c r="H266" i="7" s="1"/>
  <c r="I266" i="7" s="1"/>
  <c r="K266" i="7" s="1"/>
  <c r="L266" i="7" s="1"/>
  <c r="M266" i="7" s="1"/>
  <c r="N266" i="7" s="1"/>
  <c r="O266" i="7" s="1"/>
  <c r="Y266" i="5"/>
  <c r="E265" i="7" s="1"/>
  <c r="Y277" i="5"/>
  <c r="E276" i="7" s="1"/>
  <c r="Y250" i="5"/>
  <c r="E249" i="7" s="1"/>
  <c r="Y234" i="5"/>
  <c r="E233" i="7" s="1"/>
  <c r="G233" i="7" s="1"/>
  <c r="H233" i="7" s="1"/>
  <c r="I233" i="7" s="1"/>
  <c r="K233" i="7" s="1"/>
  <c r="L233" i="7" s="1"/>
  <c r="Y191" i="5"/>
  <c r="E190" i="7" s="1"/>
  <c r="G190" i="7" s="1"/>
  <c r="Y175" i="5"/>
  <c r="E174" i="7" s="1"/>
  <c r="G174" i="7" s="1"/>
  <c r="Y181" i="5"/>
  <c r="E180" i="7" s="1"/>
  <c r="W228" i="4"/>
  <c r="F227" i="7" s="1"/>
  <c r="W277" i="4"/>
  <c r="F276" i="7" s="1"/>
  <c r="W11" i="4"/>
  <c r="F10" i="7" s="1"/>
  <c r="W384" i="4"/>
  <c r="F383" i="7" s="1"/>
  <c r="W289" i="4"/>
  <c r="F288" i="7" s="1"/>
  <c r="W334" i="4"/>
  <c r="F333" i="7" s="1"/>
  <c r="W302" i="4"/>
  <c r="F301" i="7" s="1"/>
  <c r="G301" i="7" s="1"/>
  <c r="W331" i="4"/>
  <c r="F330" i="7" s="1"/>
  <c r="W308" i="4"/>
  <c r="F307" i="7" s="1"/>
  <c r="W276" i="4"/>
  <c r="F275" i="7" s="1"/>
  <c r="W258" i="4"/>
  <c r="F257" i="7" s="1"/>
  <c r="W229" i="4"/>
  <c r="F228" i="7" s="1"/>
  <c r="W197" i="4"/>
  <c r="F196" i="7" s="1"/>
  <c r="W165" i="4"/>
  <c r="F164" i="7" s="1"/>
  <c r="W149" i="4"/>
  <c r="F148" i="7" s="1"/>
  <c r="W68" i="4"/>
  <c r="F67" i="7" s="1"/>
  <c r="W113" i="4"/>
  <c r="F112" i="7" s="1"/>
  <c r="W81" i="4"/>
  <c r="F80" i="7" s="1"/>
  <c r="W35" i="4"/>
  <c r="F34" i="7" s="1"/>
  <c r="W395" i="4"/>
  <c r="F394" i="7" s="1"/>
  <c r="W239" i="4"/>
  <c r="F238" i="7" s="1"/>
  <c r="W223" i="4"/>
  <c r="F222" i="7" s="1"/>
  <c r="W24" i="4"/>
  <c r="F23" i="7" s="1"/>
  <c r="Y385" i="5"/>
  <c r="E384" i="7" s="1"/>
  <c r="Y373" i="5"/>
  <c r="E372" i="7" s="1"/>
  <c r="Y388" i="5"/>
  <c r="E387" i="7" s="1"/>
  <c r="Y383" i="5"/>
  <c r="E382" i="7" s="1"/>
  <c r="Y367" i="5"/>
  <c r="E366" i="7" s="1"/>
  <c r="Y398" i="5"/>
  <c r="E397" i="7" s="1"/>
  <c r="Y394" i="5"/>
  <c r="E393" i="7" s="1"/>
  <c r="Y362" i="5"/>
  <c r="E361" i="7" s="1"/>
  <c r="Y359" i="5"/>
  <c r="E358" i="7" s="1"/>
  <c r="Y355" i="5"/>
  <c r="E354" i="7" s="1"/>
  <c r="Y357" i="5"/>
  <c r="E356" i="7" s="1"/>
  <c r="Y345" i="5"/>
  <c r="E344" i="7" s="1"/>
  <c r="Y339" i="5"/>
  <c r="E338" i="7" s="1"/>
  <c r="Y333" i="5"/>
  <c r="E332" i="7" s="1"/>
  <c r="Y325" i="5"/>
  <c r="E324" i="7" s="1"/>
  <c r="Y304" i="5"/>
  <c r="E303" i="7" s="1"/>
  <c r="Y288" i="5"/>
  <c r="E287" i="7" s="1"/>
  <c r="Y260" i="5"/>
  <c r="E259" i="7" s="1"/>
  <c r="Y217" i="5"/>
  <c r="E216" i="7" s="1"/>
  <c r="W164" i="4"/>
  <c r="F163" i="7" s="1"/>
  <c r="W252" i="4"/>
  <c r="F251" i="7" s="1"/>
  <c r="W375" i="4"/>
  <c r="F374" i="7" s="1"/>
  <c r="W359" i="4"/>
  <c r="F358" i="7" s="1"/>
  <c r="W323" i="4"/>
  <c r="F322" i="7" s="1"/>
  <c r="W291" i="4"/>
  <c r="F290" i="7" s="1"/>
  <c r="W324" i="4"/>
  <c r="F323" i="7" s="1"/>
  <c r="W280" i="4"/>
  <c r="F279" i="7" s="1"/>
  <c r="W144" i="4"/>
  <c r="F143" i="7" s="1"/>
  <c r="W240" i="4"/>
  <c r="F239" i="7" s="1"/>
  <c r="W176" i="4"/>
  <c r="F175" i="7" s="1"/>
  <c r="W400" i="4"/>
  <c r="F399" i="7" s="1"/>
  <c r="W373" i="4"/>
  <c r="F372" i="7" s="1"/>
  <c r="W355" i="4"/>
  <c r="F354" i="7" s="1"/>
  <c r="W339" i="4"/>
  <c r="F338" i="7" s="1"/>
  <c r="W321" i="4"/>
  <c r="F320" i="7" s="1"/>
  <c r="W305" i="4"/>
  <c r="F304" i="7" s="1"/>
  <c r="W318" i="4"/>
  <c r="F317" i="7" s="1"/>
  <c r="W251" i="4"/>
  <c r="F250" i="7" s="1"/>
  <c r="W296" i="4"/>
  <c r="F295" i="7" s="1"/>
  <c r="W213" i="4"/>
  <c r="F212" i="7" s="1"/>
  <c r="W181" i="4"/>
  <c r="F180" i="7" s="1"/>
  <c r="W257" i="4"/>
  <c r="F256" i="7" s="1"/>
  <c r="W116" i="4"/>
  <c r="F115" i="7" s="1"/>
  <c r="W84" i="4"/>
  <c r="F83" i="7" s="1"/>
  <c r="W52" i="4"/>
  <c r="F51" i="7" s="1"/>
  <c r="W129" i="4"/>
  <c r="F128" i="7" s="1"/>
  <c r="W97" i="4"/>
  <c r="F96" i="7" s="1"/>
  <c r="W378" i="4"/>
  <c r="F377" i="7" s="1"/>
  <c r="W388" i="4"/>
  <c r="F387" i="7" s="1"/>
  <c r="W371" i="4"/>
  <c r="F370" i="7" s="1"/>
  <c r="W351" i="4"/>
  <c r="F350" i="7" s="1"/>
  <c r="W335" i="4"/>
  <c r="F334" i="7" s="1"/>
  <c r="W319" i="4"/>
  <c r="F318" i="7" s="1"/>
  <c r="W303" i="4"/>
  <c r="F302" i="7" s="1"/>
  <c r="W357" i="4"/>
  <c r="F356" i="7" s="1"/>
  <c r="W314" i="4"/>
  <c r="F313" i="7" s="1"/>
  <c r="W263" i="4"/>
  <c r="F262" i="7" s="1"/>
  <c r="W247" i="4"/>
  <c r="F246" i="7" s="1"/>
  <c r="W225" i="4"/>
  <c r="F224" i="7" s="1"/>
  <c r="W193" i="4"/>
  <c r="F192" i="7" s="1"/>
  <c r="W161" i="4"/>
  <c r="F160" i="7" s="1"/>
  <c r="W145" i="4"/>
  <c r="F144" i="7" s="1"/>
  <c r="W300" i="4"/>
  <c r="F299" i="7" s="1"/>
  <c r="W236" i="4"/>
  <c r="F235" i="7" s="1"/>
  <c r="W188" i="4"/>
  <c r="F187" i="7" s="1"/>
  <c r="W172" i="4"/>
  <c r="F171" i="7" s="1"/>
  <c r="W128" i="4"/>
  <c r="F127" i="7" s="1"/>
  <c r="W112" i="4"/>
  <c r="F111" i="7" s="1"/>
  <c r="W96" i="4"/>
  <c r="F95" i="7" s="1"/>
  <c r="W80" i="4"/>
  <c r="F79" i="7" s="1"/>
  <c r="W61" i="4"/>
  <c r="F60" i="7" s="1"/>
  <c r="W45" i="4"/>
  <c r="F44" i="7" s="1"/>
  <c r="W36" i="4"/>
  <c r="F35" i="7" s="1"/>
  <c r="G35" i="7" s="1"/>
  <c r="H35" i="7" s="1"/>
  <c r="I35" i="7" s="1"/>
  <c r="K35" i="7" s="1"/>
  <c r="L35" i="7" s="1"/>
  <c r="M35" i="7" s="1"/>
  <c r="N35" i="7" s="1"/>
  <c r="O35" i="7" s="1"/>
  <c r="W39" i="4"/>
  <c r="F38" i="7" s="1"/>
  <c r="W67" i="4"/>
  <c r="F66" i="7" s="1"/>
  <c r="W40" i="4"/>
  <c r="F39" i="7" s="1"/>
  <c r="W139" i="4"/>
  <c r="F138" i="7" s="1"/>
  <c r="W31" i="4"/>
  <c r="F30" i="7" s="1"/>
  <c r="W66" i="4"/>
  <c r="F65" i="7" s="1"/>
  <c r="W50" i="4"/>
  <c r="F49" i="7" s="1"/>
  <c r="W20" i="4"/>
  <c r="F19" i="7" s="1"/>
  <c r="Y233" i="5"/>
  <c r="E232" i="7" s="1"/>
  <c r="Y154" i="5"/>
  <c r="E153" i="7" s="1"/>
  <c r="Y138" i="5"/>
  <c r="E137" i="7" s="1"/>
  <c r="Y122" i="5"/>
  <c r="E121" i="7" s="1"/>
  <c r="Y106" i="5"/>
  <c r="E105" i="7" s="1"/>
  <c r="Y85" i="5"/>
  <c r="E84" i="7" s="1"/>
  <c r="Y69" i="5"/>
  <c r="E68" i="7" s="1"/>
  <c r="Y49" i="5"/>
  <c r="E48" i="7" s="1"/>
  <c r="G48" i="7" s="1"/>
  <c r="Y41" i="5"/>
  <c r="E40" i="7" s="1"/>
  <c r="Y16" i="5"/>
  <c r="E15" i="7" s="1"/>
  <c r="Y328" i="5"/>
  <c r="E327" i="7" s="1"/>
  <c r="Y183" i="5"/>
  <c r="E182" i="7" s="1"/>
  <c r="Y171" i="5"/>
  <c r="E170" i="7" s="1"/>
  <c r="G170" i="7" s="1"/>
  <c r="H170" i="7" s="1"/>
  <c r="I170" i="7" s="1"/>
  <c r="K170" i="7" s="1"/>
  <c r="L170" i="7" s="1"/>
  <c r="M170" i="7" s="1"/>
  <c r="N170" i="7" s="1"/>
  <c r="O170" i="7" s="1"/>
  <c r="Y176" i="5"/>
  <c r="E175" i="7" s="1"/>
  <c r="Y168" i="5"/>
  <c r="E167" i="7" s="1"/>
  <c r="Y164" i="5"/>
  <c r="E163" i="7" s="1"/>
  <c r="Y153" i="5"/>
  <c r="E152" i="7" s="1"/>
  <c r="Y148" i="5"/>
  <c r="E147" i="7" s="1"/>
  <c r="Y126" i="5"/>
  <c r="E125" i="7" s="1"/>
  <c r="G125" i="7" s="1"/>
  <c r="Y116" i="5"/>
  <c r="E115" i="7" s="1"/>
  <c r="Y110" i="5"/>
  <c r="E109" i="7" s="1"/>
  <c r="G109" i="7" s="1"/>
  <c r="H109" i="7" s="1"/>
  <c r="I109" i="7" s="1"/>
  <c r="K109" i="7" s="1"/>
  <c r="L109" i="7" s="1"/>
  <c r="Y105" i="5"/>
  <c r="E104" i="7" s="1"/>
  <c r="G104" i="7" s="1"/>
  <c r="Y100" i="5"/>
  <c r="E99" i="7" s="1"/>
  <c r="Y93" i="5"/>
  <c r="E92" i="7" s="1"/>
  <c r="Y88" i="5"/>
  <c r="E87" i="7" s="1"/>
  <c r="Y84" i="5"/>
  <c r="E83" i="7" s="1"/>
  <c r="Y80" i="5"/>
  <c r="E79" i="7" s="1"/>
  <c r="Y76" i="5"/>
  <c r="E75" i="7" s="1"/>
  <c r="Y72" i="5"/>
  <c r="E71" i="7" s="1"/>
  <c r="G71" i="7" s="1"/>
  <c r="H71" i="7" s="1"/>
  <c r="I71" i="7" s="1"/>
  <c r="K71" i="7" s="1"/>
  <c r="L71" i="7" s="1"/>
  <c r="M71" i="7" s="1"/>
  <c r="N71" i="7" s="1"/>
  <c r="O71" i="7" s="1"/>
  <c r="Y68" i="5"/>
  <c r="E67" i="7" s="1"/>
  <c r="Y64" i="5"/>
  <c r="E63" i="7" s="1"/>
  <c r="Y60" i="5"/>
  <c r="E59" i="7" s="1"/>
  <c r="Y56" i="5"/>
  <c r="E55" i="7" s="1"/>
  <c r="Y90" i="5"/>
  <c r="E89" i="7" s="1"/>
  <c r="Y82" i="5"/>
  <c r="E81" i="7" s="1"/>
  <c r="Y74" i="5"/>
  <c r="E73" i="7" s="1"/>
  <c r="Y66" i="5"/>
  <c r="E65" i="7" s="1"/>
  <c r="Y58" i="5"/>
  <c r="E57" i="7" s="1"/>
  <c r="Y46" i="5"/>
  <c r="E45" i="7" s="1"/>
  <c r="Y28" i="5"/>
  <c r="E27" i="7" s="1"/>
  <c r="Y13" i="5"/>
  <c r="E12" i="7" s="1"/>
  <c r="Y390" i="5"/>
  <c r="E389" i="7" s="1"/>
  <c r="G389" i="7" s="1"/>
  <c r="H389" i="7" s="1"/>
  <c r="I389" i="7" s="1"/>
  <c r="K389" i="7" s="1"/>
  <c r="L389" i="7" s="1"/>
  <c r="M389" i="7" s="1"/>
  <c r="N389" i="7" s="1"/>
  <c r="O389" i="7" s="1"/>
  <c r="Y218" i="5"/>
  <c r="E217" i="7" s="1"/>
  <c r="G217" i="7" s="1"/>
  <c r="Y314" i="5"/>
  <c r="E313" i="7" s="1"/>
  <c r="Y198" i="5"/>
  <c r="E197" i="7" s="1"/>
  <c r="Y179" i="5"/>
  <c r="E178" i="7" s="1"/>
  <c r="G178" i="7" s="1"/>
  <c r="H178" i="7" s="1"/>
  <c r="I178" i="7" s="1"/>
  <c r="K178" i="7" s="1"/>
  <c r="L178" i="7" s="1"/>
  <c r="M178" i="7" s="1"/>
  <c r="N178" i="7" s="1"/>
  <c r="O178" i="7" s="1"/>
  <c r="Y169" i="5"/>
  <c r="E168" i="7" s="1"/>
  <c r="Y146" i="5"/>
  <c r="E145" i="7" s="1"/>
  <c r="G145" i="7" s="1"/>
  <c r="Y136" i="5"/>
  <c r="E135" i="7" s="1"/>
  <c r="Y130" i="5"/>
  <c r="E129" i="7" s="1"/>
  <c r="Y114" i="5"/>
  <c r="E113" i="7" s="1"/>
  <c r="Y83" i="5"/>
  <c r="E82" i="7" s="1"/>
  <c r="Y67" i="5"/>
  <c r="E66" i="7" s="1"/>
  <c r="Y37" i="5"/>
  <c r="E36" i="7" s="1"/>
  <c r="Y377" i="5"/>
  <c r="E376" i="7" s="1"/>
  <c r="Y387" i="5"/>
  <c r="E386" i="7" s="1"/>
  <c r="Y371" i="5"/>
  <c r="E370" i="7" s="1"/>
  <c r="Y350" i="5"/>
  <c r="E349" i="7" s="1"/>
  <c r="Y344" i="5"/>
  <c r="E343" i="7" s="1"/>
  <c r="G343" i="7" s="1"/>
  <c r="Y349" i="5"/>
  <c r="E348" i="7" s="1"/>
  <c r="G348" i="7" s="1"/>
  <c r="Y343" i="5"/>
  <c r="E342" i="7" s="1"/>
  <c r="Y331" i="5"/>
  <c r="E330" i="7" s="1"/>
  <c r="Y321" i="5"/>
  <c r="E320" i="7" s="1"/>
  <c r="Y315" i="5"/>
  <c r="E314" i="7" s="1"/>
  <c r="Y308" i="5"/>
  <c r="E307" i="7" s="1"/>
  <c r="Y292" i="5"/>
  <c r="E291" i="7" s="1"/>
  <c r="Y311" i="5"/>
  <c r="E310" i="7" s="1"/>
  <c r="Y306" i="5"/>
  <c r="E305" i="7" s="1"/>
  <c r="Y295" i="5"/>
  <c r="E294" i="7" s="1"/>
  <c r="Y290" i="5"/>
  <c r="E289" i="7" s="1"/>
  <c r="Y279" i="5"/>
  <c r="E278" i="7" s="1"/>
  <c r="Y271" i="5"/>
  <c r="E270" i="7" s="1"/>
  <c r="G270" i="7" s="1"/>
  <c r="Y262" i="5"/>
  <c r="E261" i="7" s="1"/>
  <c r="Y270" i="5"/>
  <c r="E269" i="7" s="1"/>
  <c r="Y259" i="5"/>
  <c r="E258" i="7" s="1"/>
  <c r="Y268" i="5"/>
  <c r="E267" i="7" s="1"/>
  <c r="Y246" i="5"/>
  <c r="E245" i="7" s="1"/>
  <c r="Y230" i="5"/>
  <c r="E229" i="7" s="1"/>
  <c r="Y214" i="5"/>
  <c r="E213" i="7" s="1"/>
  <c r="Y206" i="5"/>
  <c r="E205" i="7" s="1"/>
  <c r="Y201" i="5"/>
  <c r="E200" i="7" s="1"/>
  <c r="Y187" i="5"/>
  <c r="E186" i="7" s="1"/>
  <c r="G186" i="7" s="1"/>
  <c r="Y172" i="5"/>
  <c r="E171" i="7" s="1"/>
  <c r="Y162" i="5"/>
  <c r="E161" i="7" s="1"/>
  <c r="Y152" i="5"/>
  <c r="E151" i="7" s="1"/>
  <c r="Y120" i="5"/>
  <c r="E119" i="7" s="1"/>
  <c r="Y109" i="5"/>
  <c r="E108" i="7" s="1"/>
  <c r="Y104" i="5"/>
  <c r="E103" i="7" s="1"/>
  <c r="Y96" i="5"/>
  <c r="E95" i="7" s="1"/>
  <c r="Y98" i="5"/>
  <c r="E97" i="7" s="1"/>
  <c r="Y165" i="5"/>
  <c r="E164" i="7" s="1"/>
  <c r="Y157" i="5"/>
  <c r="E156" i="7" s="1"/>
  <c r="Y149" i="5"/>
  <c r="E148" i="7" s="1"/>
  <c r="Y141" i="5"/>
  <c r="E140" i="7" s="1"/>
  <c r="Y133" i="5"/>
  <c r="E132" i="7" s="1"/>
  <c r="Y125" i="5"/>
  <c r="E124" i="7" s="1"/>
  <c r="Y117" i="5"/>
  <c r="E116" i="7" s="1"/>
  <c r="Y101" i="5"/>
  <c r="E100" i="7" s="1"/>
  <c r="Y53" i="5"/>
  <c r="E52" i="7" s="1"/>
  <c r="Y45" i="5"/>
  <c r="E44" i="7" s="1"/>
  <c r="Y32" i="5"/>
  <c r="E31" i="7" s="1"/>
  <c r="G31" i="7" s="1"/>
  <c r="H31" i="7" s="1"/>
  <c r="I31" i="7" s="1"/>
  <c r="K31" i="7" s="1"/>
  <c r="L31" i="7" s="1"/>
  <c r="M31" i="7" s="1"/>
  <c r="N31" i="7" s="1"/>
  <c r="O31" i="7" s="1"/>
  <c r="Y18" i="5"/>
  <c r="E17" i="7" s="1"/>
  <c r="Y380" i="5"/>
  <c r="E379" i="7" s="1"/>
  <c r="Y329" i="5"/>
  <c r="E328" i="7" s="1"/>
  <c r="Y307" i="5"/>
  <c r="E306" i="7" s="1"/>
  <c r="Y291" i="5"/>
  <c r="E290" i="7" s="1"/>
  <c r="Y299" i="5"/>
  <c r="E298" i="7" s="1"/>
  <c r="Y261" i="5"/>
  <c r="E260" i="7" s="1"/>
  <c r="Y239" i="5"/>
  <c r="E238" i="7" s="1"/>
  <c r="Y223" i="5"/>
  <c r="E222" i="7" s="1"/>
  <c r="Y210" i="5"/>
  <c r="E209" i="7" s="1"/>
  <c r="Y194" i="5"/>
  <c r="E193" i="7" s="1"/>
  <c r="Y185" i="5"/>
  <c r="E184" i="7" s="1"/>
  <c r="Y177" i="5"/>
  <c r="E176" i="7" s="1"/>
  <c r="Y205" i="5"/>
  <c r="E204" i="7" s="1"/>
  <c r="Y197" i="5"/>
  <c r="E196" i="7" s="1"/>
  <c r="Y170" i="5"/>
  <c r="E169" i="7" s="1"/>
  <c r="Y161" i="5"/>
  <c r="E160" i="7" s="1"/>
  <c r="Y156" i="5"/>
  <c r="E155" i="7" s="1"/>
  <c r="Y145" i="5"/>
  <c r="E144" i="7" s="1"/>
  <c r="Y140" i="5"/>
  <c r="E139" i="7" s="1"/>
  <c r="Y129" i="5"/>
  <c r="E128" i="7" s="1"/>
  <c r="Y124" i="5"/>
  <c r="E123" i="7" s="1"/>
  <c r="Y113" i="5"/>
  <c r="E112" i="7" s="1"/>
  <c r="Y108" i="5"/>
  <c r="E107" i="7" s="1"/>
  <c r="Y94" i="5"/>
  <c r="E93" i="7" s="1"/>
  <c r="Y167" i="5"/>
  <c r="E166" i="7" s="1"/>
  <c r="Y159" i="5"/>
  <c r="E158" i="7" s="1"/>
  <c r="G158" i="7" s="1"/>
  <c r="Y151" i="5"/>
  <c r="E150" i="7" s="1"/>
  <c r="G150" i="7" s="1"/>
  <c r="Y143" i="5"/>
  <c r="E142" i="7" s="1"/>
  <c r="Y135" i="5"/>
  <c r="E134" i="7" s="1"/>
  <c r="Y127" i="5"/>
  <c r="E126" i="7" s="1"/>
  <c r="G126" i="7" s="1"/>
  <c r="Y119" i="5"/>
  <c r="E118" i="7" s="1"/>
  <c r="Y111" i="5"/>
  <c r="E110" i="7" s="1"/>
  <c r="Y103" i="5"/>
  <c r="E102" i="7" s="1"/>
  <c r="Y52" i="5"/>
  <c r="E51" i="7" s="1"/>
  <c r="Y44" i="5"/>
  <c r="E43" i="7" s="1"/>
  <c r="Y86" i="5"/>
  <c r="E85" i="7" s="1"/>
  <c r="Y78" i="5"/>
  <c r="E77" i="7" s="1"/>
  <c r="Y70" i="5"/>
  <c r="E69" i="7" s="1"/>
  <c r="Y62" i="5"/>
  <c r="E61" i="7" s="1"/>
  <c r="Y30" i="5"/>
  <c r="E29" i="7" s="1"/>
  <c r="Y20" i="5"/>
  <c r="E19" i="7" s="1"/>
  <c r="Y17" i="5"/>
  <c r="E16" i="7" s="1"/>
  <c r="Y389" i="5"/>
  <c r="E388" i="7" s="1"/>
  <c r="Y381" i="5"/>
  <c r="E380" i="7" s="1"/>
  <c r="Y396" i="5"/>
  <c r="E395" i="7" s="1"/>
  <c r="Y348" i="5"/>
  <c r="E347" i="7" s="1"/>
  <c r="Y353" i="5"/>
  <c r="E352" i="7" s="1"/>
  <c r="Y347" i="5"/>
  <c r="E346" i="7" s="1"/>
  <c r="Y337" i="5"/>
  <c r="E336" i="7" s="1"/>
  <c r="Y330" i="5"/>
  <c r="E329" i="7" s="1"/>
  <c r="Y312" i="5"/>
  <c r="E311" i="7" s="1"/>
  <c r="G311" i="7" s="1"/>
  <c r="H311" i="7" s="1"/>
  <c r="I311" i="7" s="1"/>
  <c r="K311" i="7" s="1"/>
  <c r="L311" i="7" s="1"/>
  <c r="M311" i="7" s="1"/>
  <c r="N311" i="7" s="1"/>
  <c r="O311" i="7" s="1"/>
  <c r="Y296" i="5"/>
  <c r="E295" i="7" s="1"/>
  <c r="Y280" i="5"/>
  <c r="E279" i="7" s="1"/>
  <c r="Y283" i="5"/>
  <c r="E282" i="7" s="1"/>
  <c r="G282" i="7" s="1"/>
  <c r="Y242" i="5"/>
  <c r="E241" i="7" s="1"/>
  <c r="G241" i="7" s="1"/>
  <c r="Y226" i="5"/>
  <c r="E225" i="7" s="1"/>
  <c r="G225" i="7" s="1"/>
  <c r="Y379" i="5"/>
  <c r="E378" i="7" s="1"/>
  <c r="Y399" i="5"/>
  <c r="E398" i="7" s="1"/>
  <c r="Y386" i="5"/>
  <c r="E385" i="7" s="1"/>
  <c r="Y382" i="5"/>
  <c r="E381" i="7" s="1"/>
  <c r="Y378" i="5"/>
  <c r="E377" i="7" s="1"/>
  <c r="Y374" i="5"/>
  <c r="E373" i="7" s="1"/>
  <c r="Y370" i="5"/>
  <c r="E369" i="7" s="1"/>
  <c r="Y366" i="5"/>
  <c r="E365" i="7" s="1"/>
  <c r="Y365" i="5"/>
  <c r="E364" i="7" s="1"/>
  <c r="Y358" i="5"/>
  <c r="E357" i="7" s="1"/>
  <c r="Y342" i="5"/>
  <c r="E341" i="7" s="1"/>
  <c r="Y360" i="5"/>
  <c r="E359" i="7" s="1"/>
  <c r="Y356" i="5"/>
  <c r="E355" i="7" s="1"/>
  <c r="Y352" i="5"/>
  <c r="E351" i="7" s="1"/>
  <c r="Y336" i="5"/>
  <c r="E335" i="7" s="1"/>
  <c r="Y323" i="5"/>
  <c r="E322" i="7" s="1"/>
  <c r="Y351" i="5"/>
  <c r="E350" i="7" s="1"/>
  <c r="Y341" i="5"/>
  <c r="E340" i="7" s="1"/>
  <c r="Y335" i="5"/>
  <c r="E334" i="7" s="1"/>
  <c r="Y327" i="5"/>
  <c r="E326" i="7" s="1"/>
  <c r="Y317" i="5"/>
  <c r="E316" i="7" s="1"/>
  <c r="Y300" i="5"/>
  <c r="E299" i="7" s="1"/>
  <c r="Y284" i="5"/>
  <c r="E283" i="7" s="1"/>
  <c r="Y303" i="5"/>
  <c r="E302" i="7" s="1"/>
  <c r="Y287" i="5"/>
  <c r="E286" i="7" s="1"/>
  <c r="G286" i="7" s="1"/>
  <c r="Y275" i="5"/>
  <c r="E274" i="7" s="1"/>
  <c r="Y272" i="5"/>
  <c r="E271" i="7" s="1"/>
  <c r="Y264" i="5"/>
  <c r="E263" i="7" s="1"/>
  <c r="Y252" i="5"/>
  <c r="E251" i="7" s="1"/>
  <c r="Y257" i="5"/>
  <c r="E256" i="7" s="1"/>
  <c r="Y254" i="5"/>
  <c r="E253" i="7" s="1"/>
  <c r="Y251" i="5"/>
  <c r="E250" i="7" s="1"/>
  <c r="Y241" i="5"/>
  <c r="E240" i="7" s="1"/>
  <c r="Y238" i="5"/>
  <c r="E237" i="7" s="1"/>
  <c r="Y235" i="5"/>
  <c r="E234" i="7" s="1"/>
  <c r="Y225" i="5"/>
  <c r="E224" i="7" s="1"/>
  <c r="Y222" i="5"/>
  <c r="E221" i="7" s="1"/>
  <c r="Y219" i="5"/>
  <c r="E218" i="7" s="1"/>
  <c r="Y209" i="5"/>
  <c r="E208" i="7" s="1"/>
  <c r="Y203" i="5"/>
  <c r="E202" i="7" s="1"/>
  <c r="G202" i="7" s="1"/>
  <c r="Y193" i="5"/>
  <c r="E192" i="7" s="1"/>
  <c r="Y160" i="5"/>
  <c r="E159" i="7" s="1"/>
  <c r="G159" i="7" s="1"/>
  <c r="H159" i="7" s="1"/>
  <c r="I159" i="7" s="1"/>
  <c r="K159" i="7" s="1"/>
  <c r="L159" i="7" s="1"/>
  <c r="Y144" i="5"/>
  <c r="E143" i="7" s="1"/>
  <c r="Y128" i="5"/>
  <c r="E127" i="7" s="1"/>
  <c r="Y112" i="5"/>
  <c r="E111" i="7" s="1"/>
  <c r="Y99" i="5"/>
  <c r="E98" i="7" s="1"/>
  <c r="G98" i="7" s="1"/>
  <c r="Y89" i="5"/>
  <c r="E88" i="7" s="1"/>
  <c r="Y81" i="5"/>
  <c r="E80" i="7" s="1"/>
  <c r="Y77" i="5"/>
  <c r="E76" i="7" s="1"/>
  <c r="Y73" i="5"/>
  <c r="E72" i="7" s="1"/>
  <c r="Y65" i="5"/>
  <c r="E64" i="7" s="1"/>
  <c r="Y61" i="5"/>
  <c r="E60" i="7" s="1"/>
  <c r="Y57" i="5"/>
  <c r="E56" i="7" s="1"/>
  <c r="Y29" i="5"/>
  <c r="E28" i="7" s="1"/>
  <c r="Y19" i="5"/>
  <c r="E18" i="7" s="1"/>
  <c r="G18" i="7" s="1"/>
  <c r="Y401" i="5"/>
  <c r="E400" i="7" s="1"/>
  <c r="Y369" i="5"/>
  <c r="E368" i="7" s="1"/>
  <c r="Y392" i="5"/>
  <c r="E391" i="7" s="1"/>
  <c r="Y376" i="5"/>
  <c r="E375" i="7" s="1"/>
  <c r="Y332" i="5"/>
  <c r="E331" i="7" s="1"/>
  <c r="G331" i="7" s="1"/>
  <c r="H331" i="7" s="1"/>
  <c r="I331" i="7" s="1"/>
  <c r="K331" i="7" s="1"/>
  <c r="L331" i="7" s="1"/>
  <c r="Y320" i="5"/>
  <c r="E319" i="7" s="1"/>
  <c r="Y364" i="5"/>
  <c r="E363" i="7" s="1"/>
  <c r="Y313" i="5"/>
  <c r="E312" i="7" s="1"/>
  <c r="Y297" i="5"/>
  <c r="E296" i="7" s="1"/>
  <c r="Y281" i="5"/>
  <c r="E280" i="7" s="1"/>
  <c r="Y334" i="5"/>
  <c r="E333" i="7" s="1"/>
  <c r="Y326" i="5"/>
  <c r="E325" i="7" s="1"/>
  <c r="Y318" i="5"/>
  <c r="E317" i="7" s="1"/>
  <c r="Y263" i="5"/>
  <c r="E262" i="7" s="1"/>
  <c r="Y273" i="5"/>
  <c r="E272" i="7" s="1"/>
  <c r="Y258" i="5"/>
  <c r="E257" i="7" s="1"/>
  <c r="Y244" i="5"/>
  <c r="E243" i="7" s="1"/>
  <c r="Y236" i="5"/>
  <c r="E235" i="7" s="1"/>
  <c r="Y228" i="5"/>
  <c r="E227" i="7" s="1"/>
  <c r="Y220" i="5"/>
  <c r="E219" i="7" s="1"/>
  <c r="Y212" i="5"/>
  <c r="E211" i="7" s="1"/>
  <c r="Y199" i="5"/>
  <c r="E198" i="7" s="1"/>
  <c r="G198" i="7" s="1"/>
  <c r="Y204" i="5"/>
  <c r="E203" i="7" s="1"/>
  <c r="Y173" i="5"/>
  <c r="E172" i="7" s="1"/>
  <c r="Y208" i="5"/>
  <c r="E207" i="7" s="1"/>
  <c r="Y200" i="5"/>
  <c r="E199" i="7" s="1"/>
  <c r="Y192" i="5"/>
  <c r="E191" i="7" s="1"/>
  <c r="Y190" i="5"/>
  <c r="E189" i="7" s="1"/>
  <c r="Y180" i="5"/>
  <c r="E179" i="7" s="1"/>
  <c r="Y174" i="5"/>
  <c r="E173" i="7" s="1"/>
  <c r="Y95" i="5"/>
  <c r="E94" i="7" s="1"/>
  <c r="Y38" i="5"/>
  <c r="E37" i="7" s="1"/>
  <c r="Y26" i="5"/>
  <c r="E25" i="7" s="1"/>
  <c r="Y10" i="5"/>
  <c r="E9" i="7" s="1"/>
  <c r="G9" i="7" s="1"/>
  <c r="H9" i="7" s="1"/>
  <c r="I9" i="7" s="1"/>
  <c r="K9" i="7" s="1"/>
  <c r="L9" i="7" s="1"/>
  <c r="Y33" i="5"/>
  <c r="E32" i="7" s="1"/>
  <c r="G32" i="7" s="1"/>
  <c r="Y23" i="5"/>
  <c r="E22" i="7" s="1"/>
  <c r="Y14" i="5"/>
  <c r="E13" i="7" s="1"/>
  <c r="Y39" i="5"/>
  <c r="E38" i="7" s="1"/>
  <c r="Y186" i="5"/>
  <c r="E185" i="7" s="1"/>
  <c r="G185" i="7" s="1"/>
  <c r="H185" i="7" s="1"/>
  <c r="I185" i="7" s="1"/>
  <c r="K185" i="7" s="1"/>
  <c r="L185" i="7" s="1"/>
  <c r="M185" i="7" s="1"/>
  <c r="N185" i="7" s="1"/>
  <c r="O185" i="7" s="1"/>
  <c r="Y134" i="5"/>
  <c r="E133" i="7" s="1"/>
  <c r="Y92" i="5"/>
  <c r="E91" i="7" s="1"/>
  <c r="Y400" i="5"/>
  <c r="E399" i="7" s="1"/>
  <c r="Y384" i="5"/>
  <c r="E383" i="7" s="1"/>
  <c r="Y368" i="5"/>
  <c r="E367" i="7" s="1"/>
  <c r="Y354" i="5"/>
  <c r="E353" i="7" s="1"/>
  <c r="Y338" i="5"/>
  <c r="E337" i="7" s="1"/>
  <c r="Y324" i="5"/>
  <c r="E323" i="7" s="1"/>
  <c r="Y316" i="5"/>
  <c r="E315" i="7" s="1"/>
  <c r="Y319" i="5"/>
  <c r="E318" i="7" s="1"/>
  <c r="Y305" i="5"/>
  <c r="E304" i="7" s="1"/>
  <c r="Y289" i="5"/>
  <c r="E288" i="7" s="1"/>
  <c r="Y248" i="5"/>
  <c r="E247" i="7" s="1"/>
  <c r="Y240" i="5"/>
  <c r="E239" i="7" s="1"/>
  <c r="Y232" i="5"/>
  <c r="E231" i="7" s="1"/>
  <c r="Y224" i="5"/>
  <c r="E223" i="7" s="1"/>
  <c r="Y216" i="5"/>
  <c r="E215" i="7" s="1"/>
  <c r="Y247" i="5"/>
  <c r="E246" i="7" s="1"/>
  <c r="Y231" i="5"/>
  <c r="E230" i="7" s="1"/>
  <c r="Y215" i="5"/>
  <c r="E214" i="7" s="1"/>
  <c r="Y207" i="5"/>
  <c r="E206" i="7" s="1"/>
  <c r="G206" i="7" s="1"/>
  <c r="H206" i="7" s="1"/>
  <c r="I206" i="7" s="1"/>
  <c r="K206" i="7" s="1"/>
  <c r="L206" i="7" s="1"/>
  <c r="Y188" i="5"/>
  <c r="E187" i="7" s="1"/>
  <c r="Y182" i="5"/>
  <c r="E181" i="7" s="1"/>
  <c r="Y166" i="5"/>
  <c r="E165" i="7" s="1"/>
  <c r="Y158" i="5"/>
  <c r="E157" i="7" s="1"/>
  <c r="Y150" i="5"/>
  <c r="E149" i="7" s="1"/>
  <c r="Y142" i="5"/>
  <c r="E141" i="7" s="1"/>
  <c r="Y163" i="5"/>
  <c r="E162" i="7" s="1"/>
  <c r="G162" i="7" s="1"/>
  <c r="H162" i="7" s="1"/>
  <c r="I162" i="7" s="1"/>
  <c r="K162" i="7" s="1"/>
  <c r="L162" i="7" s="1"/>
  <c r="Y155" i="5"/>
  <c r="E154" i="7" s="1"/>
  <c r="G154" i="7" s="1"/>
  <c r="H154" i="7" s="1"/>
  <c r="I154" i="7" s="1"/>
  <c r="K154" i="7" s="1"/>
  <c r="L154" i="7" s="1"/>
  <c r="M154" i="7" s="1"/>
  <c r="N154" i="7" s="1"/>
  <c r="O154" i="7" s="1"/>
  <c r="Y147" i="5"/>
  <c r="E146" i="7" s="1"/>
  <c r="Y139" i="5"/>
  <c r="E138" i="7" s="1"/>
  <c r="Y131" i="5"/>
  <c r="E130" i="7" s="1"/>
  <c r="G130" i="7" s="1"/>
  <c r="Y123" i="5"/>
  <c r="E122" i="7" s="1"/>
  <c r="Y115" i="5"/>
  <c r="E114" i="7" s="1"/>
  <c r="Y107" i="5"/>
  <c r="E106" i="7" s="1"/>
  <c r="Y54" i="5"/>
  <c r="E53" i="7" s="1"/>
  <c r="Y24" i="5"/>
  <c r="E23" i="7" s="1"/>
  <c r="Y11" i="5"/>
  <c r="E10" i="7" s="1"/>
  <c r="Y43" i="5"/>
  <c r="E42" i="7" s="1"/>
  <c r="Y35" i="5"/>
  <c r="E34" i="7" s="1"/>
  <c r="Y50" i="5"/>
  <c r="E49" i="7" s="1"/>
  <c r="Y42" i="5"/>
  <c r="E41" i="7" s="1"/>
  <c r="Y34" i="5"/>
  <c r="E33" i="7" s="1"/>
  <c r="Y31" i="5"/>
  <c r="E30" i="7" s="1"/>
  <c r="Y25" i="5"/>
  <c r="E24" i="7" s="1"/>
  <c r="Y15" i="5"/>
  <c r="E14" i="7" s="1"/>
  <c r="Y55" i="5"/>
  <c r="E54" i="7" s="1"/>
  <c r="G54" i="7" s="1"/>
  <c r="Y47" i="5"/>
  <c r="E46" i="7" s="1"/>
  <c r="Y372" i="5"/>
  <c r="E371" i="7" s="1"/>
  <c r="Y363" i="5"/>
  <c r="E362" i="7" s="1"/>
  <c r="Y322" i="5"/>
  <c r="E321" i="7" s="1"/>
  <c r="Y309" i="5"/>
  <c r="E308" i="7" s="1"/>
  <c r="Y293" i="5"/>
  <c r="E292" i="7" s="1"/>
  <c r="Y265" i="5"/>
  <c r="E264" i="7" s="1"/>
  <c r="Y269" i="5"/>
  <c r="E268" i="7" s="1"/>
  <c r="Y255" i="5"/>
  <c r="E254" i="7" s="1"/>
  <c r="Y253" i="5"/>
  <c r="E252" i="7" s="1"/>
  <c r="G252" i="7" s="1"/>
  <c r="H252" i="7" s="1"/>
  <c r="I252" i="7" s="1"/>
  <c r="K252" i="7" s="1"/>
  <c r="L252" i="7" s="1"/>
  <c r="Y243" i="5"/>
  <c r="E242" i="7" s="1"/>
  <c r="Y227" i="5"/>
  <c r="E226" i="7" s="1"/>
  <c r="Y211" i="5"/>
  <c r="E210" i="7" s="1"/>
  <c r="Y195" i="5"/>
  <c r="E194" i="7" s="1"/>
  <c r="Y196" i="5"/>
  <c r="E195" i="7" s="1"/>
  <c r="Y184" i="5"/>
  <c r="E183" i="7" s="1"/>
  <c r="Y178" i="5"/>
  <c r="E177" i="7" s="1"/>
  <c r="Y22" i="5"/>
  <c r="E21" i="7" s="1"/>
  <c r="Y51" i="5"/>
  <c r="E50" i="7" s="1"/>
  <c r="Y27" i="5"/>
  <c r="E26" i="7" s="1"/>
  <c r="Y21" i="5"/>
  <c r="E20" i="7" s="1"/>
  <c r="W358" i="4"/>
  <c r="F357" i="7" s="1"/>
  <c r="W350" i="4"/>
  <c r="F349" i="7" s="1"/>
  <c r="W342" i="4"/>
  <c r="F341" i="7" s="1"/>
  <c r="W333" i="4"/>
  <c r="F332" i="7" s="1"/>
  <c r="W317" i="4"/>
  <c r="F316" i="7" s="1"/>
  <c r="W301" i="4"/>
  <c r="F300" i="7" s="1"/>
  <c r="W295" i="4"/>
  <c r="F294" i="7" s="1"/>
  <c r="W315" i="4"/>
  <c r="F314" i="7" s="1"/>
  <c r="W292" i="4"/>
  <c r="F291" i="7" s="1"/>
  <c r="W241" i="4"/>
  <c r="F240" i="7" s="1"/>
  <c r="W209" i="4"/>
  <c r="F208" i="7" s="1"/>
  <c r="W177" i="4"/>
  <c r="F176" i="7" s="1"/>
  <c r="W304" i="4"/>
  <c r="F303" i="7" s="1"/>
  <c r="W245" i="4"/>
  <c r="F244" i="7" s="1"/>
  <c r="W281" i="4"/>
  <c r="F280" i="7" s="1"/>
  <c r="W273" i="4"/>
  <c r="F272" i="7" s="1"/>
  <c r="W44" i="4"/>
  <c r="F43" i="7" s="1"/>
  <c r="W387" i="4"/>
  <c r="F386" i="7" s="1"/>
  <c r="W106" i="4"/>
  <c r="F105" i="7" s="1"/>
  <c r="W134" i="4"/>
  <c r="F133" i="7" s="1"/>
  <c r="W118" i="4"/>
  <c r="F117" i="7" s="1"/>
  <c r="W102" i="4"/>
  <c r="F101" i="7" s="1"/>
  <c r="W86" i="4"/>
  <c r="F85" i="7" s="1"/>
  <c r="W54" i="4"/>
  <c r="F53" i="7" s="1"/>
  <c r="W397" i="4"/>
  <c r="F396" i="7" s="1"/>
  <c r="W381" i="4"/>
  <c r="F380" i="7" s="1"/>
  <c r="W307" i="4"/>
  <c r="F306" i="7" s="1"/>
  <c r="W299" i="4"/>
  <c r="F298" i="7" s="1"/>
  <c r="W237" i="4"/>
  <c r="F236" i="7" s="1"/>
  <c r="W221" i="4"/>
  <c r="F220" i="7" s="1"/>
  <c r="W205" i="4"/>
  <c r="F204" i="7" s="1"/>
  <c r="W189" i="4"/>
  <c r="F188" i="7" s="1"/>
  <c r="W173" i="4"/>
  <c r="F172" i="7" s="1"/>
  <c r="G172" i="7" s="1"/>
  <c r="H172" i="7" s="1"/>
  <c r="I172" i="7" s="1"/>
  <c r="K172" i="7" s="1"/>
  <c r="L172" i="7" s="1"/>
  <c r="M172" i="7" s="1"/>
  <c r="N172" i="7" s="1"/>
  <c r="O172" i="7" s="1"/>
  <c r="W157" i="4"/>
  <c r="F156" i="7" s="1"/>
  <c r="W141" i="4"/>
  <c r="F140" i="7" s="1"/>
  <c r="W261" i="4"/>
  <c r="F260" i="7" s="1"/>
  <c r="W220" i="4"/>
  <c r="F219" i="7" s="1"/>
  <c r="W320" i="4"/>
  <c r="F319" i="7" s="1"/>
  <c r="W379" i="4"/>
  <c r="F378" i="7" s="1"/>
  <c r="W360" i="4"/>
  <c r="F359" i="7" s="1"/>
  <c r="W256" i="4"/>
  <c r="F255" i="7" s="1"/>
  <c r="W114" i="4"/>
  <c r="F113" i="7" s="1"/>
  <c r="W82" i="4"/>
  <c r="F81" i="7" s="1"/>
  <c r="W399" i="4"/>
  <c r="F398" i="7" s="1"/>
  <c r="W383" i="4"/>
  <c r="F382" i="7" s="1"/>
  <c r="W356" i="4"/>
  <c r="F355" i="7" s="1"/>
  <c r="W42" i="4"/>
  <c r="F41" i="7" s="1"/>
  <c r="W365" i="4"/>
  <c r="F364" i="7" s="1"/>
  <c r="W329" i="4"/>
  <c r="F328" i="7" s="1"/>
  <c r="W313" i="4"/>
  <c r="F312" i="7" s="1"/>
  <c r="W297" i="4"/>
  <c r="F296" i="7" s="1"/>
  <c r="W212" i="4"/>
  <c r="F211" i="7" s="1"/>
  <c r="W180" i="4"/>
  <c r="F179" i="7" s="1"/>
  <c r="W340" i="4"/>
  <c r="F339" i="7" s="1"/>
  <c r="W122" i="4"/>
  <c r="F121" i="7" s="1"/>
  <c r="W90" i="4"/>
  <c r="F89" i="7" s="1"/>
  <c r="W74" i="4"/>
  <c r="F73" i="7" s="1"/>
  <c r="W130" i="4"/>
  <c r="F129" i="7" s="1"/>
  <c r="W98" i="4"/>
  <c r="F97" i="7" s="1"/>
  <c r="W352" i="4"/>
  <c r="F351" i="7" s="1"/>
  <c r="W46" i="4"/>
  <c r="F45" i="7" s="1"/>
  <c r="W62" i="4"/>
  <c r="F61" i="7" s="1"/>
  <c r="W325" i="4"/>
  <c r="F324" i="7" s="1"/>
  <c r="W393" i="4"/>
  <c r="F392" i="7" s="1"/>
  <c r="G392" i="7" s="1"/>
  <c r="H392" i="7" s="1"/>
  <c r="I392" i="7" s="1"/>
  <c r="K392" i="7" s="1"/>
  <c r="L392" i="7" s="1"/>
  <c r="W377" i="4"/>
  <c r="F376" i="7" s="1"/>
  <c r="W370" i="4"/>
  <c r="F369" i="7" s="1"/>
  <c r="W362" i="4"/>
  <c r="F361" i="7" s="1"/>
  <c r="W353" i="4"/>
  <c r="F352" i="7" s="1"/>
  <c r="W345" i="4"/>
  <c r="F344" i="7" s="1"/>
  <c r="W148" i="4"/>
  <c r="F147" i="7" s="1"/>
  <c r="W285" i="4"/>
  <c r="F284" i="7" s="1"/>
  <c r="W269" i="4"/>
  <c r="F268" i="7" s="1"/>
  <c r="W249" i="4"/>
  <c r="F248" i="7" s="1"/>
  <c r="W309" i="4"/>
  <c r="F308" i="7" s="1"/>
  <c r="W389" i="4"/>
  <c r="F388" i="7" s="1"/>
  <c r="W369" i="4"/>
  <c r="F368" i="7" s="1"/>
  <c r="W361" i="4"/>
  <c r="F360" i="7" s="1"/>
  <c r="W374" i="4"/>
  <c r="F373" i="7" s="1"/>
  <c r="W366" i="4"/>
  <c r="F365" i="7" s="1"/>
  <c r="W327" i="4"/>
  <c r="F326" i="7" s="1"/>
  <c r="W233" i="4"/>
  <c r="F232" i="7" s="1"/>
  <c r="W217" i="4"/>
  <c r="F216" i="7" s="1"/>
  <c r="W201" i="4"/>
  <c r="F200" i="7" s="1"/>
  <c r="W185" i="4"/>
  <c r="F184" i="7" s="1"/>
  <c r="W169" i="4"/>
  <c r="F168" i="7" s="1"/>
  <c r="W153" i="4"/>
  <c r="F152" i="7" s="1"/>
  <c r="W336" i="4"/>
  <c r="F335" i="7" s="1"/>
  <c r="W265" i="4"/>
  <c r="F264" i="7" s="1"/>
  <c r="W293" i="4"/>
  <c r="F292" i="7" s="1"/>
  <c r="W136" i="4"/>
  <c r="F135" i="7" s="1"/>
  <c r="W401" i="4"/>
  <c r="F400" i="7" s="1"/>
  <c r="W385" i="4"/>
  <c r="F384" i="7" s="1"/>
  <c r="W337" i="4"/>
  <c r="F336" i="7" s="1"/>
  <c r="W354" i="4"/>
  <c r="F353" i="7" s="1"/>
  <c r="W346" i="4"/>
  <c r="F345" i="7" s="1"/>
  <c r="W311" i="4"/>
  <c r="F310" i="7" s="1"/>
  <c r="W140" i="4"/>
  <c r="F139" i="7" s="1"/>
  <c r="G139" i="7" s="1"/>
  <c r="W288" i="4"/>
  <c r="F287" i="7" s="1"/>
  <c r="G293" i="7" l="1"/>
  <c r="H293" i="7" s="1"/>
  <c r="G285" i="7"/>
  <c r="H285" i="7" s="1"/>
  <c r="I285" i="7" s="1"/>
  <c r="K285" i="7" s="1"/>
  <c r="L285" i="7" s="1"/>
  <c r="M285" i="7" s="1"/>
  <c r="N285" i="7" s="1"/>
  <c r="O285" i="7" s="1"/>
  <c r="G188" i="7"/>
  <c r="M413" i="7"/>
  <c r="N413" i="7" s="1"/>
  <c r="O413" i="7" s="1"/>
  <c r="G91" i="7"/>
  <c r="H91" i="7" s="1"/>
  <c r="I91" i="7" s="1"/>
  <c r="K91" i="7" s="1"/>
  <c r="L91" i="7" s="1"/>
  <c r="M91" i="7" s="1"/>
  <c r="N91" i="7" s="1"/>
  <c r="O91" i="7" s="1"/>
  <c r="G94" i="7"/>
  <c r="H94" i="7" s="1"/>
  <c r="I94" i="7" s="1"/>
  <c r="K94" i="7" s="1"/>
  <c r="L94" i="7" s="1"/>
  <c r="G203" i="7"/>
  <c r="H203" i="7" s="1"/>
  <c r="I203" i="7" s="1"/>
  <c r="K203" i="7" s="1"/>
  <c r="L203" i="7" s="1"/>
  <c r="M203" i="7" s="1"/>
  <c r="N203" i="7" s="1"/>
  <c r="O203" i="7" s="1"/>
  <c r="G391" i="7"/>
  <c r="H391" i="7" s="1"/>
  <c r="I391" i="7" s="1"/>
  <c r="K391" i="7" s="1"/>
  <c r="L391" i="7" s="1"/>
  <c r="M391" i="7" s="1"/>
  <c r="N391" i="7" s="1"/>
  <c r="O391" i="7" s="1"/>
  <c r="G299" i="7"/>
  <c r="H299" i="7" s="1"/>
  <c r="I299" i="7" s="1"/>
  <c r="K299" i="7" s="1"/>
  <c r="L299" i="7" s="1"/>
  <c r="M299" i="7" s="1"/>
  <c r="N299" i="7" s="1"/>
  <c r="O299" i="7" s="1"/>
  <c r="G205" i="7"/>
  <c r="G277" i="7"/>
  <c r="H277" i="7" s="1"/>
  <c r="I277" i="7" s="1"/>
  <c r="K277" i="7" s="1"/>
  <c r="L277" i="7" s="1"/>
  <c r="M277" i="7" s="1"/>
  <c r="N277" i="7" s="1"/>
  <c r="O277" i="7" s="1"/>
  <c r="G58" i="7"/>
  <c r="H58" i="7" s="1"/>
  <c r="I58" i="7" s="1"/>
  <c r="K58" i="7" s="1"/>
  <c r="L58" i="7" s="1"/>
  <c r="M58" i="7" s="1"/>
  <c r="N58" i="7" s="1"/>
  <c r="O58" i="7" s="1"/>
  <c r="G183" i="7"/>
  <c r="H183" i="7" s="1"/>
  <c r="I183" i="7" s="1"/>
  <c r="K183" i="7" s="1"/>
  <c r="L183" i="7" s="1"/>
  <c r="M183" i="7" s="1"/>
  <c r="N183" i="7" s="1"/>
  <c r="O183" i="7" s="1"/>
  <c r="G33" i="7"/>
  <c r="H33" i="7" s="1"/>
  <c r="I33" i="7" s="1"/>
  <c r="K33" i="7" s="1"/>
  <c r="L33" i="7" s="1"/>
  <c r="M33" i="7" s="1"/>
  <c r="N33" i="7" s="1"/>
  <c r="O33" i="7" s="1"/>
  <c r="G141" i="7"/>
  <c r="G399" i="7"/>
  <c r="H399" i="7" s="1"/>
  <c r="I399" i="7" s="1"/>
  <c r="K399" i="7" s="1"/>
  <c r="L399" i="7" s="1"/>
  <c r="M399" i="7" s="1"/>
  <c r="N399" i="7" s="1"/>
  <c r="O399" i="7" s="1"/>
  <c r="G173" i="7"/>
  <c r="H173" i="7" s="1"/>
  <c r="I173" i="7" s="1"/>
  <c r="K173" i="7" s="1"/>
  <c r="L173" i="7" s="1"/>
  <c r="M173" i="7" s="1"/>
  <c r="N173" i="7" s="1"/>
  <c r="O173" i="7" s="1"/>
  <c r="G279" i="7"/>
  <c r="G395" i="7"/>
  <c r="H395" i="7" s="1"/>
  <c r="I395" i="7" s="1"/>
  <c r="K395" i="7" s="1"/>
  <c r="L395" i="7" s="1"/>
  <c r="G379" i="7"/>
  <c r="H379" i="7" s="1"/>
  <c r="I379" i="7" s="1"/>
  <c r="K379" i="7" s="1"/>
  <c r="L379" i="7" s="1"/>
  <c r="M379" i="7" s="1"/>
  <c r="N379" i="7" s="1"/>
  <c r="O379" i="7" s="1"/>
  <c r="G52" i="7"/>
  <c r="H52" i="7" s="1"/>
  <c r="I52" i="7" s="1"/>
  <c r="K52" i="7" s="1"/>
  <c r="L52" i="7" s="1"/>
  <c r="M52" i="7" s="1"/>
  <c r="N52" i="7" s="1"/>
  <c r="O52" i="7" s="1"/>
  <c r="G213" i="7"/>
  <c r="H213" i="7" s="1"/>
  <c r="I213" i="7" s="1"/>
  <c r="K213" i="7" s="1"/>
  <c r="L213" i="7" s="1"/>
  <c r="G249" i="7"/>
  <c r="H249" i="7" s="1"/>
  <c r="I249" i="7" s="1"/>
  <c r="K249" i="7" s="1"/>
  <c r="L249" i="7" s="1"/>
  <c r="M249" i="7" s="1"/>
  <c r="N249" i="7" s="1"/>
  <c r="O249" i="7" s="1"/>
  <c r="G297" i="7"/>
  <c r="H297" i="7" s="1"/>
  <c r="I297" i="7" s="1"/>
  <c r="K297" i="7" s="1"/>
  <c r="L297" i="7" s="1"/>
  <c r="G74" i="7"/>
  <c r="H74" i="7" s="1"/>
  <c r="I74" i="7" s="1"/>
  <c r="K74" i="7" s="1"/>
  <c r="L74" i="7" s="1"/>
  <c r="M74" i="7" s="1"/>
  <c r="N74" i="7" s="1"/>
  <c r="O74" i="7" s="1"/>
  <c r="G309" i="7"/>
  <c r="G86" i="7"/>
  <c r="H86" i="7" s="1"/>
  <c r="I86" i="7" s="1"/>
  <c r="K86" i="7" s="1"/>
  <c r="L86" i="7" s="1"/>
  <c r="G50" i="7"/>
  <c r="H50" i="7" s="1"/>
  <c r="I50" i="7" s="1"/>
  <c r="K50" i="7" s="1"/>
  <c r="L50" i="7" s="1"/>
  <c r="M50" i="7" s="1"/>
  <c r="N50" i="7" s="1"/>
  <c r="O50" i="7" s="1"/>
  <c r="G114" i="7"/>
  <c r="H114" i="7" s="1"/>
  <c r="I114" i="7" s="1"/>
  <c r="K114" i="7" s="1"/>
  <c r="L114" i="7" s="1"/>
  <c r="M114" i="7" s="1"/>
  <c r="N114" i="7" s="1"/>
  <c r="O114" i="7" s="1"/>
  <c r="G207" i="7"/>
  <c r="H207" i="7" s="1"/>
  <c r="I207" i="7" s="1"/>
  <c r="K207" i="7" s="1"/>
  <c r="L207" i="7" s="1"/>
  <c r="M207" i="7" s="1"/>
  <c r="N207" i="7" s="1"/>
  <c r="O207" i="7" s="1"/>
  <c r="G269" i="7"/>
  <c r="H269" i="7" s="1"/>
  <c r="I269" i="7" s="1"/>
  <c r="K269" i="7" s="1"/>
  <c r="L269" i="7" s="1"/>
  <c r="M269" i="7" s="1"/>
  <c r="N269" i="7" s="1"/>
  <c r="O269" i="7" s="1"/>
  <c r="G289" i="7"/>
  <c r="H289" i="7" s="1"/>
  <c r="I289" i="7" s="1"/>
  <c r="K289" i="7" s="1"/>
  <c r="L289" i="7" s="1"/>
  <c r="G62" i="7"/>
  <c r="H62" i="7" s="1"/>
  <c r="I62" i="7" s="1"/>
  <c r="K62" i="7" s="1"/>
  <c r="L62" i="7" s="1"/>
  <c r="G284" i="7"/>
  <c r="H284" i="7" s="1"/>
  <c r="I284" i="7" s="1"/>
  <c r="K284" i="7" s="1"/>
  <c r="L284" i="7" s="1"/>
  <c r="M284" i="7" s="1"/>
  <c r="N284" i="7" s="1"/>
  <c r="O284" i="7" s="1"/>
  <c r="G26" i="7"/>
  <c r="H26" i="7" s="1"/>
  <c r="I26" i="7" s="1"/>
  <c r="K26" i="7" s="1"/>
  <c r="L26" i="7" s="1"/>
  <c r="M26" i="7" s="1"/>
  <c r="N26" i="7" s="1"/>
  <c r="O26" i="7" s="1"/>
  <c r="G226" i="7"/>
  <c r="H226" i="7" s="1"/>
  <c r="I226" i="7" s="1"/>
  <c r="K226" i="7" s="1"/>
  <c r="L226" i="7" s="1"/>
  <c r="M226" i="7" s="1"/>
  <c r="N226" i="7" s="1"/>
  <c r="O226" i="7" s="1"/>
  <c r="G106" i="7"/>
  <c r="H106" i="7" s="1"/>
  <c r="I106" i="7" s="1"/>
  <c r="K106" i="7" s="1"/>
  <c r="L106" i="7" s="1"/>
  <c r="M106" i="7" s="1"/>
  <c r="N106" i="7" s="1"/>
  <c r="O106" i="7" s="1"/>
  <c r="G231" i="7"/>
  <c r="H231" i="7" s="1"/>
  <c r="I231" i="7" s="1"/>
  <c r="K231" i="7" s="1"/>
  <c r="L231" i="7" s="1"/>
  <c r="M231" i="7" s="1"/>
  <c r="N231" i="7" s="1"/>
  <c r="O231" i="7" s="1"/>
  <c r="G77" i="7"/>
  <c r="H77" i="7" s="1"/>
  <c r="G123" i="7"/>
  <c r="H123" i="7" s="1"/>
  <c r="I123" i="7" s="1"/>
  <c r="K123" i="7" s="1"/>
  <c r="L123" i="7" s="1"/>
  <c r="M123" i="7" s="1"/>
  <c r="G209" i="7"/>
  <c r="H209" i="7" s="1"/>
  <c r="I209" i="7" s="1"/>
  <c r="K209" i="7" s="1"/>
  <c r="L209" i="7" s="1"/>
  <c r="G258" i="7"/>
  <c r="H258" i="7" s="1"/>
  <c r="I258" i="7" s="1"/>
  <c r="K258" i="7" s="1"/>
  <c r="L258" i="7" s="1"/>
  <c r="M258" i="7" s="1"/>
  <c r="G15" i="7"/>
  <c r="H15" i="7" s="1"/>
  <c r="I15" i="7" s="1"/>
  <c r="K15" i="7" s="1"/>
  <c r="L15" i="7" s="1"/>
  <c r="M15" i="7" s="1"/>
  <c r="N15" i="7" s="1"/>
  <c r="O15" i="7" s="1"/>
  <c r="G153" i="7"/>
  <c r="H153" i="7" s="1"/>
  <c r="I153" i="7" s="1"/>
  <c r="K153" i="7" s="1"/>
  <c r="L153" i="7" s="1"/>
  <c r="M153" i="7" s="1"/>
  <c r="N153" i="7" s="1"/>
  <c r="O153" i="7" s="1"/>
  <c r="G201" i="7"/>
  <c r="H201" i="7" s="1"/>
  <c r="G220" i="7"/>
  <c r="H220" i="7" s="1"/>
  <c r="I220" i="7" s="1"/>
  <c r="K220" i="7" s="1"/>
  <c r="L220" i="7" s="1"/>
  <c r="M220" i="7" s="1"/>
  <c r="N220" i="7" s="1"/>
  <c r="O220" i="7" s="1"/>
  <c r="G101" i="7"/>
  <c r="H101" i="7" s="1"/>
  <c r="I101" i="7" s="1"/>
  <c r="K101" i="7" s="1"/>
  <c r="L101" i="7" s="1"/>
  <c r="M101" i="7" s="1"/>
  <c r="N101" i="7" s="1"/>
  <c r="O101" i="7" s="1"/>
  <c r="G244" i="7"/>
  <c r="H244" i="7" s="1"/>
  <c r="I244" i="7" s="1"/>
  <c r="K244" i="7" s="1"/>
  <c r="L244" i="7" s="1"/>
  <c r="G14" i="7"/>
  <c r="H14" i="7" s="1"/>
  <c r="I14" i="7" s="1"/>
  <c r="K14" i="7" s="1"/>
  <c r="L14" i="7" s="1"/>
  <c r="M14" i="7" s="1"/>
  <c r="N14" i="7" s="1"/>
  <c r="O14" i="7" s="1"/>
  <c r="G243" i="7"/>
  <c r="H243" i="7" s="1"/>
  <c r="I243" i="7" s="1"/>
  <c r="K243" i="7" s="1"/>
  <c r="L243" i="7" s="1"/>
  <c r="M243" i="7" s="1"/>
  <c r="N243" i="7" s="1"/>
  <c r="O243" i="7" s="1"/>
  <c r="G381" i="7"/>
  <c r="H381" i="7" s="1"/>
  <c r="I381" i="7" s="1"/>
  <c r="K381" i="7" s="1"/>
  <c r="L381" i="7" s="1"/>
  <c r="M381" i="7" s="1"/>
  <c r="N381" i="7" s="1"/>
  <c r="O381" i="7" s="1"/>
  <c r="G93" i="7"/>
  <c r="H93" i="7" s="1"/>
  <c r="I93" i="7" s="1"/>
  <c r="K93" i="7" s="1"/>
  <c r="L93" i="7" s="1"/>
  <c r="M93" i="7" s="1"/>
  <c r="N93" i="7" s="1"/>
  <c r="O93" i="7" s="1"/>
  <c r="G57" i="7"/>
  <c r="H57" i="7" s="1"/>
  <c r="I57" i="7" s="1"/>
  <c r="K57" i="7" s="1"/>
  <c r="L57" i="7" s="1"/>
  <c r="M57" i="7" s="1"/>
  <c r="N57" i="7" s="1"/>
  <c r="O57" i="7" s="1"/>
  <c r="G63" i="7"/>
  <c r="H63" i="7" s="1"/>
  <c r="I63" i="7" s="1"/>
  <c r="K63" i="7" s="1"/>
  <c r="L63" i="7" s="1"/>
  <c r="M63" i="7" s="1"/>
  <c r="N63" i="7" s="1"/>
  <c r="O63" i="7" s="1"/>
  <c r="G163" i="7"/>
  <c r="H163" i="7" s="1"/>
  <c r="I163" i="7" s="1"/>
  <c r="K163" i="7" s="1"/>
  <c r="L163" i="7" s="1"/>
  <c r="M163" i="7" s="1"/>
  <c r="N163" i="7" s="1"/>
  <c r="O163" i="7" s="1"/>
  <c r="G40" i="7"/>
  <c r="H40" i="7" s="1"/>
  <c r="I40" i="7" s="1"/>
  <c r="K40" i="7" s="1"/>
  <c r="L40" i="7" s="1"/>
  <c r="G397" i="7"/>
  <c r="H397" i="7" s="1"/>
  <c r="I397" i="7" s="1"/>
  <c r="K397" i="7" s="1"/>
  <c r="L397" i="7" s="1"/>
  <c r="G21" i="7"/>
  <c r="H21" i="7" s="1"/>
  <c r="I21" i="7" s="1"/>
  <c r="K21" i="7" s="1"/>
  <c r="L21" i="7" s="1"/>
  <c r="M21" i="7" s="1"/>
  <c r="N21" i="7" s="1"/>
  <c r="O21" i="7" s="1"/>
  <c r="G375" i="7"/>
  <c r="H375" i="7" s="1"/>
  <c r="I375" i="7" s="1"/>
  <c r="K375" i="7" s="1"/>
  <c r="L375" i="7" s="1"/>
  <c r="M375" i="7" s="1"/>
  <c r="G88" i="7"/>
  <c r="H88" i="7" s="1"/>
  <c r="I88" i="7" s="1"/>
  <c r="K88" i="7" s="1"/>
  <c r="L88" i="7" s="1"/>
  <c r="G234" i="7"/>
  <c r="H234" i="7" s="1"/>
  <c r="I234" i="7" s="1"/>
  <c r="K234" i="7" s="1"/>
  <c r="L234" i="7" s="1"/>
  <c r="M234" i="7" s="1"/>
  <c r="N234" i="7" s="1"/>
  <c r="O234" i="7" s="1"/>
  <c r="G271" i="7"/>
  <c r="H271" i="7" s="1"/>
  <c r="I271" i="7" s="1"/>
  <c r="K271" i="7" s="1"/>
  <c r="L271" i="7" s="1"/>
  <c r="G283" i="7"/>
  <c r="H283" i="7" s="1"/>
  <c r="I283" i="7" s="1"/>
  <c r="K283" i="7" s="1"/>
  <c r="L283" i="7" s="1"/>
  <c r="M283" i="7" s="1"/>
  <c r="N283" i="7" s="1"/>
  <c r="O283" i="7" s="1"/>
  <c r="G169" i="7"/>
  <c r="H169" i="7" s="1"/>
  <c r="I169" i="7" s="1"/>
  <c r="K169" i="7" s="1"/>
  <c r="L169" i="7" s="1"/>
  <c r="M169" i="7" s="1"/>
  <c r="N169" i="7" s="1"/>
  <c r="O169" i="7" s="1"/>
  <c r="G116" i="7"/>
  <c r="H116" i="7" s="1"/>
  <c r="I116" i="7" s="1"/>
  <c r="K116" i="7" s="1"/>
  <c r="L116" i="7" s="1"/>
  <c r="M116" i="7" s="1"/>
  <c r="N116" i="7" s="1"/>
  <c r="O116" i="7" s="1"/>
  <c r="G99" i="7"/>
  <c r="H99" i="7" s="1"/>
  <c r="I99" i="7" s="1"/>
  <c r="K99" i="7" s="1"/>
  <c r="L99" i="7" s="1"/>
  <c r="M99" i="7" s="1"/>
  <c r="N99" i="7" s="1"/>
  <c r="O99" i="7" s="1"/>
  <c r="G167" i="7"/>
  <c r="H167" i="7" s="1"/>
  <c r="I167" i="7" s="1"/>
  <c r="K167" i="7" s="1"/>
  <c r="L167" i="7" s="1"/>
  <c r="M167" i="7" s="1"/>
  <c r="N167" i="7" s="1"/>
  <c r="O167" i="7" s="1"/>
  <c r="G90" i="7"/>
  <c r="H90" i="7" s="1"/>
  <c r="I90" i="7" s="1"/>
  <c r="K90" i="7" s="1"/>
  <c r="L90" i="7" s="1"/>
  <c r="M90" i="7" s="1"/>
  <c r="N90" i="7" s="1"/>
  <c r="O90" i="7" s="1"/>
  <c r="G138" i="7"/>
  <c r="H138" i="7" s="1"/>
  <c r="I138" i="7" s="1"/>
  <c r="K138" i="7" s="1"/>
  <c r="L138" i="7" s="1"/>
  <c r="M138" i="7" s="1"/>
  <c r="N138" i="7" s="1"/>
  <c r="O138" i="7" s="1"/>
  <c r="G262" i="7"/>
  <c r="G46" i="7"/>
  <c r="H46" i="7" s="1"/>
  <c r="I46" i="7" s="1"/>
  <c r="K46" i="7" s="1"/>
  <c r="L46" i="7" s="1"/>
  <c r="G34" i="7"/>
  <c r="H34" i="7" s="1"/>
  <c r="I34" i="7" s="1"/>
  <c r="K34" i="7" s="1"/>
  <c r="L34" i="7" s="1"/>
  <c r="M34" i="7" s="1"/>
  <c r="N34" i="7" s="1"/>
  <c r="O34" i="7" s="1"/>
  <c r="G12" i="7"/>
  <c r="H12" i="7" s="1"/>
  <c r="I12" i="7" s="1"/>
  <c r="K12" i="7" s="1"/>
  <c r="L12" i="7" s="1"/>
  <c r="M12" i="7" s="1"/>
  <c r="N12" i="7" s="1"/>
  <c r="O12" i="7" s="1"/>
  <c r="G95" i="7"/>
  <c r="H95" i="7" s="1"/>
  <c r="I95" i="7" s="1"/>
  <c r="K95" i="7" s="1"/>
  <c r="L95" i="7" s="1"/>
  <c r="M95" i="7" s="1"/>
  <c r="N95" i="7" s="1"/>
  <c r="O95" i="7" s="1"/>
  <c r="G228" i="7"/>
  <c r="H228" i="7" s="1"/>
  <c r="I228" i="7" s="1"/>
  <c r="K228" i="7" s="1"/>
  <c r="L228" i="7" s="1"/>
  <c r="G20" i="7"/>
  <c r="H20" i="7" s="1"/>
  <c r="I20" i="7" s="1"/>
  <c r="K20" i="7" s="1"/>
  <c r="L20" i="7" s="1"/>
  <c r="M20" i="7" s="1"/>
  <c r="N20" i="7" s="1"/>
  <c r="O20" i="7" s="1"/>
  <c r="G210" i="7"/>
  <c r="H210" i="7" s="1"/>
  <c r="I210" i="7" s="1"/>
  <c r="K210" i="7" s="1"/>
  <c r="L210" i="7" s="1"/>
  <c r="G165" i="7"/>
  <c r="H165" i="7" s="1"/>
  <c r="I165" i="7" s="1"/>
  <c r="K165" i="7" s="1"/>
  <c r="L165" i="7" s="1"/>
  <c r="M165" i="7" s="1"/>
  <c r="N165" i="7" s="1"/>
  <c r="O165" i="7" s="1"/>
  <c r="G223" i="7"/>
  <c r="H223" i="7" s="1"/>
  <c r="I223" i="7" s="1"/>
  <c r="K223" i="7" s="1"/>
  <c r="L223" i="7" s="1"/>
  <c r="M223" i="7" s="1"/>
  <c r="N223" i="7" s="1"/>
  <c r="O223" i="7" s="1"/>
  <c r="G383" i="7"/>
  <c r="H383" i="7" s="1"/>
  <c r="I383" i="7" s="1"/>
  <c r="K383" i="7" s="1"/>
  <c r="L383" i="7" s="1"/>
  <c r="G28" i="7"/>
  <c r="H28" i="7" s="1"/>
  <c r="I28" i="7" s="1"/>
  <c r="K28" i="7" s="1"/>
  <c r="L28" i="7" s="1"/>
  <c r="M28" i="7" s="1"/>
  <c r="N28" i="7" s="1"/>
  <c r="O28" i="7" s="1"/>
  <c r="G72" i="7"/>
  <c r="H72" i="7" s="1"/>
  <c r="I72" i="7" s="1"/>
  <c r="K72" i="7" s="1"/>
  <c r="L72" i="7" s="1"/>
  <c r="G237" i="7"/>
  <c r="H237" i="7" s="1"/>
  <c r="I237" i="7" s="1"/>
  <c r="K237" i="7" s="1"/>
  <c r="L237" i="7" s="1"/>
  <c r="M237" i="7" s="1"/>
  <c r="N237" i="7" s="1"/>
  <c r="O237" i="7" s="1"/>
  <c r="G274" i="7"/>
  <c r="H274" i="7" s="1"/>
  <c r="I274" i="7" s="1"/>
  <c r="K274" i="7" s="1"/>
  <c r="L274" i="7" s="1"/>
  <c r="M274" i="7" s="1"/>
  <c r="G340" i="7"/>
  <c r="H340" i="7" s="1"/>
  <c r="I340" i="7" s="1"/>
  <c r="K340" i="7" s="1"/>
  <c r="L340" i="7" s="1"/>
  <c r="G347" i="7"/>
  <c r="H347" i="7" s="1"/>
  <c r="G16" i="7"/>
  <c r="H16" i="7" s="1"/>
  <c r="I16" i="7" s="1"/>
  <c r="K16" i="7" s="1"/>
  <c r="L16" i="7" s="1"/>
  <c r="G51" i="7"/>
  <c r="H51" i="7" s="1"/>
  <c r="I51" i="7" s="1"/>
  <c r="K51" i="7" s="1"/>
  <c r="L51" i="7" s="1"/>
  <c r="M51" i="7" s="1"/>
  <c r="N51" i="7" s="1"/>
  <c r="O51" i="7" s="1"/>
  <c r="G124" i="7"/>
  <c r="H124" i="7" s="1"/>
  <c r="I124" i="7" s="1"/>
  <c r="K124" i="7" s="1"/>
  <c r="L124" i="7" s="1"/>
  <c r="M124" i="7" s="1"/>
  <c r="N124" i="7" s="1"/>
  <c r="O124" i="7" s="1"/>
  <c r="G103" i="7"/>
  <c r="H103" i="7" s="1"/>
  <c r="I103" i="7" s="1"/>
  <c r="K103" i="7" s="1"/>
  <c r="L103" i="7" s="1"/>
  <c r="M103" i="7" s="1"/>
  <c r="G337" i="7"/>
  <c r="H337" i="7" s="1"/>
  <c r="G192" i="7"/>
  <c r="H192" i="7" s="1"/>
  <c r="I192" i="7" s="1"/>
  <c r="K192" i="7" s="1"/>
  <c r="L192" i="7" s="1"/>
  <c r="M192" i="7" s="1"/>
  <c r="N192" i="7" s="1"/>
  <c r="O192" i="7" s="1"/>
  <c r="G251" i="7"/>
  <c r="H251" i="7" s="1"/>
  <c r="I251" i="7" s="1"/>
  <c r="K251" i="7" s="1"/>
  <c r="L251" i="7" s="1"/>
  <c r="M251" i="7" s="1"/>
  <c r="N251" i="7" s="1"/>
  <c r="O251" i="7" s="1"/>
  <c r="G19" i="7"/>
  <c r="H19" i="7" s="1"/>
  <c r="I19" i="7" s="1"/>
  <c r="K19" i="7" s="1"/>
  <c r="L19" i="7" s="1"/>
  <c r="M19" i="7" s="1"/>
  <c r="N19" i="7" s="1"/>
  <c r="O19" i="7" s="1"/>
  <c r="G358" i="7"/>
  <c r="H358" i="7" s="1"/>
  <c r="I358" i="7" s="1"/>
  <c r="K358" i="7" s="1"/>
  <c r="L358" i="7" s="1"/>
  <c r="M358" i="7" s="1"/>
  <c r="G187" i="7"/>
  <c r="H187" i="7" s="1"/>
  <c r="I187" i="7" s="1"/>
  <c r="K187" i="7" s="1"/>
  <c r="L187" i="7" s="1"/>
  <c r="M187" i="7" s="1"/>
  <c r="N187" i="7" s="1"/>
  <c r="O187" i="7" s="1"/>
  <c r="G263" i="7"/>
  <c r="H263" i="7" s="1"/>
  <c r="I263" i="7" s="1"/>
  <c r="K263" i="7" s="1"/>
  <c r="L263" i="7" s="1"/>
  <c r="M263" i="7" s="1"/>
  <c r="N263" i="7" s="1"/>
  <c r="O263" i="7" s="1"/>
  <c r="G322" i="7"/>
  <c r="H322" i="7" s="1"/>
  <c r="I322" i="7" s="1"/>
  <c r="K322" i="7" s="1"/>
  <c r="L322" i="7" s="1"/>
  <c r="G346" i="7"/>
  <c r="G17" i="7"/>
  <c r="H17" i="7" s="1"/>
  <c r="I17" i="7" s="1"/>
  <c r="K17" i="7" s="1"/>
  <c r="L17" i="7" s="1"/>
  <c r="M17" i="7" s="1"/>
  <c r="N17" i="7" s="1"/>
  <c r="O17" i="7" s="1"/>
  <c r="G119" i="7"/>
  <c r="H119" i="7" s="1"/>
  <c r="I119" i="7" s="1"/>
  <c r="K119" i="7" s="1"/>
  <c r="L119" i="7" s="1"/>
  <c r="M119" i="7" s="1"/>
  <c r="N119" i="7" s="1"/>
  <c r="O119" i="7" s="1"/>
  <c r="G197" i="7"/>
  <c r="H197" i="7" s="1"/>
  <c r="I197" i="7" s="1"/>
  <c r="K197" i="7" s="1"/>
  <c r="L197" i="7" s="1"/>
  <c r="G83" i="7"/>
  <c r="H83" i="7" s="1"/>
  <c r="I83" i="7" s="1"/>
  <c r="K83" i="7" s="1"/>
  <c r="L83" i="7" s="1"/>
  <c r="M83" i="7" s="1"/>
  <c r="N83" i="7" s="1"/>
  <c r="O83" i="7" s="1"/>
  <c r="G374" i="7"/>
  <c r="H374" i="7" s="1"/>
  <c r="I374" i="7" s="1"/>
  <c r="K374" i="7" s="1"/>
  <c r="L374" i="7" s="1"/>
  <c r="G393" i="7"/>
  <c r="H393" i="7" s="1"/>
  <c r="I393" i="7" s="1"/>
  <c r="K393" i="7" s="1"/>
  <c r="L393" i="7" s="1"/>
  <c r="M393" i="7" s="1"/>
  <c r="N393" i="7" s="1"/>
  <c r="O393" i="7" s="1"/>
  <c r="G265" i="7"/>
  <c r="H265" i="7" s="1"/>
  <c r="I265" i="7" s="1"/>
  <c r="K265" i="7" s="1"/>
  <c r="L265" i="7" s="1"/>
  <c r="M265" i="7" s="1"/>
  <c r="N265" i="7" s="1"/>
  <c r="O265" i="7" s="1"/>
  <c r="G122" i="7"/>
  <c r="H122" i="7" s="1"/>
  <c r="I122" i="7" s="1"/>
  <c r="K122" i="7" s="1"/>
  <c r="L122" i="7" s="1"/>
  <c r="M122" i="7" s="1"/>
  <c r="N122" i="7" s="1"/>
  <c r="O122" i="7" s="1"/>
  <c r="G315" i="7"/>
  <c r="H315" i="7" s="1"/>
  <c r="I315" i="7" s="1"/>
  <c r="K315" i="7" s="1"/>
  <c r="L315" i="7" s="1"/>
  <c r="M315" i="7" s="1"/>
  <c r="N315" i="7" s="1"/>
  <c r="O315" i="7" s="1"/>
  <c r="G64" i="7"/>
  <c r="H64" i="7" s="1"/>
  <c r="I64" i="7" s="1"/>
  <c r="K64" i="7" s="1"/>
  <c r="L64" i="7" s="1"/>
  <c r="G245" i="7"/>
  <c r="H245" i="7" s="1"/>
  <c r="I245" i="7" s="1"/>
  <c r="K245" i="7" s="1"/>
  <c r="L245" i="7" s="1"/>
  <c r="M245" i="7" s="1"/>
  <c r="N245" i="7" s="1"/>
  <c r="O245" i="7" s="1"/>
  <c r="G261" i="7"/>
  <c r="H261" i="7" s="1"/>
  <c r="I261" i="7" s="1"/>
  <c r="K261" i="7" s="1"/>
  <c r="L261" i="7" s="1"/>
  <c r="M261" i="7" s="1"/>
  <c r="N261" i="7" s="1"/>
  <c r="O261" i="7" s="1"/>
  <c r="G307" i="7"/>
  <c r="H307" i="7" s="1"/>
  <c r="I307" i="7" s="1"/>
  <c r="K307" i="7" s="1"/>
  <c r="L307" i="7" s="1"/>
  <c r="M307" i="7" s="1"/>
  <c r="N307" i="7" s="1"/>
  <c r="O307" i="7" s="1"/>
  <c r="G75" i="7"/>
  <c r="H75" i="7" s="1"/>
  <c r="I75" i="7" s="1"/>
  <c r="K75" i="7" s="1"/>
  <c r="L75" i="7" s="1"/>
  <c r="M75" i="7" s="1"/>
  <c r="N75" i="7" s="1"/>
  <c r="O75" i="7" s="1"/>
  <c r="G84" i="7"/>
  <c r="H84" i="7" s="1"/>
  <c r="I84" i="7" s="1"/>
  <c r="K84" i="7" s="1"/>
  <c r="L84" i="7" s="1"/>
  <c r="G396" i="7"/>
  <c r="H396" i="7" s="1"/>
  <c r="I396" i="7" s="1"/>
  <c r="K396" i="7" s="1"/>
  <c r="L396" i="7" s="1"/>
  <c r="G194" i="7"/>
  <c r="H194" i="7" s="1"/>
  <c r="I194" i="7" s="1"/>
  <c r="K194" i="7" s="1"/>
  <c r="L194" i="7" s="1"/>
  <c r="M194" i="7" s="1"/>
  <c r="N194" i="7" s="1"/>
  <c r="O194" i="7" s="1"/>
  <c r="G177" i="7"/>
  <c r="H177" i="7" s="1"/>
  <c r="I177" i="7" s="1"/>
  <c r="K177" i="7" s="1"/>
  <c r="L177" i="7" s="1"/>
  <c r="M177" i="7" s="1"/>
  <c r="N177" i="7" s="1"/>
  <c r="O177" i="7" s="1"/>
  <c r="G254" i="7"/>
  <c r="H254" i="7" s="1"/>
  <c r="I254" i="7" s="1"/>
  <c r="K254" i="7" s="1"/>
  <c r="L254" i="7" s="1"/>
  <c r="G30" i="7"/>
  <c r="H30" i="7" s="1"/>
  <c r="I30" i="7" s="1"/>
  <c r="K30" i="7" s="1"/>
  <c r="L30" i="7" s="1"/>
  <c r="G214" i="7"/>
  <c r="H214" i="7" s="1"/>
  <c r="I214" i="7" s="1"/>
  <c r="K214" i="7" s="1"/>
  <c r="L214" i="7" s="1"/>
  <c r="M214" i="7" s="1"/>
  <c r="N214" i="7" s="1"/>
  <c r="O214" i="7" s="1"/>
  <c r="G288" i="7"/>
  <c r="H288" i="7" s="1"/>
  <c r="I288" i="7" s="1"/>
  <c r="K288" i="7" s="1"/>
  <c r="L288" i="7" s="1"/>
  <c r="M288" i="7" s="1"/>
  <c r="N288" i="7" s="1"/>
  <c r="O288" i="7" s="1"/>
  <c r="G191" i="7"/>
  <c r="H191" i="7" s="1"/>
  <c r="I191" i="7" s="1"/>
  <c r="K191" i="7" s="1"/>
  <c r="L191" i="7" s="1"/>
  <c r="G363" i="7"/>
  <c r="H363" i="7" s="1"/>
  <c r="I363" i="7" s="1"/>
  <c r="K363" i="7" s="1"/>
  <c r="L363" i="7" s="1"/>
  <c r="M363" i="7" s="1"/>
  <c r="N363" i="7" s="1"/>
  <c r="O363" i="7" s="1"/>
  <c r="G218" i="7"/>
  <c r="H218" i="7" s="1"/>
  <c r="I218" i="7" s="1"/>
  <c r="K218" i="7" s="1"/>
  <c r="L218" i="7" s="1"/>
  <c r="M218" i="7" s="1"/>
  <c r="N218" i="7" s="1"/>
  <c r="O218" i="7" s="1"/>
  <c r="G329" i="7"/>
  <c r="H329" i="7" s="1"/>
  <c r="I329" i="7" s="1"/>
  <c r="K329" i="7" s="1"/>
  <c r="L329" i="7" s="1"/>
  <c r="G69" i="7"/>
  <c r="H69" i="7" s="1"/>
  <c r="I69" i="7" s="1"/>
  <c r="K69" i="7" s="1"/>
  <c r="L69" i="7" s="1"/>
  <c r="M69" i="7" s="1"/>
  <c r="N69" i="7" s="1"/>
  <c r="O69" i="7" s="1"/>
  <c r="G144" i="7"/>
  <c r="H144" i="7" s="1"/>
  <c r="I144" i="7" s="1"/>
  <c r="K144" i="7" s="1"/>
  <c r="L144" i="7" s="1"/>
  <c r="M144" i="7" s="1"/>
  <c r="N144" i="7" s="1"/>
  <c r="O144" i="7" s="1"/>
  <c r="G196" i="7"/>
  <c r="H196" i="7" s="1"/>
  <c r="I196" i="7" s="1"/>
  <c r="K196" i="7" s="1"/>
  <c r="L196" i="7" s="1"/>
  <c r="M196" i="7" s="1"/>
  <c r="N196" i="7" s="1"/>
  <c r="O196" i="7" s="1"/>
  <c r="G193" i="7"/>
  <c r="H193" i="7" s="1"/>
  <c r="I193" i="7" s="1"/>
  <c r="K193" i="7" s="1"/>
  <c r="L193" i="7" s="1"/>
  <c r="M193" i="7" s="1"/>
  <c r="N193" i="7" s="1"/>
  <c r="O193" i="7" s="1"/>
  <c r="G161" i="7"/>
  <c r="H161" i="7" s="1"/>
  <c r="I161" i="7" s="1"/>
  <c r="K161" i="7" s="1"/>
  <c r="L161" i="7" s="1"/>
  <c r="M161" i="7" s="1"/>
  <c r="N161" i="7" s="1"/>
  <c r="O161" i="7" s="1"/>
  <c r="G267" i="7"/>
  <c r="H267" i="7" s="1"/>
  <c r="I267" i="7" s="1"/>
  <c r="K267" i="7" s="1"/>
  <c r="L267" i="7" s="1"/>
  <c r="M267" i="7" s="1"/>
  <c r="N267" i="7" s="1"/>
  <c r="O267" i="7" s="1"/>
  <c r="G36" i="7"/>
  <c r="H36" i="7" s="1"/>
  <c r="I36" i="7" s="1"/>
  <c r="K36" i="7" s="1"/>
  <c r="L36" i="7" s="1"/>
  <c r="M36" i="7" s="1"/>
  <c r="N36" i="7" s="1"/>
  <c r="O36" i="7" s="1"/>
  <c r="G182" i="7"/>
  <c r="H182" i="7" s="1"/>
  <c r="G39" i="7"/>
  <c r="H39" i="7" s="1"/>
  <c r="I39" i="7" s="1"/>
  <c r="K39" i="7" s="1"/>
  <c r="L39" i="7" s="1"/>
  <c r="M39" i="7" s="1"/>
  <c r="N39" i="7" s="1"/>
  <c r="O39" i="7" s="1"/>
  <c r="G360" i="7"/>
  <c r="H360" i="7" s="1"/>
  <c r="I360" i="7" s="1"/>
  <c r="K360" i="7" s="1"/>
  <c r="L360" i="7" s="1"/>
  <c r="M360" i="7" s="1"/>
  <c r="N360" i="7" s="1"/>
  <c r="O360" i="7" s="1"/>
  <c r="G255" i="7"/>
  <c r="H255" i="7" s="1"/>
  <c r="G42" i="7"/>
  <c r="H42" i="7" s="1"/>
  <c r="I42" i="7" s="1"/>
  <c r="K42" i="7" s="1"/>
  <c r="L42" i="7" s="1"/>
  <c r="M42" i="7" s="1"/>
  <c r="N42" i="7" s="1"/>
  <c r="O42" i="7" s="1"/>
  <c r="G304" i="7"/>
  <c r="G199" i="7"/>
  <c r="H199" i="7" s="1"/>
  <c r="I199" i="7" s="1"/>
  <c r="K199" i="7" s="1"/>
  <c r="L199" i="7" s="1"/>
  <c r="G76" i="7"/>
  <c r="H76" i="7" s="1"/>
  <c r="I76" i="7" s="1"/>
  <c r="K76" i="7" s="1"/>
  <c r="L76" i="7" s="1"/>
  <c r="M76" i="7" s="1"/>
  <c r="N76" i="7" s="1"/>
  <c r="O76" i="7" s="1"/>
  <c r="G221" i="7"/>
  <c r="G350" i="7"/>
  <c r="H350" i="7" s="1"/>
  <c r="I350" i="7" s="1"/>
  <c r="K350" i="7" s="1"/>
  <c r="L350" i="7" s="1"/>
  <c r="G102" i="7"/>
  <c r="H102" i="7" s="1"/>
  <c r="I102" i="7" s="1"/>
  <c r="K102" i="7" s="1"/>
  <c r="L102" i="7" s="1"/>
  <c r="M102" i="7" s="1"/>
  <c r="N102" i="7" s="1"/>
  <c r="O102" i="7" s="1"/>
  <c r="G166" i="7"/>
  <c r="H166" i="7" s="1"/>
  <c r="I166" i="7" s="1"/>
  <c r="K166" i="7" s="1"/>
  <c r="L166" i="7" s="1"/>
  <c r="M166" i="7" s="1"/>
  <c r="N166" i="7" s="1"/>
  <c r="O166" i="7" s="1"/>
  <c r="G155" i="7"/>
  <c r="H155" i="7" s="1"/>
  <c r="I155" i="7" s="1"/>
  <c r="K155" i="7" s="1"/>
  <c r="L155" i="7" s="1"/>
  <c r="M155" i="7" s="1"/>
  <c r="N155" i="7" s="1"/>
  <c r="O155" i="7" s="1"/>
  <c r="G108" i="7"/>
  <c r="H108" i="7" s="1"/>
  <c r="I108" i="7" s="1"/>
  <c r="K108" i="7" s="1"/>
  <c r="L108" i="7" s="1"/>
  <c r="M108" i="7" s="1"/>
  <c r="N108" i="7" s="1"/>
  <c r="O108" i="7" s="1"/>
  <c r="G320" i="7"/>
  <c r="H320" i="7" s="1"/>
  <c r="I320" i="7" s="1"/>
  <c r="K320" i="7" s="1"/>
  <c r="L320" i="7" s="1"/>
  <c r="G67" i="7"/>
  <c r="H67" i="7" s="1"/>
  <c r="I67" i="7" s="1"/>
  <c r="K67" i="7" s="1"/>
  <c r="L67" i="7" s="1"/>
  <c r="M67" i="7" s="1"/>
  <c r="N67" i="7" s="1"/>
  <c r="O67" i="7" s="1"/>
  <c r="G212" i="7"/>
  <c r="H212" i="7" s="1"/>
  <c r="I212" i="7" s="1"/>
  <c r="K212" i="7" s="1"/>
  <c r="L212" i="7" s="1"/>
  <c r="M212" i="7" s="1"/>
  <c r="N212" i="7" s="1"/>
  <c r="O212" i="7" s="1"/>
  <c r="G131" i="7"/>
  <c r="H131" i="7" s="1"/>
  <c r="G136" i="7"/>
  <c r="H136" i="7" s="1"/>
  <c r="I136" i="7" s="1"/>
  <c r="K136" i="7" s="1"/>
  <c r="L136" i="7" s="1"/>
  <c r="M136" i="7" s="1"/>
  <c r="N136" i="7" s="1"/>
  <c r="O136" i="7" s="1"/>
  <c r="G78" i="7"/>
  <c r="H78" i="7" s="1"/>
  <c r="I78" i="7" s="1"/>
  <c r="K78" i="7" s="1"/>
  <c r="L78" i="7" s="1"/>
  <c r="M78" i="7" s="1"/>
  <c r="N78" i="7" s="1"/>
  <c r="O78" i="7" s="1"/>
  <c r="G121" i="7"/>
  <c r="H121" i="7" s="1"/>
  <c r="I121" i="7" s="1"/>
  <c r="K121" i="7" s="1"/>
  <c r="L121" i="7" s="1"/>
  <c r="M121" i="7" s="1"/>
  <c r="N121" i="7" s="1"/>
  <c r="O121" i="7" s="1"/>
  <c r="G321" i="7"/>
  <c r="H321" i="7" s="1"/>
  <c r="I321" i="7" s="1"/>
  <c r="K321" i="7" s="1"/>
  <c r="L321" i="7" s="1"/>
  <c r="G181" i="7"/>
  <c r="H181" i="7" s="1"/>
  <c r="I181" i="7" s="1"/>
  <c r="K181" i="7" s="1"/>
  <c r="L181" i="7" s="1"/>
  <c r="G230" i="7"/>
  <c r="H230" i="7" s="1"/>
  <c r="I230" i="7" s="1"/>
  <c r="K230" i="7" s="1"/>
  <c r="L230" i="7" s="1"/>
  <c r="M230" i="7" s="1"/>
  <c r="N230" i="7" s="1"/>
  <c r="O230" i="7" s="1"/>
  <c r="G38" i="7"/>
  <c r="H38" i="7" s="1"/>
  <c r="I38" i="7" s="1"/>
  <c r="K38" i="7" s="1"/>
  <c r="L38" i="7" s="1"/>
  <c r="M38" i="7" s="1"/>
  <c r="N38" i="7" s="1"/>
  <c r="O38" i="7" s="1"/>
  <c r="G56" i="7"/>
  <c r="H56" i="7" s="1"/>
  <c r="I56" i="7" s="1"/>
  <c r="K56" i="7" s="1"/>
  <c r="L56" i="7" s="1"/>
  <c r="G377" i="7"/>
  <c r="H377" i="7" s="1"/>
  <c r="I377" i="7" s="1"/>
  <c r="K377" i="7" s="1"/>
  <c r="L377" i="7" s="1"/>
  <c r="M377" i="7" s="1"/>
  <c r="N377" i="7" s="1"/>
  <c r="O377" i="7" s="1"/>
  <c r="G134" i="7"/>
  <c r="H134" i="7" s="1"/>
  <c r="I134" i="7" s="1"/>
  <c r="K134" i="7" s="1"/>
  <c r="L134" i="7" s="1"/>
  <c r="M134" i="7" s="1"/>
  <c r="N134" i="7" s="1"/>
  <c r="O134" i="7" s="1"/>
  <c r="G132" i="7"/>
  <c r="H132" i="7" s="1"/>
  <c r="I132" i="7" s="1"/>
  <c r="K132" i="7" s="1"/>
  <c r="L132" i="7" s="1"/>
  <c r="M132" i="7" s="1"/>
  <c r="N132" i="7" s="1"/>
  <c r="O132" i="7" s="1"/>
  <c r="G171" i="7"/>
  <c r="H171" i="7" s="1"/>
  <c r="I171" i="7" s="1"/>
  <c r="K171" i="7" s="1"/>
  <c r="L171" i="7" s="1"/>
  <c r="M171" i="7" s="1"/>
  <c r="N171" i="7" s="1"/>
  <c r="O171" i="7" s="1"/>
  <c r="G278" i="7"/>
  <c r="H278" i="7" s="1"/>
  <c r="I278" i="7" s="1"/>
  <c r="K278" i="7" s="1"/>
  <c r="L278" i="7" s="1"/>
  <c r="M278" i="7" s="1"/>
  <c r="N278" i="7" s="1"/>
  <c r="O278" i="7" s="1"/>
  <c r="G313" i="7"/>
  <c r="H313" i="7" s="1"/>
  <c r="I313" i="7" s="1"/>
  <c r="K313" i="7" s="1"/>
  <c r="L313" i="7" s="1"/>
  <c r="G345" i="7"/>
  <c r="H345" i="7" s="1"/>
  <c r="I345" i="7" s="1"/>
  <c r="K345" i="7" s="1"/>
  <c r="L345" i="7" s="1"/>
  <c r="M345" i="7" s="1"/>
  <c r="N345" i="7" s="1"/>
  <c r="O345" i="7" s="1"/>
  <c r="G135" i="7"/>
  <c r="H135" i="7" s="1"/>
  <c r="I135" i="7" s="1"/>
  <c r="K135" i="7" s="1"/>
  <c r="L135" i="7" s="1"/>
  <c r="M135" i="7" s="1"/>
  <c r="N135" i="7" s="1"/>
  <c r="O135" i="7" s="1"/>
  <c r="G242" i="7"/>
  <c r="H242" i="7" s="1"/>
  <c r="I242" i="7" s="1"/>
  <c r="K242" i="7" s="1"/>
  <c r="L242" i="7" s="1"/>
  <c r="G362" i="7"/>
  <c r="H362" i="7" s="1"/>
  <c r="I362" i="7" s="1"/>
  <c r="K362" i="7" s="1"/>
  <c r="L362" i="7" s="1"/>
  <c r="G146" i="7"/>
  <c r="H146" i="7" s="1"/>
  <c r="I146" i="7" s="1"/>
  <c r="K146" i="7" s="1"/>
  <c r="L146" i="7" s="1"/>
  <c r="M146" i="7" s="1"/>
  <c r="G149" i="7"/>
  <c r="H149" i="7" s="1"/>
  <c r="I149" i="7" s="1"/>
  <c r="K149" i="7" s="1"/>
  <c r="L149" i="7" s="1"/>
  <c r="M149" i="7" s="1"/>
  <c r="N149" i="7" s="1"/>
  <c r="O149" i="7" s="1"/>
  <c r="G246" i="7"/>
  <c r="H246" i="7" s="1"/>
  <c r="I246" i="7" s="1"/>
  <c r="K246" i="7" s="1"/>
  <c r="L246" i="7" s="1"/>
  <c r="G239" i="7"/>
  <c r="H239" i="7" s="1"/>
  <c r="I239" i="7" s="1"/>
  <c r="K239" i="7" s="1"/>
  <c r="L239" i="7" s="1"/>
  <c r="M239" i="7" s="1"/>
  <c r="G13" i="7"/>
  <c r="H13" i="7" s="1"/>
  <c r="I13" i="7" s="1"/>
  <c r="K13" i="7" s="1"/>
  <c r="L13" i="7" s="1"/>
  <c r="M13" i="7" s="1"/>
  <c r="N13" i="7" s="1"/>
  <c r="O13" i="7" s="1"/>
  <c r="G25" i="7"/>
  <c r="H25" i="7" s="1"/>
  <c r="I25" i="7" s="1"/>
  <c r="K25" i="7" s="1"/>
  <c r="L25" i="7" s="1"/>
  <c r="M25" i="7" s="1"/>
  <c r="N25" i="7" s="1"/>
  <c r="O25" i="7" s="1"/>
  <c r="G317" i="7"/>
  <c r="H317" i="7" s="1"/>
  <c r="G110" i="7"/>
  <c r="H110" i="7" s="1"/>
  <c r="I110" i="7" s="1"/>
  <c r="K110" i="7" s="1"/>
  <c r="L110" i="7" s="1"/>
  <c r="G142" i="7"/>
  <c r="H142" i="7" s="1"/>
  <c r="I142" i="7" s="1"/>
  <c r="K142" i="7" s="1"/>
  <c r="L142" i="7" s="1"/>
  <c r="M142" i="7" s="1"/>
  <c r="N142" i="7" s="1"/>
  <c r="O142" i="7" s="1"/>
  <c r="G290" i="7"/>
  <c r="H290" i="7" s="1"/>
  <c r="I290" i="7" s="1"/>
  <c r="K290" i="7" s="1"/>
  <c r="L290" i="7" s="1"/>
  <c r="M290" i="7" s="1"/>
  <c r="N290" i="7" s="1"/>
  <c r="O290" i="7" s="1"/>
  <c r="G100" i="7"/>
  <c r="H100" i="7" s="1"/>
  <c r="I100" i="7" s="1"/>
  <c r="K100" i="7" s="1"/>
  <c r="L100" i="7" s="1"/>
  <c r="M100" i="7" s="1"/>
  <c r="N100" i="7" s="1"/>
  <c r="O100" i="7" s="1"/>
  <c r="G229" i="7"/>
  <c r="H229" i="7" s="1"/>
  <c r="I229" i="7" s="1"/>
  <c r="K229" i="7" s="1"/>
  <c r="L229" i="7" s="1"/>
  <c r="G70" i="7"/>
  <c r="H70" i="7" s="1"/>
  <c r="I70" i="7" s="1"/>
  <c r="K70" i="7" s="1"/>
  <c r="L70" i="7" s="1"/>
  <c r="M70" i="7" s="1"/>
  <c r="N70" i="7" s="1"/>
  <c r="O70" i="7" s="1"/>
  <c r="G390" i="7"/>
  <c r="H390" i="7" s="1"/>
  <c r="I390" i="7" s="1"/>
  <c r="K390" i="7" s="1"/>
  <c r="L390" i="7" s="1"/>
  <c r="G371" i="7"/>
  <c r="H371" i="7" s="1"/>
  <c r="I371" i="7" s="1"/>
  <c r="K371" i="7" s="1"/>
  <c r="L371" i="7" s="1"/>
  <c r="M371" i="7" s="1"/>
  <c r="N371" i="7" s="1"/>
  <c r="O371" i="7" s="1"/>
  <c r="G215" i="7"/>
  <c r="H215" i="7" s="1"/>
  <c r="I215" i="7" s="1"/>
  <c r="K215" i="7" s="1"/>
  <c r="L215" i="7" s="1"/>
  <c r="G367" i="7"/>
  <c r="H367" i="7" s="1"/>
  <c r="I367" i="7" s="1"/>
  <c r="K367" i="7" s="1"/>
  <c r="L367" i="7" s="1"/>
  <c r="M367" i="7" s="1"/>
  <c r="N367" i="7" s="1"/>
  <c r="O367" i="7" s="1"/>
  <c r="G37" i="7"/>
  <c r="H37" i="7" s="1"/>
  <c r="I37" i="7" s="1"/>
  <c r="K37" i="7" s="1"/>
  <c r="L37" i="7" s="1"/>
  <c r="M37" i="7" s="1"/>
  <c r="N37" i="7" s="1"/>
  <c r="O37" i="7" s="1"/>
  <c r="G325" i="7"/>
  <c r="H325" i="7" s="1"/>
  <c r="I325" i="7" s="1"/>
  <c r="K325" i="7" s="1"/>
  <c r="L325" i="7" s="1"/>
  <c r="M325" i="7" s="1"/>
  <c r="N325" i="7" s="1"/>
  <c r="O325" i="7" s="1"/>
  <c r="G253" i="7"/>
  <c r="H253" i="7" s="1"/>
  <c r="I253" i="7" s="1"/>
  <c r="K253" i="7" s="1"/>
  <c r="L253" i="7" s="1"/>
  <c r="M253" i="7" s="1"/>
  <c r="N253" i="7" s="1"/>
  <c r="O253" i="7" s="1"/>
  <c r="G334" i="7"/>
  <c r="H334" i="7" s="1"/>
  <c r="I334" i="7" s="1"/>
  <c r="K334" i="7" s="1"/>
  <c r="L334" i="7" s="1"/>
  <c r="M334" i="7" s="1"/>
  <c r="N334" i="7" s="1"/>
  <c r="O334" i="7" s="1"/>
  <c r="G118" i="7"/>
  <c r="H118" i="7" s="1"/>
  <c r="I118" i="7" s="1"/>
  <c r="K118" i="7" s="1"/>
  <c r="L118" i="7" s="1"/>
  <c r="M118" i="7" s="1"/>
  <c r="N118" i="7" s="1"/>
  <c r="O118" i="7" s="1"/>
  <c r="G107" i="7"/>
  <c r="H107" i="7" s="1"/>
  <c r="I107" i="7" s="1"/>
  <c r="K107" i="7" s="1"/>
  <c r="L107" i="7" s="1"/>
  <c r="M107" i="7" s="1"/>
  <c r="N107" i="7" s="1"/>
  <c r="O107" i="7" s="1"/>
  <c r="G151" i="7"/>
  <c r="H151" i="7" s="1"/>
  <c r="I151" i="7" s="1"/>
  <c r="K151" i="7" s="1"/>
  <c r="L151" i="7" s="1"/>
  <c r="M151" i="7" s="1"/>
  <c r="N151" i="7" s="1"/>
  <c r="O151" i="7" s="1"/>
  <c r="G342" i="7"/>
  <c r="H342" i="7" s="1"/>
  <c r="I342" i="7" s="1"/>
  <c r="K342" i="7" s="1"/>
  <c r="L342" i="7" s="1"/>
  <c r="I293" i="7"/>
  <c r="K293" i="7" s="1"/>
  <c r="L293" i="7" s="1"/>
  <c r="M293" i="7" s="1"/>
  <c r="N293" i="7" s="1"/>
  <c r="O293" i="7" s="1"/>
  <c r="G120" i="7"/>
  <c r="H120" i="7" s="1"/>
  <c r="I120" i="7" s="1"/>
  <c r="K120" i="7" s="1"/>
  <c r="L120" i="7" s="1"/>
  <c r="M120" i="7" s="1"/>
  <c r="N120" i="7" s="1"/>
  <c r="O120" i="7" s="1"/>
  <c r="G275" i="7"/>
  <c r="H275" i="7" s="1"/>
  <c r="I275" i="7" s="1"/>
  <c r="K275" i="7" s="1"/>
  <c r="L275" i="7" s="1"/>
  <c r="M275" i="7" s="1"/>
  <c r="N275" i="7" s="1"/>
  <c r="O275" i="7" s="1"/>
  <c r="G152" i="7"/>
  <c r="H152" i="7" s="1"/>
  <c r="I152" i="7" s="1"/>
  <c r="K152" i="7" s="1"/>
  <c r="L152" i="7" s="1"/>
  <c r="M152" i="7" s="1"/>
  <c r="N152" i="7" s="1"/>
  <c r="O152" i="7" s="1"/>
  <c r="G129" i="7"/>
  <c r="H129" i="7" s="1"/>
  <c r="I129" i="7" s="1"/>
  <c r="K129" i="7" s="1"/>
  <c r="L129" i="7" s="1"/>
  <c r="G339" i="7"/>
  <c r="H339" i="7" s="1"/>
  <c r="I339" i="7" s="1"/>
  <c r="K339" i="7" s="1"/>
  <c r="L339" i="7" s="1"/>
  <c r="M339" i="7" s="1"/>
  <c r="N339" i="7" s="1"/>
  <c r="O339" i="7" s="1"/>
  <c r="G156" i="7"/>
  <c r="H156" i="7" s="1"/>
  <c r="I156" i="7" s="1"/>
  <c r="K156" i="7" s="1"/>
  <c r="L156" i="7" s="1"/>
  <c r="M156" i="7" s="1"/>
  <c r="N156" i="7" s="1"/>
  <c r="O156" i="7" s="1"/>
  <c r="G300" i="7"/>
  <c r="H300" i="7" s="1"/>
  <c r="I300" i="7" s="1"/>
  <c r="K300" i="7" s="1"/>
  <c r="L300" i="7" s="1"/>
  <c r="G195" i="7"/>
  <c r="H195" i="7" s="1"/>
  <c r="I195" i="7" s="1"/>
  <c r="K195" i="7" s="1"/>
  <c r="L195" i="7" s="1"/>
  <c r="G10" i="7"/>
  <c r="H10" i="7" s="1"/>
  <c r="I10" i="7" s="1"/>
  <c r="K10" i="7" s="1"/>
  <c r="L10" i="7" s="1"/>
  <c r="M10" i="7" s="1"/>
  <c r="N10" i="7" s="1"/>
  <c r="O10" i="7" s="1"/>
  <c r="G318" i="7"/>
  <c r="H318" i="7" s="1"/>
  <c r="I318" i="7" s="1"/>
  <c r="K318" i="7" s="1"/>
  <c r="L318" i="7" s="1"/>
  <c r="G60" i="7"/>
  <c r="H60" i="7" s="1"/>
  <c r="I60" i="7" s="1"/>
  <c r="K60" i="7" s="1"/>
  <c r="L60" i="7" s="1"/>
  <c r="M60" i="7" s="1"/>
  <c r="N60" i="7" s="1"/>
  <c r="O60" i="7" s="1"/>
  <c r="G80" i="7"/>
  <c r="H80" i="7" s="1"/>
  <c r="I80" i="7" s="1"/>
  <c r="K80" i="7" s="1"/>
  <c r="L80" i="7" s="1"/>
  <c r="G224" i="7"/>
  <c r="H224" i="7" s="1"/>
  <c r="I224" i="7" s="1"/>
  <c r="K224" i="7" s="1"/>
  <c r="L224" i="7" s="1"/>
  <c r="M224" i="7" s="1"/>
  <c r="N224" i="7" s="1"/>
  <c r="O224" i="7" s="1"/>
  <c r="G29" i="7"/>
  <c r="H29" i="7" s="1"/>
  <c r="I29" i="7" s="1"/>
  <c r="K29" i="7" s="1"/>
  <c r="L29" i="7" s="1"/>
  <c r="M29" i="7" s="1"/>
  <c r="N29" i="7" s="1"/>
  <c r="O29" i="7" s="1"/>
  <c r="G222" i="7"/>
  <c r="H222" i="7" s="1"/>
  <c r="I222" i="7" s="1"/>
  <c r="K222" i="7" s="1"/>
  <c r="L222" i="7" s="1"/>
  <c r="M222" i="7" s="1"/>
  <c r="N222" i="7" s="1"/>
  <c r="O222" i="7" s="1"/>
  <c r="G66" i="7"/>
  <c r="H66" i="7" s="1"/>
  <c r="I66" i="7" s="1"/>
  <c r="K66" i="7" s="1"/>
  <c r="L66" i="7" s="1"/>
  <c r="M66" i="7" s="1"/>
  <c r="N66" i="7" s="1"/>
  <c r="O66" i="7" s="1"/>
  <c r="G65" i="7"/>
  <c r="H65" i="7" s="1"/>
  <c r="I65" i="7" s="1"/>
  <c r="K65" i="7" s="1"/>
  <c r="L65" i="7" s="1"/>
  <c r="M65" i="7" s="1"/>
  <c r="N65" i="7" s="1"/>
  <c r="O65" i="7" s="1"/>
  <c r="G259" i="7"/>
  <c r="H259" i="7" s="1"/>
  <c r="I259" i="7" s="1"/>
  <c r="K259" i="7" s="1"/>
  <c r="L259" i="7" s="1"/>
  <c r="M259" i="7" s="1"/>
  <c r="N259" i="7" s="1"/>
  <c r="O259" i="7" s="1"/>
  <c r="G248" i="7"/>
  <c r="H248" i="7" s="1"/>
  <c r="I248" i="7" s="1"/>
  <c r="K248" i="7" s="1"/>
  <c r="L248" i="7" s="1"/>
  <c r="M248" i="7" s="1"/>
  <c r="N248" i="7" s="1"/>
  <c r="O248" i="7" s="1"/>
  <c r="G328" i="7"/>
  <c r="H328" i="7" s="1"/>
  <c r="I328" i="7" s="1"/>
  <c r="K328" i="7" s="1"/>
  <c r="L328" i="7" s="1"/>
  <c r="M328" i="7" s="1"/>
  <c r="N328" i="7" s="1"/>
  <c r="O328" i="7" s="1"/>
  <c r="G236" i="7"/>
  <c r="H236" i="7" s="1"/>
  <c r="I236" i="7" s="1"/>
  <c r="K236" i="7" s="1"/>
  <c r="L236" i="7" s="1"/>
  <c r="M236" i="7" s="1"/>
  <c r="N236" i="7" s="1"/>
  <c r="O236" i="7" s="1"/>
  <c r="G117" i="7"/>
  <c r="H117" i="7" s="1"/>
  <c r="I117" i="7" s="1"/>
  <c r="K117" i="7" s="1"/>
  <c r="L117" i="7" s="1"/>
  <c r="M117" i="7" s="1"/>
  <c r="G24" i="7"/>
  <c r="H24" i="7" s="1"/>
  <c r="I24" i="7" s="1"/>
  <c r="K24" i="7" s="1"/>
  <c r="L24" i="7" s="1"/>
  <c r="G23" i="7"/>
  <c r="H23" i="7" s="1"/>
  <c r="I23" i="7" s="1"/>
  <c r="K23" i="7" s="1"/>
  <c r="L23" i="7" s="1"/>
  <c r="M23" i="7" s="1"/>
  <c r="G157" i="7"/>
  <c r="H157" i="7" s="1"/>
  <c r="I157" i="7" s="1"/>
  <c r="K157" i="7" s="1"/>
  <c r="L157" i="7" s="1"/>
  <c r="M157" i="7" s="1"/>
  <c r="N157" i="7" s="1"/>
  <c r="O157" i="7" s="1"/>
  <c r="G247" i="7"/>
  <c r="H247" i="7" s="1"/>
  <c r="I247" i="7" s="1"/>
  <c r="K247" i="7" s="1"/>
  <c r="L247" i="7" s="1"/>
  <c r="M247" i="7" s="1"/>
  <c r="N247" i="7" s="1"/>
  <c r="O247" i="7" s="1"/>
  <c r="G22" i="7"/>
  <c r="H22" i="7" s="1"/>
  <c r="I22" i="7" s="1"/>
  <c r="K22" i="7" s="1"/>
  <c r="L22" i="7" s="1"/>
  <c r="G189" i="7"/>
  <c r="H189" i="7" s="1"/>
  <c r="I189" i="7" s="1"/>
  <c r="K189" i="7" s="1"/>
  <c r="L189" i="7" s="1"/>
  <c r="M189" i="7" s="1"/>
  <c r="N189" i="7" s="1"/>
  <c r="O189" i="7" s="1"/>
  <c r="G257" i="7"/>
  <c r="H257" i="7" s="1"/>
  <c r="G385" i="7"/>
  <c r="H385" i="7" s="1"/>
  <c r="I385" i="7" s="1"/>
  <c r="K385" i="7" s="1"/>
  <c r="L385" i="7" s="1"/>
  <c r="M385" i="7" s="1"/>
  <c r="N385" i="7" s="1"/>
  <c r="O385" i="7" s="1"/>
  <c r="G82" i="7"/>
  <c r="H82" i="7" s="1"/>
  <c r="I82" i="7" s="1"/>
  <c r="K82" i="7" s="1"/>
  <c r="L82" i="7" s="1"/>
  <c r="G27" i="7"/>
  <c r="H27" i="7" s="1"/>
  <c r="I27" i="7" s="1"/>
  <c r="K27" i="7" s="1"/>
  <c r="L27" i="7" s="1"/>
  <c r="M27" i="7" s="1"/>
  <c r="N27" i="7" s="1"/>
  <c r="O27" i="7" s="1"/>
  <c r="G55" i="7"/>
  <c r="H55" i="7" s="1"/>
  <c r="I55" i="7" s="1"/>
  <c r="K55" i="7" s="1"/>
  <c r="L55" i="7" s="1"/>
  <c r="M55" i="7" s="1"/>
  <c r="N55" i="7" s="1"/>
  <c r="O55" i="7" s="1"/>
  <c r="G87" i="7"/>
  <c r="H87" i="7" s="1"/>
  <c r="I87" i="7" s="1"/>
  <c r="K87" i="7" s="1"/>
  <c r="L87" i="7" s="1"/>
  <c r="M87" i="7" s="1"/>
  <c r="N87" i="7" s="1"/>
  <c r="O87" i="7" s="1"/>
  <c r="G137" i="7"/>
  <c r="H137" i="7" s="1"/>
  <c r="I137" i="7" s="1"/>
  <c r="K137" i="7" s="1"/>
  <c r="L137" i="7" s="1"/>
  <c r="M137" i="7" s="1"/>
  <c r="N137" i="7" s="1"/>
  <c r="O137" i="7" s="1"/>
  <c r="G96" i="7"/>
  <c r="H96" i="7" s="1"/>
  <c r="I96" i="7" s="1"/>
  <c r="K96" i="7" s="1"/>
  <c r="L96" i="7" s="1"/>
  <c r="G305" i="7"/>
  <c r="H305" i="7" s="1"/>
  <c r="I305" i="7" s="1"/>
  <c r="K305" i="7" s="1"/>
  <c r="L305" i="7" s="1"/>
  <c r="G59" i="7"/>
  <c r="H59" i="7" s="1"/>
  <c r="I59" i="7" s="1"/>
  <c r="K59" i="7" s="1"/>
  <c r="L59" i="7" s="1"/>
  <c r="M59" i="7" s="1"/>
  <c r="N59" i="7" s="1"/>
  <c r="O59" i="7" s="1"/>
  <c r="G92" i="7"/>
  <c r="H92" i="7" s="1"/>
  <c r="I92" i="7" s="1"/>
  <c r="K92" i="7" s="1"/>
  <c r="L92" i="7" s="1"/>
  <c r="G327" i="7"/>
  <c r="H327" i="7" s="1"/>
  <c r="I327" i="7" s="1"/>
  <c r="K327" i="7" s="1"/>
  <c r="L327" i="7" s="1"/>
  <c r="G79" i="7"/>
  <c r="H79" i="7" s="1"/>
  <c r="I79" i="7" s="1"/>
  <c r="K79" i="7" s="1"/>
  <c r="L79" i="7" s="1"/>
  <c r="M79" i="7" s="1"/>
  <c r="N79" i="7" s="1"/>
  <c r="O79" i="7" s="1"/>
  <c r="G68" i="7"/>
  <c r="H68" i="7" s="1"/>
  <c r="I68" i="7" s="1"/>
  <c r="K68" i="7" s="1"/>
  <c r="L68" i="7" s="1"/>
  <c r="M68" i="7" s="1"/>
  <c r="N68" i="7" s="1"/>
  <c r="O68" i="7" s="1"/>
  <c r="G366" i="7"/>
  <c r="H366" i="7" s="1"/>
  <c r="I366" i="7" s="1"/>
  <c r="K366" i="7" s="1"/>
  <c r="L366" i="7" s="1"/>
  <c r="G133" i="7"/>
  <c r="H133" i="7" s="1"/>
  <c r="I133" i="7" s="1"/>
  <c r="K133" i="7" s="1"/>
  <c r="L133" i="7" s="1"/>
  <c r="M133" i="7" s="1"/>
  <c r="N133" i="7" s="1"/>
  <c r="O133" i="7" s="1"/>
  <c r="G268" i="7"/>
  <c r="H268" i="7" s="1"/>
  <c r="I268" i="7" s="1"/>
  <c r="K268" i="7" s="1"/>
  <c r="L268" i="7" s="1"/>
  <c r="M268" i="7" s="1"/>
  <c r="N268" i="7" s="1"/>
  <c r="O268" i="7" s="1"/>
  <c r="G319" i="7"/>
  <c r="H319" i="7" s="1"/>
  <c r="I319" i="7" s="1"/>
  <c r="K319" i="7" s="1"/>
  <c r="L319" i="7" s="1"/>
  <c r="M319" i="7" s="1"/>
  <c r="N319" i="7" s="1"/>
  <c r="O319" i="7" s="1"/>
  <c r="G368" i="7"/>
  <c r="H368" i="7" s="1"/>
  <c r="I368" i="7" s="1"/>
  <c r="K368" i="7" s="1"/>
  <c r="L368" i="7" s="1"/>
  <c r="M368" i="7" s="1"/>
  <c r="G240" i="7"/>
  <c r="H240" i="7" s="1"/>
  <c r="I240" i="7" s="1"/>
  <c r="K240" i="7" s="1"/>
  <c r="L240" i="7" s="1"/>
  <c r="M240" i="7" s="1"/>
  <c r="N240" i="7" s="1"/>
  <c r="O240" i="7" s="1"/>
  <c r="G316" i="7"/>
  <c r="H316" i="7" s="1"/>
  <c r="I316" i="7" s="1"/>
  <c r="K316" i="7" s="1"/>
  <c r="L316" i="7" s="1"/>
  <c r="G355" i="7"/>
  <c r="H355" i="7" s="1"/>
  <c r="I355" i="7" s="1"/>
  <c r="K355" i="7" s="1"/>
  <c r="L355" i="7" s="1"/>
  <c r="M355" i="7" s="1"/>
  <c r="N355" i="7" s="1"/>
  <c r="O355" i="7" s="1"/>
  <c r="G364" i="7"/>
  <c r="H364" i="7" s="1"/>
  <c r="I364" i="7" s="1"/>
  <c r="K364" i="7" s="1"/>
  <c r="L364" i="7" s="1"/>
  <c r="M364" i="7" s="1"/>
  <c r="N364" i="7" s="1"/>
  <c r="O364" i="7" s="1"/>
  <c r="G336" i="7"/>
  <c r="H336" i="7" s="1"/>
  <c r="I336" i="7" s="1"/>
  <c r="K336" i="7" s="1"/>
  <c r="L336" i="7" s="1"/>
  <c r="G298" i="7"/>
  <c r="H298" i="7" s="1"/>
  <c r="I298" i="7" s="1"/>
  <c r="K298" i="7" s="1"/>
  <c r="L298" i="7" s="1"/>
  <c r="M298" i="7" s="1"/>
  <c r="N298" i="7" s="1"/>
  <c r="O298" i="7" s="1"/>
  <c r="G310" i="7"/>
  <c r="H310" i="7" s="1"/>
  <c r="I310" i="7" s="1"/>
  <c r="K310" i="7" s="1"/>
  <c r="L310" i="7" s="1"/>
  <c r="G376" i="7"/>
  <c r="H376" i="7" s="1"/>
  <c r="I376" i="7" s="1"/>
  <c r="K376" i="7" s="1"/>
  <c r="L376" i="7" s="1"/>
  <c r="M376" i="7" s="1"/>
  <c r="N376" i="7" s="1"/>
  <c r="O376" i="7" s="1"/>
  <c r="N258" i="7"/>
  <c r="O258" i="7" s="1"/>
  <c r="G338" i="7"/>
  <c r="H338" i="7" s="1"/>
  <c r="I338" i="7" s="1"/>
  <c r="K338" i="7" s="1"/>
  <c r="L338" i="7" s="1"/>
  <c r="M338" i="7" s="1"/>
  <c r="N338" i="7" s="1"/>
  <c r="O338" i="7" s="1"/>
  <c r="G394" i="7"/>
  <c r="H394" i="7" s="1"/>
  <c r="I394" i="7" s="1"/>
  <c r="K394" i="7" s="1"/>
  <c r="L394" i="7" s="1"/>
  <c r="M394" i="7" s="1"/>
  <c r="N394" i="7" s="1"/>
  <c r="O394" i="7" s="1"/>
  <c r="M206" i="7"/>
  <c r="N206" i="7" s="1"/>
  <c r="O206" i="7" s="1"/>
  <c r="G45" i="7"/>
  <c r="H45" i="7" s="1"/>
  <c r="G291" i="7"/>
  <c r="H291" i="7" s="1"/>
  <c r="I291" i="7" s="1"/>
  <c r="K291" i="7" s="1"/>
  <c r="L291" i="7" s="1"/>
  <c r="M291" i="7" s="1"/>
  <c r="N291" i="7" s="1"/>
  <c r="O291" i="7" s="1"/>
  <c r="G326" i="7"/>
  <c r="H326" i="7" s="1"/>
  <c r="I326" i="7" s="1"/>
  <c r="K326" i="7" s="1"/>
  <c r="L326" i="7" s="1"/>
  <c r="G176" i="7"/>
  <c r="H176" i="7" s="1"/>
  <c r="I176" i="7" s="1"/>
  <c r="K176" i="7" s="1"/>
  <c r="L176" i="7" s="1"/>
  <c r="M176" i="7" s="1"/>
  <c r="N176" i="7" s="1"/>
  <c r="O176" i="7" s="1"/>
  <c r="G232" i="7"/>
  <c r="H232" i="7" s="1"/>
  <c r="I232" i="7" s="1"/>
  <c r="K232" i="7" s="1"/>
  <c r="L232" i="7" s="1"/>
  <c r="M232" i="7" s="1"/>
  <c r="N232" i="7" s="1"/>
  <c r="O232" i="7" s="1"/>
  <c r="G354" i="7"/>
  <c r="H354" i="7" s="1"/>
  <c r="I354" i="7" s="1"/>
  <c r="K354" i="7" s="1"/>
  <c r="L354" i="7" s="1"/>
  <c r="M354" i="7" s="1"/>
  <c r="N354" i="7" s="1"/>
  <c r="O354" i="7" s="1"/>
  <c r="G164" i="7"/>
  <c r="H164" i="7" s="1"/>
  <c r="I164" i="7" s="1"/>
  <c r="K164" i="7" s="1"/>
  <c r="L164" i="7" s="1"/>
  <c r="M164" i="7" s="1"/>
  <c r="N164" i="7" s="1"/>
  <c r="O164" i="7" s="1"/>
  <c r="H150" i="7"/>
  <c r="I150" i="7" s="1"/>
  <c r="K150" i="7" s="1"/>
  <c r="L150" i="7" s="1"/>
  <c r="M150" i="7" s="1"/>
  <c r="N150" i="7" s="1"/>
  <c r="O150" i="7" s="1"/>
  <c r="H225" i="7"/>
  <c r="I225" i="7" s="1"/>
  <c r="K225" i="7" s="1"/>
  <c r="L225" i="7" s="1"/>
  <c r="M225" i="7" s="1"/>
  <c r="N225" i="7" s="1"/>
  <c r="O225" i="7" s="1"/>
  <c r="M396" i="7"/>
  <c r="N396" i="7" s="1"/>
  <c r="O396" i="7" s="1"/>
  <c r="G105" i="7"/>
  <c r="H105" i="7" s="1"/>
  <c r="I105" i="7" s="1"/>
  <c r="K105" i="7" s="1"/>
  <c r="L105" i="7" s="1"/>
  <c r="M105" i="7" s="1"/>
  <c r="N105" i="7" s="1"/>
  <c r="O105" i="7" s="1"/>
  <c r="G372" i="7"/>
  <c r="H372" i="7" s="1"/>
  <c r="I372" i="7" s="1"/>
  <c r="K372" i="7" s="1"/>
  <c r="L372" i="7" s="1"/>
  <c r="M392" i="7"/>
  <c r="N392" i="7" s="1"/>
  <c r="O392" i="7" s="1"/>
  <c r="H188" i="7"/>
  <c r="I188" i="7" s="1"/>
  <c r="K188" i="7" s="1"/>
  <c r="L188" i="7" s="1"/>
  <c r="M188" i="7" s="1"/>
  <c r="N188" i="7" s="1"/>
  <c r="O188" i="7" s="1"/>
  <c r="M162" i="7"/>
  <c r="N162" i="7" s="1"/>
  <c r="O162" i="7" s="1"/>
  <c r="H158" i="7"/>
  <c r="I158" i="7" s="1"/>
  <c r="K158" i="7" s="1"/>
  <c r="L158" i="7" s="1"/>
  <c r="M158" i="7" s="1"/>
  <c r="N158" i="7" s="1"/>
  <c r="O158" i="7" s="1"/>
  <c r="H145" i="7"/>
  <c r="I145" i="7" s="1"/>
  <c r="K145" i="7" s="1"/>
  <c r="L145" i="7" s="1"/>
  <c r="H125" i="7"/>
  <c r="I125" i="7" s="1"/>
  <c r="K125" i="7" s="1"/>
  <c r="L125" i="7" s="1"/>
  <c r="M125" i="7" s="1"/>
  <c r="N125" i="7" s="1"/>
  <c r="O125" i="7" s="1"/>
  <c r="G111" i="7"/>
  <c r="G235" i="7"/>
  <c r="H235" i="7" s="1"/>
  <c r="I235" i="7" s="1"/>
  <c r="K235" i="7" s="1"/>
  <c r="L235" i="7" s="1"/>
  <c r="M235" i="7" s="1"/>
  <c r="N235" i="7" s="1"/>
  <c r="O235" i="7" s="1"/>
  <c r="H281" i="7"/>
  <c r="I281" i="7" s="1"/>
  <c r="K281" i="7" s="1"/>
  <c r="L281" i="7" s="1"/>
  <c r="H54" i="7"/>
  <c r="I54" i="7" s="1"/>
  <c r="K54" i="7" s="1"/>
  <c r="L54" i="7" s="1"/>
  <c r="H141" i="7"/>
  <c r="I141" i="7" s="1"/>
  <c r="K141" i="7" s="1"/>
  <c r="L141" i="7" s="1"/>
  <c r="M141" i="7" s="1"/>
  <c r="N141" i="7" s="1"/>
  <c r="O141" i="7" s="1"/>
  <c r="H198" i="7"/>
  <c r="I198" i="7" s="1"/>
  <c r="K198" i="7" s="1"/>
  <c r="L198" i="7" s="1"/>
  <c r="M198" i="7" s="1"/>
  <c r="N198" i="7" s="1"/>
  <c r="O198" i="7" s="1"/>
  <c r="H262" i="7"/>
  <c r="I262" i="7" s="1"/>
  <c r="K262" i="7" s="1"/>
  <c r="L262" i="7" s="1"/>
  <c r="M262" i="7" s="1"/>
  <c r="N262" i="7" s="1"/>
  <c r="O262" i="7" s="1"/>
  <c r="G280" i="7"/>
  <c r="H280" i="7" s="1"/>
  <c r="I280" i="7" s="1"/>
  <c r="K280" i="7" s="1"/>
  <c r="L280" i="7" s="1"/>
  <c r="H286" i="7"/>
  <c r="I286" i="7" s="1"/>
  <c r="K286" i="7" s="1"/>
  <c r="L286" i="7" s="1"/>
  <c r="M286" i="7" s="1"/>
  <c r="N286" i="7" s="1"/>
  <c r="O286" i="7" s="1"/>
  <c r="G378" i="7"/>
  <c r="H279" i="7"/>
  <c r="I279" i="7" s="1"/>
  <c r="K279" i="7" s="1"/>
  <c r="L279" i="7" s="1"/>
  <c r="M279" i="7" s="1"/>
  <c r="N279" i="7" s="1"/>
  <c r="O279" i="7" s="1"/>
  <c r="G204" i="7"/>
  <c r="H343" i="7"/>
  <c r="I343" i="7" s="1"/>
  <c r="K343" i="7" s="1"/>
  <c r="L343" i="7" s="1"/>
  <c r="M343" i="7" s="1"/>
  <c r="N343" i="7" s="1"/>
  <c r="O343" i="7" s="1"/>
  <c r="H217" i="7"/>
  <c r="I217" i="7" s="1"/>
  <c r="K217" i="7" s="1"/>
  <c r="L217" i="7" s="1"/>
  <c r="I45" i="7"/>
  <c r="K45" i="7" s="1"/>
  <c r="L45" i="7" s="1"/>
  <c r="M45" i="7" s="1"/>
  <c r="N45" i="7" s="1"/>
  <c r="O45" i="7" s="1"/>
  <c r="G81" i="7"/>
  <c r="H81" i="7" s="1"/>
  <c r="I81" i="7" s="1"/>
  <c r="K81" i="7" s="1"/>
  <c r="L81" i="7" s="1"/>
  <c r="M81" i="7" s="1"/>
  <c r="N81" i="7" s="1"/>
  <c r="O81" i="7" s="1"/>
  <c r="M233" i="7"/>
  <c r="N233" i="7" s="1"/>
  <c r="O233" i="7" s="1"/>
  <c r="H190" i="7"/>
  <c r="I190" i="7" s="1"/>
  <c r="K190" i="7" s="1"/>
  <c r="L190" i="7" s="1"/>
  <c r="M190" i="7" s="1"/>
  <c r="N190" i="7" s="1"/>
  <c r="O190" i="7" s="1"/>
  <c r="G287" i="7"/>
  <c r="H287" i="7" s="1"/>
  <c r="I287" i="7" s="1"/>
  <c r="K287" i="7" s="1"/>
  <c r="L287" i="7" s="1"/>
  <c r="M287" i="7" s="1"/>
  <c r="N287" i="7" s="1"/>
  <c r="O287" i="7" s="1"/>
  <c r="G113" i="7"/>
  <c r="G264" i="7"/>
  <c r="G41" i="7"/>
  <c r="H41" i="7" s="1"/>
  <c r="I41" i="7" s="1"/>
  <c r="K41" i="7" s="1"/>
  <c r="L41" i="7" s="1"/>
  <c r="M41" i="7" s="1"/>
  <c r="N41" i="7" s="1"/>
  <c r="O41" i="7" s="1"/>
  <c r="G353" i="7"/>
  <c r="H353" i="7" s="1"/>
  <c r="I353" i="7" s="1"/>
  <c r="K353" i="7" s="1"/>
  <c r="L353" i="7" s="1"/>
  <c r="G179" i="7"/>
  <c r="G211" i="7"/>
  <c r="G296" i="7"/>
  <c r="H296" i="7" s="1"/>
  <c r="I296" i="7" s="1"/>
  <c r="K296" i="7" s="1"/>
  <c r="L296" i="7" s="1"/>
  <c r="M296" i="7" s="1"/>
  <c r="N296" i="7" s="1"/>
  <c r="O296" i="7" s="1"/>
  <c r="G400" i="7"/>
  <c r="H400" i="7" s="1"/>
  <c r="I400" i="7" s="1"/>
  <c r="K400" i="7" s="1"/>
  <c r="L400" i="7" s="1"/>
  <c r="H202" i="7"/>
  <c r="I202" i="7" s="1"/>
  <c r="K202" i="7" s="1"/>
  <c r="L202" i="7" s="1"/>
  <c r="G250" i="7"/>
  <c r="H250" i="7" s="1"/>
  <c r="I250" i="7" s="1"/>
  <c r="K250" i="7" s="1"/>
  <c r="L250" i="7" s="1"/>
  <c r="G302" i="7"/>
  <c r="G359" i="7"/>
  <c r="G365" i="7"/>
  <c r="H346" i="7"/>
  <c r="I346" i="7" s="1"/>
  <c r="K346" i="7" s="1"/>
  <c r="L346" i="7" s="1"/>
  <c r="G380" i="7"/>
  <c r="H380" i="7" s="1"/>
  <c r="I380" i="7" s="1"/>
  <c r="K380" i="7" s="1"/>
  <c r="L380" i="7" s="1"/>
  <c r="G85" i="7"/>
  <c r="H85" i="7" s="1"/>
  <c r="I85" i="7" s="1"/>
  <c r="K85" i="7" s="1"/>
  <c r="L85" i="7" s="1"/>
  <c r="M85" i="7" s="1"/>
  <c r="N85" i="7" s="1"/>
  <c r="O85" i="7" s="1"/>
  <c r="G128" i="7"/>
  <c r="H128" i="7" s="1"/>
  <c r="I128" i="7" s="1"/>
  <c r="K128" i="7" s="1"/>
  <c r="L128" i="7" s="1"/>
  <c r="G140" i="7"/>
  <c r="H140" i="7" s="1"/>
  <c r="I140" i="7" s="1"/>
  <c r="K140" i="7" s="1"/>
  <c r="L140" i="7" s="1"/>
  <c r="G97" i="7"/>
  <c r="H97" i="7" s="1"/>
  <c r="I97" i="7" s="1"/>
  <c r="K97" i="7" s="1"/>
  <c r="L97" i="7" s="1"/>
  <c r="M97" i="7" s="1"/>
  <c r="N97" i="7" s="1"/>
  <c r="O97" i="7" s="1"/>
  <c r="H186" i="7"/>
  <c r="I186" i="7" s="1"/>
  <c r="K186" i="7" s="1"/>
  <c r="L186" i="7" s="1"/>
  <c r="G349" i="7"/>
  <c r="H349" i="7" s="1"/>
  <c r="I349" i="7" s="1"/>
  <c r="K349" i="7" s="1"/>
  <c r="L349" i="7" s="1"/>
  <c r="M349" i="7" s="1"/>
  <c r="N349" i="7" s="1"/>
  <c r="O349" i="7" s="1"/>
  <c r="G89" i="7"/>
  <c r="H89" i="7" s="1"/>
  <c r="I89" i="7" s="1"/>
  <c r="K89" i="7" s="1"/>
  <c r="L89" i="7" s="1"/>
  <c r="M89" i="7" s="1"/>
  <c r="N89" i="7" s="1"/>
  <c r="O89" i="7" s="1"/>
  <c r="H104" i="7"/>
  <c r="I104" i="7" s="1"/>
  <c r="K104" i="7" s="1"/>
  <c r="L104" i="7" s="1"/>
  <c r="G127" i="7"/>
  <c r="G303" i="7"/>
  <c r="H303" i="7" s="1"/>
  <c r="I303" i="7" s="1"/>
  <c r="K303" i="7" s="1"/>
  <c r="L303" i="7" s="1"/>
  <c r="G344" i="7"/>
  <c r="G384" i="7"/>
  <c r="H384" i="7" s="1"/>
  <c r="I384" i="7" s="1"/>
  <c r="K384" i="7" s="1"/>
  <c r="L384" i="7" s="1"/>
  <c r="M384" i="7" s="1"/>
  <c r="N384" i="7" s="1"/>
  <c r="O384" i="7" s="1"/>
  <c r="G227" i="7"/>
  <c r="G180" i="7"/>
  <c r="H273" i="7"/>
  <c r="I273" i="7" s="1"/>
  <c r="K273" i="7" s="1"/>
  <c r="L273" i="7" s="1"/>
  <c r="G168" i="7"/>
  <c r="H168" i="7" s="1"/>
  <c r="I168" i="7" s="1"/>
  <c r="K168" i="7" s="1"/>
  <c r="L168" i="7" s="1"/>
  <c r="G292" i="7"/>
  <c r="H292" i="7" s="1"/>
  <c r="I292" i="7" s="1"/>
  <c r="K292" i="7" s="1"/>
  <c r="L292" i="7" s="1"/>
  <c r="G49" i="7"/>
  <c r="H49" i="7" s="1"/>
  <c r="I49" i="7" s="1"/>
  <c r="K49" i="7" s="1"/>
  <c r="L49" i="7" s="1"/>
  <c r="M49" i="7" s="1"/>
  <c r="N49" i="7" s="1"/>
  <c r="O49" i="7" s="1"/>
  <c r="G219" i="7"/>
  <c r="G312" i="7"/>
  <c r="H18" i="7"/>
  <c r="I18" i="7" s="1"/>
  <c r="K18" i="7" s="1"/>
  <c r="L18" i="7" s="1"/>
  <c r="G208" i="7"/>
  <c r="H208" i="7" s="1"/>
  <c r="I208" i="7" s="1"/>
  <c r="K208" i="7" s="1"/>
  <c r="L208" i="7" s="1"/>
  <c r="M208" i="7" s="1"/>
  <c r="N208" i="7" s="1"/>
  <c r="O208" i="7" s="1"/>
  <c r="G335" i="7"/>
  <c r="H335" i="7" s="1"/>
  <c r="I335" i="7" s="1"/>
  <c r="K335" i="7" s="1"/>
  <c r="L335" i="7" s="1"/>
  <c r="M335" i="7" s="1"/>
  <c r="N335" i="7" s="1"/>
  <c r="O335" i="7" s="1"/>
  <c r="G341" i="7"/>
  <c r="G369" i="7"/>
  <c r="H369" i="7" s="1"/>
  <c r="I369" i="7" s="1"/>
  <c r="K369" i="7" s="1"/>
  <c r="L369" i="7" s="1"/>
  <c r="M369" i="7" s="1"/>
  <c r="N369" i="7" s="1"/>
  <c r="O369" i="7" s="1"/>
  <c r="H241" i="7"/>
  <c r="I241" i="7" s="1"/>
  <c r="K241" i="7" s="1"/>
  <c r="L241" i="7" s="1"/>
  <c r="G352" i="7"/>
  <c r="G388" i="7"/>
  <c r="H388" i="7" s="1"/>
  <c r="I388" i="7" s="1"/>
  <c r="K388" i="7" s="1"/>
  <c r="L388" i="7" s="1"/>
  <c r="M388" i="7" s="1"/>
  <c r="N388" i="7" s="1"/>
  <c r="O388" i="7" s="1"/>
  <c r="G61" i="7"/>
  <c r="H61" i="7" s="1"/>
  <c r="I61" i="7" s="1"/>
  <c r="K61" i="7" s="1"/>
  <c r="L61" i="7" s="1"/>
  <c r="M61" i="7" s="1"/>
  <c r="N61" i="7" s="1"/>
  <c r="O61" i="7" s="1"/>
  <c r="G43" i="7"/>
  <c r="H43" i="7" s="1"/>
  <c r="I43" i="7" s="1"/>
  <c r="K43" i="7" s="1"/>
  <c r="L43" i="7" s="1"/>
  <c r="M43" i="7" s="1"/>
  <c r="N43" i="7" s="1"/>
  <c r="O43" i="7" s="1"/>
  <c r="G184" i="7"/>
  <c r="G238" i="7"/>
  <c r="H238" i="7" s="1"/>
  <c r="I238" i="7" s="1"/>
  <c r="K238" i="7" s="1"/>
  <c r="L238" i="7" s="1"/>
  <c r="G306" i="7"/>
  <c r="G200" i="7"/>
  <c r="G294" i="7"/>
  <c r="G370" i="7"/>
  <c r="M252" i="7"/>
  <c r="N252" i="7" s="1"/>
  <c r="O252" i="7" s="1"/>
  <c r="G147" i="7"/>
  <c r="G175" i="7"/>
  <c r="H175" i="7" s="1"/>
  <c r="I175" i="7" s="1"/>
  <c r="K175" i="7" s="1"/>
  <c r="L175" i="7" s="1"/>
  <c r="M175" i="7" s="1"/>
  <c r="N175" i="7" s="1"/>
  <c r="O175" i="7" s="1"/>
  <c r="H309" i="7"/>
  <c r="I309" i="7" s="1"/>
  <c r="K309" i="7" s="1"/>
  <c r="L309" i="7" s="1"/>
  <c r="M309" i="7" s="1"/>
  <c r="N309" i="7" s="1"/>
  <c r="O309" i="7" s="1"/>
  <c r="H48" i="7"/>
  <c r="I48" i="7" s="1"/>
  <c r="K48" i="7" s="1"/>
  <c r="L48" i="7" s="1"/>
  <c r="G143" i="7"/>
  <c r="H174" i="7"/>
  <c r="I174" i="7" s="1"/>
  <c r="K174" i="7" s="1"/>
  <c r="L174" i="7" s="1"/>
  <c r="M174" i="7" s="1"/>
  <c r="N174" i="7" s="1"/>
  <c r="O174" i="7" s="1"/>
  <c r="G216" i="7"/>
  <c r="G324" i="7"/>
  <c r="G356" i="7"/>
  <c r="G361" i="7"/>
  <c r="H361" i="7" s="1"/>
  <c r="I361" i="7" s="1"/>
  <c r="K361" i="7" s="1"/>
  <c r="L361" i="7" s="1"/>
  <c r="G382" i="7"/>
  <c r="G330" i="7"/>
  <c r="H330" i="7" s="1"/>
  <c r="I330" i="7" s="1"/>
  <c r="K330" i="7" s="1"/>
  <c r="L330" i="7" s="1"/>
  <c r="M330" i="7" s="1"/>
  <c r="N330" i="7" s="1"/>
  <c r="O330" i="7" s="1"/>
  <c r="H301" i="7"/>
  <c r="I301" i="7" s="1"/>
  <c r="K301" i="7" s="1"/>
  <c r="L301" i="7" s="1"/>
  <c r="M301" i="7" s="1"/>
  <c r="N301" i="7" s="1"/>
  <c r="O301" i="7" s="1"/>
  <c r="H139" i="7"/>
  <c r="I139" i="7" s="1"/>
  <c r="K139" i="7" s="1"/>
  <c r="L139" i="7" s="1"/>
  <c r="G308" i="7"/>
  <c r="G53" i="7"/>
  <c r="H53" i="7" s="1"/>
  <c r="I53" i="7" s="1"/>
  <c r="K53" i="7" s="1"/>
  <c r="L53" i="7" s="1"/>
  <c r="M53" i="7" s="1"/>
  <c r="N53" i="7" s="1"/>
  <c r="O53" i="7" s="1"/>
  <c r="H130" i="7"/>
  <c r="I130" i="7" s="1"/>
  <c r="K130" i="7" s="1"/>
  <c r="L130" i="7" s="1"/>
  <c r="M130" i="7" s="1"/>
  <c r="N130" i="7" s="1"/>
  <c r="O130" i="7" s="1"/>
  <c r="G323" i="7"/>
  <c r="H323" i="7" s="1"/>
  <c r="I323" i="7" s="1"/>
  <c r="K323" i="7" s="1"/>
  <c r="L323" i="7" s="1"/>
  <c r="H32" i="7"/>
  <c r="I32" i="7" s="1"/>
  <c r="K32" i="7" s="1"/>
  <c r="L32" i="7" s="1"/>
  <c r="G272" i="7"/>
  <c r="H272" i="7" s="1"/>
  <c r="I272" i="7" s="1"/>
  <c r="K272" i="7" s="1"/>
  <c r="L272" i="7" s="1"/>
  <c r="G333" i="7"/>
  <c r="H333" i="7" s="1"/>
  <c r="I333" i="7" s="1"/>
  <c r="K333" i="7" s="1"/>
  <c r="L333" i="7" s="1"/>
  <c r="M333" i="7" s="1"/>
  <c r="N333" i="7" s="1"/>
  <c r="O333" i="7" s="1"/>
  <c r="H98" i="7"/>
  <c r="I98" i="7" s="1"/>
  <c r="K98" i="7" s="1"/>
  <c r="L98" i="7" s="1"/>
  <c r="M98" i="7" s="1"/>
  <c r="N98" i="7" s="1"/>
  <c r="O98" i="7" s="1"/>
  <c r="G256" i="7"/>
  <c r="G351" i="7"/>
  <c r="G357" i="7"/>
  <c r="G373" i="7"/>
  <c r="H373" i="7" s="1"/>
  <c r="I373" i="7" s="1"/>
  <c r="K373" i="7" s="1"/>
  <c r="L373" i="7" s="1"/>
  <c r="M373" i="7" s="1"/>
  <c r="N373" i="7" s="1"/>
  <c r="O373" i="7" s="1"/>
  <c r="G398" i="7"/>
  <c r="H282" i="7"/>
  <c r="I282" i="7" s="1"/>
  <c r="K282" i="7" s="1"/>
  <c r="L282" i="7" s="1"/>
  <c r="H126" i="7"/>
  <c r="I126" i="7" s="1"/>
  <c r="K126" i="7" s="1"/>
  <c r="L126" i="7" s="1"/>
  <c r="M126" i="7" s="1"/>
  <c r="N126" i="7" s="1"/>
  <c r="O126" i="7" s="1"/>
  <c r="G112" i="7"/>
  <c r="G260" i="7"/>
  <c r="H260" i="7" s="1"/>
  <c r="I260" i="7" s="1"/>
  <c r="K260" i="7" s="1"/>
  <c r="L260" i="7" s="1"/>
  <c r="G44" i="7"/>
  <c r="H205" i="7"/>
  <c r="I205" i="7" s="1"/>
  <c r="K205" i="7" s="1"/>
  <c r="L205" i="7" s="1"/>
  <c r="H270" i="7"/>
  <c r="I270" i="7" s="1"/>
  <c r="K270" i="7" s="1"/>
  <c r="L270" i="7" s="1"/>
  <c r="M270" i="7" s="1"/>
  <c r="N270" i="7" s="1"/>
  <c r="O270" i="7" s="1"/>
  <c r="G314" i="7"/>
  <c r="H348" i="7"/>
  <c r="I348" i="7" s="1"/>
  <c r="K348" i="7" s="1"/>
  <c r="L348" i="7" s="1"/>
  <c r="G386" i="7"/>
  <c r="G73" i="7"/>
  <c r="H73" i="7" s="1"/>
  <c r="I73" i="7" s="1"/>
  <c r="K73" i="7" s="1"/>
  <c r="L73" i="7" s="1"/>
  <c r="M73" i="7" s="1"/>
  <c r="N73" i="7" s="1"/>
  <c r="O73" i="7" s="1"/>
  <c r="G160" i="7"/>
  <c r="H160" i="7" s="1"/>
  <c r="I160" i="7" s="1"/>
  <c r="K160" i="7" s="1"/>
  <c r="L160" i="7" s="1"/>
  <c r="G115" i="7"/>
  <c r="G295" i="7"/>
  <c r="H295" i="7" s="1"/>
  <c r="I295" i="7" s="1"/>
  <c r="K295" i="7" s="1"/>
  <c r="L295" i="7" s="1"/>
  <c r="G332" i="7"/>
  <c r="G387" i="7"/>
  <c r="H387" i="7" s="1"/>
  <c r="I387" i="7" s="1"/>
  <c r="K387" i="7" s="1"/>
  <c r="L387" i="7" s="1"/>
  <c r="M387" i="7" s="1"/>
  <c r="N387" i="7" s="1"/>
  <c r="O387" i="7" s="1"/>
  <c r="G148" i="7"/>
  <c r="H148" i="7" s="1"/>
  <c r="I148" i="7" s="1"/>
  <c r="K148" i="7" s="1"/>
  <c r="L148" i="7" s="1"/>
  <c r="M148" i="7" s="1"/>
  <c r="N148" i="7" s="1"/>
  <c r="O148" i="7" s="1"/>
  <c r="G276" i="7"/>
  <c r="M9" i="7"/>
  <c r="N9" i="7" s="1"/>
  <c r="O9" i="7" s="1"/>
  <c r="M159" i="7"/>
  <c r="N159" i="7" s="1"/>
  <c r="O159" i="7" s="1"/>
  <c r="M228" i="7"/>
  <c r="N228" i="7" s="1"/>
  <c r="O228" i="7" s="1"/>
  <c r="M109" i="7"/>
  <c r="N109" i="7" s="1"/>
  <c r="O109" i="7" s="1"/>
  <c r="M331" i="7"/>
  <c r="N331" i="7" s="1"/>
  <c r="O331" i="7" s="1"/>
  <c r="Q7" i="11"/>
  <c r="I77" i="7" l="1"/>
  <c r="K77" i="7" s="1"/>
  <c r="L77" i="7" s="1"/>
  <c r="M77" i="7" s="1"/>
  <c r="N77" i="7" s="1"/>
  <c r="O77" i="7" s="1"/>
  <c r="N358" i="7"/>
  <c r="O358" i="7" s="1"/>
  <c r="N103" i="7"/>
  <c r="O103" i="7" s="1"/>
  <c r="I347" i="7"/>
  <c r="K347" i="7" s="1"/>
  <c r="L347" i="7" s="1"/>
  <c r="M347" i="7" s="1"/>
  <c r="N347" i="7" s="1"/>
  <c r="O347" i="7" s="1"/>
  <c r="N375" i="7"/>
  <c r="O375" i="7" s="1"/>
  <c r="I337" i="7"/>
  <c r="K337" i="7" s="1"/>
  <c r="L337" i="7" s="1"/>
  <c r="M337" i="7" s="1"/>
  <c r="N337" i="7" s="1"/>
  <c r="O337" i="7" s="1"/>
  <c r="N368" i="7"/>
  <c r="O368" i="7" s="1"/>
  <c r="N123" i="7"/>
  <c r="O123" i="7" s="1"/>
  <c r="N274" i="7"/>
  <c r="O274" i="7" s="1"/>
  <c r="I201" i="7"/>
  <c r="K201" i="7" s="1"/>
  <c r="L201" i="7" s="1"/>
  <c r="M201" i="7" s="1"/>
  <c r="N201" i="7" s="1"/>
  <c r="O201" i="7" s="1"/>
  <c r="I257" i="7"/>
  <c r="K257" i="7" s="1"/>
  <c r="L257" i="7" s="1"/>
  <c r="M257" i="7" s="1"/>
  <c r="N257" i="7" s="1"/>
  <c r="O257" i="7" s="1"/>
  <c r="I255" i="7"/>
  <c r="K255" i="7" s="1"/>
  <c r="L255" i="7" s="1"/>
  <c r="M255" i="7" s="1"/>
  <c r="N255" i="7" s="1"/>
  <c r="O255" i="7" s="1"/>
  <c r="N146" i="7"/>
  <c r="O146" i="7" s="1"/>
  <c r="I182" i="7"/>
  <c r="K182" i="7" s="1"/>
  <c r="L182" i="7" s="1"/>
  <c r="M182" i="7" s="1"/>
  <c r="N182" i="7" s="1"/>
  <c r="O182" i="7" s="1"/>
  <c r="H221" i="7"/>
  <c r="I221" i="7" s="1"/>
  <c r="K221" i="7" s="1"/>
  <c r="L221" i="7" s="1"/>
  <c r="M221" i="7" s="1"/>
  <c r="N221" i="7" s="1"/>
  <c r="O221" i="7" s="1"/>
  <c r="H304" i="7"/>
  <c r="I304" i="7" s="1"/>
  <c r="K304" i="7" s="1"/>
  <c r="L304" i="7" s="1"/>
  <c r="M304" i="7" s="1"/>
  <c r="N304" i="7" s="1"/>
  <c r="O304" i="7" s="1"/>
  <c r="I131" i="7"/>
  <c r="K131" i="7" s="1"/>
  <c r="L131" i="7" s="1"/>
  <c r="M131" i="7" s="1"/>
  <c r="N131" i="7" s="1"/>
  <c r="O131" i="7" s="1"/>
  <c r="I317" i="7"/>
  <c r="K317" i="7" s="1"/>
  <c r="L317" i="7" s="1"/>
  <c r="M317" i="7" s="1"/>
  <c r="N317" i="7" s="1"/>
  <c r="O317" i="7" s="1"/>
  <c r="N23" i="7"/>
  <c r="O23" i="7" s="1"/>
  <c r="N239" i="7"/>
  <c r="O239" i="7" s="1"/>
  <c r="N117" i="7"/>
  <c r="O117" i="7" s="1"/>
  <c r="M326" i="7"/>
  <c r="N326" i="7" s="1"/>
  <c r="O326" i="7" s="1"/>
  <c r="M327" i="7"/>
  <c r="N327" i="7" s="1"/>
  <c r="O327" i="7" s="1"/>
  <c r="M340" i="7"/>
  <c r="N340" i="7" s="1"/>
  <c r="O340" i="7" s="1"/>
  <c r="M82" i="7"/>
  <c r="N82" i="7" s="1"/>
  <c r="O82" i="7" s="1"/>
  <c r="M205" i="7"/>
  <c r="N205" i="7" s="1"/>
  <c r="O205" i="7" s="1"/>
  <c r="M16" i="7"/>
  <c r="N16" i="7" s="1"/>
  <c r="O16" i="7" s="1"/>
  <c r="M383" i="7"/>
  <c r="N383" i="7" s="1"/>
  <c r="O383" i="7" s="1"/>
  <c r="M30" i="7"/>
  <c r="N30" i="7" s="1"/>
  <c r="O30" i="7" s="1"/>
  <c r="M271" i="7"/>
  <c r="N271" i="7" s="1"/>
  <c r="O271" i="7" s="1"/>
  <c r="M24" i="7"/>
  <c r="N24" i="7" s="1"/>
  <c r="O24" i="7" s="1"/>
  <c r="M186" i="7"/>
  <c r="N186" i="7" s="1"/>
  <c r="O186" i="7" s="1"/>
  <c r="M202" i="7"/>
  <c r="N202" i="7" s="1"/>
  <c r="O202" i="7" s="1"/>
  <c r="M300" i="7"/>
  <c r="N300" i="7" s="1"/>
  <c r="O300" i="7" s="1"/>
  <c r="M310" i="7"/>
  <c r="N310" i="7" s="1"/>
  <c r="O310" i="7" s="1"/>
  <c r="M350" i="7"/>
  <c r="N350" i="7" s="1"/>
  <c r="O350" i="7" s="1"/>
  <c r="M199" i="7"/>
  <c r="N199" i="7" s="1"/>
  <c r="O199" i="7" s="1"/>
  <c r="M244" i="7"/>
  <c r="N244" i="7" s="1"/>
  <c r="O244" i="7" s="1"/>
  <c r="M40" i="7"/>
  <c r="N40" i="7" s="1"/>
  <c r="O40" i="7" s="1"/>
  <c r="M213" i="7"/>
  <c r="N213" i="7" s="1"/>
  <c r="O213" i="7" s="1"/>
  <c r="M56" i="7"/>
  <c r="N56" i="7" s="1"/>
  <c r="O56" i="7" s="1"/>
  <c r="M84" i="7"/>
  <c r="N84" i="7" s="1"/>
  <c r="O84" i="7" s="1"/>
  <c r="M329" i="7"/>
  <c r="N329" i="7" s="1"/>
  <c r="O329" i="7" s="1"/>
  <c r="M94" i="7"/>
  <c r="N94" i="7" s="1"/>
  <c r="O94" i="7" s="1"/>
  <c r="M46" i="7"/>
  <c r="N46" i="7" s="1"/>
  <c r="O46" i="7" s="1"/>
  <c r="M210" i="7"/>
  <c r="N210" i="7" s="1"/>
  <c r="O210" i="7" s="1"/>
  <c r="M22" i="7"/>
  <c r="N22" i="7" s="1"/>
  <c r="O22" i="7" s="1"/>
  <c r="M273" i="7"/>
  <c r="N273" i="7" s="1"/>
  <c r="O273" i="7" s="1"/>
  <c r="M366" i="7"/>
  <c r="N366" i="7" s="1"/>
  <c r="O366" i="7" s="1"/>
  <c r="M346" i="7"/>
  <c r="N346" i="7" s="1"/>
  <c r="O346" i="7" s="1"/>
  <c r="M80" i="7"/>
  <c r="N80" i="7" s="1"/>
  <c r="O80" i="7" s="1"/>
  <c r="M318" i="7"/>
  <c r="N318" i="7" s="1"/>
  <c r="O318" i="7" s="1"/>
  <c r="M242" i="7"/>
  <c r="N242" i="7" s="1"/>
  <c r="O242" i="7" s="1"/>
  <c r="M395" i="7"/>
  <c r="N395" i="7" s="1"/>
  <c r="O395" i="7" s="1"/>
  <c r="M281" i="7"/>
  <c r="N281" i="7" s="1"/>
  <c r="O281" i="7" s="1"/>
  <c r="M289" i="7"/>
  <c r="N289" i="7" s="1"/>
  <c r="O289" i="7" s="1"/>
  <c r="M342" i="7"/>
  <c r="N342" i="7" s="1"/>
  <c r="O342" i="7" s="1"/>
  <c r="M92" i="7"/>
  <c r="N92" i="7" s="1"/>
  <c r="O92" i="7" s="1"/>
  <c r="M320" i="7"/>
  <c r="N320" i="7" s="1"/>
  <c r="O320" i="7" s="1"/>
  <c r="M348" i="7"/>
  <c r="N348" i="7" s="1"/>
  <c r="O348" i="7" s="1"/>
  <c r="M282" i="7"/>
  <c r="N282" i="7" s="1"/>
  <c r="O282" i="7" s="1"/>
  <c r="M197" i="7"/>
  <c r="N197" i="7" s="1"/>
  <c r="O197" i="7" s="1"/>
  <c r="M18" i="7"/>
  <c r="N18" i="7" s="1"/>
  <c r="O18" i="7" s="1"/>
  <c r="M104" i="7"/>
  <c r="N104" i="7" s="1"/>
  <c r="O104" i="7" s="1"/>
  <c r="M217" i="7"/>
  <c r="N217" i="7" s="1"/>
  <c r="O217" i="7" s="1"/>
  <c r="M209" i="7"/>
  <c r="N209" i="7" s="1"/>
  <c r="O209" i="7" s="1"/>
  <c r="M336" i="7"/>
  <c r="N336" i="7" s="1"/>
  <c r="O336" i="7" s="1"/>
  <c r="M86" i="7"/>
  <c r="N86" i="7" s="1"/>
  <c r="O86" i="7" s="1"/>
  <c r="M305" i="7"/>
  <c r="N305" i="7" s="1"/>
  <c r="O305" i="7" s="1"/>
  <c r="M72" i="7"/>
  <c r="N72" i="7" s="1"/>
  <c r="O72" i="7" s="1"/>
  <c r="M191" i="7"/>
  <c r="N191" i="7" s="1"/>
  <c r="O191" i="7" s="1"/>
  <c r="M241" i="7"/>
  <c r="N241" i="7" s="1"/>
  <c r="O241" i="7" s="1"/>
  <c r="H180" i="7"/>
  <c r="I180" i="7" s="1"/>
  <c r="K180" i="7" s="1"/>
  <c r="L180" i="7" s="1"/>
  <c r="M180" i="7" s="1"/>
  <c r="N180" i="7" s="1"/>
  <c r="O180" i="7" s="1"/>
  <c r="M390" i="7"/>
  <c r="N390" i="7" s="1"/>
  <c r="O390" i="7" s="1"/>
  <c r="M322" i="7"/>
  <c r="N322" i="7" s="1"/>
  <c r="O322" i="7" s="1"/>
  <c r="M400" i="7"/>
  <c r="N400" i="7" s="1"/>
  <c r="O400" i="7" s="1"/>
  <c r="H211" i="7"/>
  <c r="I211" i="7" s="1"/>
  <c r="K211" i="7" s="1"/>
  <c r="L211" i="7" s="1"/>
  <c r="H264" i="7"/>
  <c r="I264" i="7" s="1"/>
  <c r="K264" i="7" s="1"/>
  <c r="L264" i="7" s="1"/>
  <c r="M195" i="7"/>
  <c r="N195" i="7" s="1"/>
  <c r="O195" i="7" s="1"/>
  <c r="M129" i="7"/>
  <c r="N129" i="7" s="1"/>
  <c r="O129" i="7" s="1"/>
  <c r="M316" i="7"/>
  <c r="N316" i="7" s="1"/>
  <c r="O316" i="7" s="1"/>
  <c r="M397" i="7"/>
  <c r="N397" i="7" s="1"/>
  <c r="O397" i="7" s="1"/>
  <c r="M96" i="7"/>
  <c r="N96" i="7" s="1"/>
  <c r="O96" i="7" s="1"/>
  <c r="M321" i="7"/>
  <c r="N321" i="7" s="1"/>
  <c r="O321" i="7" s="1"/>
  <c r="H276" i="7"/>
  <c r="I276" i="7" s="1"/>
  <c r="K276" i="7" s="1"/>
  <c r="L276" i="7" s="1"/>
  <c r="M276" i="7" s="1"/>
  <c r="N276" i="7" s="1"/>
  <c r="O276" i="7" s="1"/>
  <c r="M160" i="7"/>
  <c r="N160" i="7" s="1"/>
  <c r="O160" i="7" s="1"/>
  <c r="H44" i="7"/>
  <c r="I44" i="7" s="1"/>
  <c r="K44" i="7" s="1"/>
  <c r="L44" i="7" s="1"/>
  <c r="M44" i="7" s="1"/>
  <c r="N44" i="7" s="1"/>
  <c r="O44" i="7" s="1"/>
  <c r="H112" i="7"/>
  <c r="I112" i="7" s="1"/>
  <c r="K112" i="7" s="1"/>
  <c r="L112" i="7" s="1"/>
  <c r="M112" i="7" s="1"/>
  <c r="N112" i="7" s="1"/>
  <c r="O112" i="7" s="1"/>
  <c r="H308" i="7"/>
  <c r="I308" i="7" s="1"/>
  <c r="K308" i="7" s="1"/>
  <c r="L308" i="7" s="1"/>
  <c r="H356" i="7"/>
  <c r="I356" i="7" s="1"/>
  <c r="K356" i="7" s="1"/>
  <c r="L356" i="7" s="1"/>
  <c r="M238" i="7"/>
  <c r="N238" i="7" s="1"/>
  <c r="O238" i="7" s="1"/>
  <c r="M168" i="7"/>
  <c r="N168" i="7" s="1"/>
  <c r="O168" i="7" s="1"/>
  <c r="H227" i="7"/>
  <c r="I227" i="7" s="1"/>
  <c r="K227" i="7" s="1"/>
  <c r="L227" i="7" s="1"/>
  <c r="M227" i="7" s="1"/>
  <c r="N227" i="7" s="1"/>
  <c r="O227" i="7" s="1"/>
  <c r="H344" i="7"/>
  <c r="I344" i="7" s="1"/>
  <c r="K344" i="7" s="1"/>
  <c r="L344" i="7" s="1"/>
  <c r="M380" i="7"/>
  <c r="N380" i="7" s="1"/>
  <c r="O380" i="7" s="1"/>
  <c r="M250" i="7"/>
  <c r="N250" i="7" s="1"/>
  <c r="O250" i="7" s="1"/>
  <c r="H204" i="7"/>
  <c r="I204" i="7" s="1"/>
  <c r="K204" i="7" s="1"/>
  <c r="L204" i="7" s="1"/>
  <c r="M204" i="7" s="1"/>
  <c r="N204" i="7" s="1"/>
  <c r="O204" i="7" s="1"/>
  <c r="H111" i="7"/>
  <c r="I111" i="7" s="1"/>
  <c r="K111" i="7" s="1"/>
  <c r="L111" i="7" s="1"/>
  <c r="M111" i="7" s="1"/>
  <c r="N111" i="7" s="1"/>
  <c r="O111" i="7" s="1"/>
  <c r="H115" i="7"/>
  <c r="I115" i="7" s="1"/>
  <c r="K115" i="7" s="1"/>
  <c r="L115" i="7" s="1"/>
  <c r="M313" i="7"/>
  <c r="N313" i="7" s="1"/>
  <c r="O313" i="7" s="1"/>
  <c r="H398" i="7"/>
  <c r="I398" i="7" s="1"/>
  <c r="K398" i="7" s="1"/>
  <c r="L398" i="7" s="1"/>
  <c r="M272" i="7"/>
  <c r="N272" i="7" s="1"/>
  <c r="O272" i="7" s="1"/>
  <c r="M361" i="7"/>
  <c r="N361" i="7" s="1"/>
  <c r="O361" i="7" s="1"/>
  <c r="M48" i="7"/>
  <c r="N48" i="7" s="1"/>
  <c r="O48" i="7" s="1"/>
  <c r="M292" i="7"/>
  <c r="N292" i="7" s="1"/>
  <c r="O292" i="7" s="1"/>
  <c r="M303" i="7"/>
  <c r="N303" i="7" s="1"/>
  <c r="O303" i="7" s="1"/>
  <c r="M140" i="7"/>
  <c r="N140" i="7" s="1"/>
  <c r="O140" i="7" s="1"/>
  <c r="M110" i="7"/>
  <c r="N110" i="7" s="1"/>
  <c r="O110" i="7" s="1"/>
  <c r="H365" i="7"/>
  <c r="I365" i="7" s="1"/>
  <c r="K365" i="7" s="1"/>
  <c r="L365" i="7" s="1"/>
  <c r="H302" i="7"/>
  <c r="I302" i="7" s="1"/>
  <c r="K302" i="7" s="1"/>
  <c r="L302" i="7" s="1"/>
  <c r="M353" i="7"/>
  <c r="N353" i="7" s="1"/>
  <c r="O353" i="7" s="1"/>
  <c r="M246" i="7"/>
  <c r="N246" i="7" s="1"/>
  <c r="O246" i="7" s="1"/>
  <c r="M362" i="7"/>
  <c r="N362" i="7" s="1"/>
  <c r="O362" i="7" s="1"/>
  <c r="M229" i="7"/>
  <c r="N229" i="7" s="1"/>
  <c r="O229" i="7" s="1"/>
  <c r="M374" i="7"/>
  <c r="N374" i="7" s="1"/>
  <c r="O374" i="7" s="1"/>
  <c r="M54" i="7"/>
  <c r="N54" i="7" s="1"/>
  <c r="O54" i="7" s="1"/>
  <c r="M145" i="7"/>
  <c r="N145" i="7" s="1"/>
  <c r="O145" i="7" s="1"/>
  <c r="M372" i="7"/>
  <c r="N372" i="7" s="1"/>
  <c r="O372" i="7" s="1"/>
  <c r="M181" i="7"/>
  <c r="N181" i="7" s="1"/>
  <c r="O181" i="7" s="1"/>
  <c r="M32" i="7"/>
  <c r="N32" i="7" s="1"/>
  <c r="O32" i="7" s="1"/>
  <c r="H143" i="7"/>
  <c r="I143" i="7" s="1"/>
  <c r="K143" i="7" s="1"/>
  <c r="L143" i="7" s="1"/>
  <c r="H147" i="7"/>
  <c r="I147" i="7" s="1"/>
  <c r="K147" i="7" s="1"/>
  <c r="L147" i="7" s="1"/>
  <c r="M147" i="7" s="1"/>
  <c r="N147" i="7" s="1"/>
  <c r="O147" i="7" s="1"/>
  <c r="H306" i="7"/>
  <c r="I306" i="7" s="1"/>
  <c r="K306" i="7" s="1"/>
  <c r="L306" i="7" s="1"/>
  <c r="M64" i="7"/>
  <c r="N64" i="7" s="1"/>
  <c r="O64" i="7" s="1"/>
  <c r="H219" i="7"/>
  <c r="I219" i="7" s="1"/>
  <c r="K219" i="7" s="1"/>
  <c r="L219" i="7" s="1"/>
  <c r="M219" i="7" s="1"/>
  <c r="N219" i="7" s="1"/>
  <c r="O219" i="7" s="1"/>
  <c r="H332" i="7"/>
  <c r="I332" i="7" s="1"/>
  <c r="K332" i="7" s="1"/>
  <c r="L332" i="7" s="1"/>
  <c r="M332" i="7" s="1"/>
  <c r="N332" i="7" s="1"/>
  <c r="O332" i="7" s="1"/>
  <c r="H314" i="7"/>
  <c r="I314" i="7" s="1"/>
  <c r="K314" i="7" s="1"/>
  <c r="L314" i="7" s="1"/>
  <c r="M260" i="7"/>
  <c r="N260" i="7" s="1"/>
  <c r="O260" i="7" s="1"/>
  <c r="H357" i="7"/>
  <c r="I357" i="7" s="1"/>
  <c r="K357" i="7" s="1"/>
  <c r="L357" i="7" s="1"/>
  <c r="H256" i="7"/>
  <c r="I256" i="7" s="1"/>
  <c r="K256" i="7" s="1"/>
  <c r="L256" i="7" s="1"/>
  <c r="M256" i="7" s="1"/>
  <c r="N256" i="7" s="1"/>
  <c r="O256" i="7" s="1"/>
  <c r="M254" i="7"/>
  <c r="N254" i="7" s="1"/>
  <c r="O254" i="7" s="1"/>
  <c r="M139" i="7"/>
  <c r="N139" i="7" s="1"/>
  <c r="O139" i="7" s="1"/>
  <c r="H324" i="7"/>
  <c r="I324" i="7" s="1"/>
  <c r="K324" i="7" s="1"/>
  <c r="L324" i="7" s="1"/>
  <c r="M62" i="7"/>
  <c r="N62" i="7" s="1"/>
  <c r="O62" i="7" s="1"/>
  <c r="H294" i="7"/>
  <c r="I294" i="7" s="1"/>
  <c r="K294" i="7" s="1"/>
  <c r="L294" i="7" s="1"/>
  <c r="H184" i="7"/>
  <c r="I184" i="7" s="1"/>
  <c r="K184" i="7" s="1"/>
  <c r="L184" i="7" s="1"/>
  <c r="H352" i="7"/>
  <c r="I352" i="7" s="1"/>
  <c r="K352" i="7" s="1"/>
  <c r="L352" i="7" s="1"/>
  <c r="H341" i="7"/>
  <c r="I341" i="7" s="1"/>
  <c r="K341" i="7" s="1"/>
  <c r="L341" i="7" s="1"/>
  <c r="M341" i="7" s="1"/>
  <c r="N341" i="7" s="1"/>
  <c r="O341" i="7" s="1"/>
  <c r="M88" i="7"/>
  <c r="N88" i="7" s="1"/>
  <c r="O88" i="7" s="1"/>
  <c r="M215" i="7"/>
  <c r="N215" i="7" s="1"/>
  <c r="O215" i="7" s="1"/>
  <c r="M297" i="7"/>
  <c r="N297" i="7" s="1"/>
  <c r="O297" i="7" s="1"/>
  <c r="M295" i="7"/>
  <c r="N295" i="7" s="1"/>
  <c r="O295" i="7" s="1"/>
  <c r="H386" i="7"/>
  <c r="I386" i="7" s="1"/>
  <c r="K386" i="7" s="1"/>
  <c r="L386" i="7" s="1"/>
  <c r="M386" i="7" s="1"/>
  <c r="N386" i="7" s="1"/>
  <c r="O386" i="7" s="1"/>
  <c r="H351" i="7"/>
  <c r="I351" i="7" s="1"/>
  <c r="K351" i="7" s="1"/>
  <c r="L351" i="7" s="1"/>
  <c r="M323" i="7"/>
  <c r="N323" i="7" s="1"/>
  <c r="O323" i="7" s="1"/>
  <c r="H382" i="7"/>
  <c r="I382" i="7" s="1"/>
  <c r="K382" i="7" s="1"/>
  <c r="L382" i="7" s="1"/>
  <c r="H216" i="7"/>
  <c r="I216" i="7" s="1"/>
  <c r="K216" i="7" s="1"/>
  <c r="L216" i="7" s="1"/>
  <c r="M216" i="7" s="1"/>
  <c r="N216" i="7" s="1"/>
  <c r="O216" i="7" s="1"/>
  <c r="H370" i="7"/>
  <c r="I370" i="7" s="1"/>
  <c r="K370" i="7" s="1"/>
  <c r="L370" i="7" s="1"/>
  <c r="M370" i="7" s="1"/>
  <c r="N370" i="7" s="1"/>
  <c r="O370" i="7" s="1"/>
  <c r="H200" i="7"/>
  <c r="I200" i="7" s="1"/>
  <c r="K200" i="7" s="1"/>
  <c r="L200" i="7" s="1"/>
  <c r="M200" i="7" s="1"/>
  <c r="N200" i="7" s="1"/>
  <c r="O200" i="7" s="1"/>
  <c r="H312" i="7"/>
  <c r="I312" i="7" s="1"/>
  <c r="K312" i="7" s="1"/>
  <c r="L312" i="7" s="1"/>
  <c r="H127" i="7"/>
  <c r="I127" i="7" s="1"/>
  <c r="K127" i="7" s="1"/>
  <c r="L127" i="7" s="1"/>
  <c r="M128" i="7"/>
  <c r="N128" i="7" s="1"/>
  <c r="O128" i="7" s="1"/>
  <c r="H359" i="7"/>
  <c r="I359" i="7" s="1"/>
  <c r="K359" i="7" s="1"/>
  <c r="L359" i="7" s="1"/>
  <c r="M359" i="7" s="1"/>
  <c r="N359" i="7" s="1"/>
  <c r="O359" i="7" s="1"/>
  <c r="H179" i="7"/>
  <c r="I179" i="7" s="1"/>
  <c r="K179" i="7" s="1"/>
  <c r="L179" i="7" s="1"/>
  <c r="M179" i="7" s="1"/>
  <c r="N179" i="7" s="1"/>
  <c r="O179" i="7" s="1"/>
  <c r="H113" i="7"/>
  <c r="I113" i="7" s="1"/>
  <c r="K113" i="7" s="1"/>
  <c r="L113" i="7" s="1"/>
  <c r="M113" i="7" s="1"/>
  <c r="N113" i="7" s="1"/>
  <c r="O113" i="7" s="1"/>
  <c r="H378" i="7"/>
  <c r="I378" i="7" s="1"/>
  <c r="K378" i="7" s="1"/>
  <c r="L378" i="7" s="1"/>
  <c r="M378" i="7" s="1"/>
  <c r="N378" i="7" s="1"/>
  <c r="O378" i="7" s="1"/>
  <c r="M280" i="7"/>
  <c r="N280" i="7" s="1"/>
  <c r="O280" i="7" s="1"/>
  <c r="C8" i="7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O31" i="11" s="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 s="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N48" i="11"/>
  <c r="AO48" i="11" s="1"/>
  <c r="AP48" i="11" s="1"/>
  <c r="AN49" i="11"/>
  <c r="AN50" i="11"/>
  <c r="AO50" i="11" s="1"/>
  <c r="AN51" i="11"/>
  <c r="AO51" i="11" s="1"/>
  <c r="AP51" i="11" s="1"/>
  <c r="AN52" i="11"/>
  <c r="AO52" i="11" s="1"/>
  <c r="AN53" i="11"/>
  <c r="AO53" i="11" s="1"/>
  <c r="AP53" i="11" s="1"/>
  <c r="AN54" i="11"/>
  <c r="AO54" i="11" s="1"/>
  <c r="AP54" i="11" s="1"/>
  <c r="AN55" i="11"/>
  <c r="AO55" i="11"/>
  <c r="AP55" i="11" s="1"/>
  <c r="AN56" i="11"/>
  <c r="AO56" i="11" s="1"/>
  <c r="AN57" i="11"/>
  <c r="AN58" i="11"/>
  <c r="AO58" i="11" s="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N67" i="11"/>
  <c r="AO67" i="11" s="1"/>
  <c r="AP67" i="11" s="1"/>
  <c r="AN68" i="11"/>
  <c r="AO68" i="11" s="1"/>
  <c r="AP68" i="11" s="1"/>
  <c r="AN69" i="11"/>
  <c r="AO69" i="11" s="1"/>
  <c r="AP69" i="11" s="1"/>
  <c r="AN70" i="1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N77" i="11"/>
  <c r="AN78" i="11"/>
  <c r="AO78" i="11" s="1"/>
  <c r="AN79" i="11"/>
  <c r="AO79" i="11" s="1"/>
  <c r="AP79" i="11" s="1"/>
  <c r="AN80" i="11"/>
  <c r="AO80" i="11"/>
  <c r="AN81" i="11"/>
  <c r="AO81" i="11" s="1"/>
  <c r="AP81" i="11" s="1"/>
  <c r="AN82" i="11"/>
  <c r="AO82" i="11" s="1"/>
  <c r="AP82" i="11" s="1"/>
  <c r="AN83" i="11"/>
  <c r="AO83" i="11" s="1"/>
  <c r="AN84" i="11"/>
  <c r="AO84" i="11" s="1"/>
  <c r="AN85" i="11"/>
  <c r="AO85" i="11" s="1"/>
  <c r="AN86" i="11"/>
  <c r="AO86" i="11" s="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 s="1"/>
  <c r="AP96" i="11" s="1"/>
  <c r="AN97" i="11"/>
  <c r="AN98" i="11"/>
  <c r="AO98" i="11" s="1"/>
  <c r="AP98" i="11" s="1"/>
  <c r="AN99" i="11"/>
  <c r="AO99" i="11" s="1"/>
  <c r="AN100" i="11"/>
  <c r="AO100" i="11" s="1"/>
  <c r="AP100" i="11" s="1"/>
  <c r="AN101" i="11"/>
  <c r="AO101" i="11"/>
  <c r="AN102" i="11"/>
  <c r="AO102" i="11" s="1"/>
  <c r="AP102" i="11" s="1"/>
  <c r="AN103" i="11"/>
  <c r="AO103" i="11"/>
  <c r="AN104" i="11"/>
  <c r="AO104" i="11" s="1"/>
  <c r="AN105" i="11"/>
  <c r="AO105" i="11" s="1"/>
  <c r="AP105" i="11" s="1"/>
  <c r="AN106" i="11"/>
  <c r="AO106" i="11" s="1"/>
  <c r="AN107" i="11"/>
  <c r="AO107" i="11"/>
  <c r="AP107" i="11" s="1"/>
  <c r="AN108" i="11"/>
  <c r="AO108" i="11" s="1"/>
  <c r="AP108" i="11" s="1"/>
  <c r="AN109" i="11"/>
  <c r="AN110" i="11"/>
  <c r="AO110" i="11" s="1"/>
  <c r="AN111" i="11"/>
  <c r="AO111" i="11" s="1"/>
  <c r="AP111" i="11" s="1"/>
  <c r="AN112" i="11"/>
  <c r="AO76" i="11"/>
  <c r="AO88" i="11"/>
  <c r="AP88" i="11" s="1"/>
  <c r="AO97" i="11"/>
  <c r="AP97" i="11"/>
  <c r="AO77" i="11"/>
  <c r="AP77" i="11" s="1"/>
  <c r="AO61" i="11"/>
  <c r="AP61" i="11" s="1"/>
  <c r="AO57" i="11"/>
  <c r="AP57" i="11" s="1"/>
  <c r="AO45" i="11"/>
  <c r="AP45" i="11" s="1"/>
  <c r="AO41" i="11"/>
  <c r="AP41" i="11" s="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O29" i="11" s="1"/>
  <c r="AN28" i="11"/>
  <c r="AN27" i="11"/>
  <c r="AN26" i="11"/>
  <c r="AO26" i="11" s="1"/>
  <c r="AP26" i="11" s="1"/>
  <c r="AN22" i="11"/>
  <c r="AN21" i="11"/>
  <c r="AO21" i="11" s="1"/>
  <c r="AP21" i="11" s="1"/>
  <c r="AN20" i="11"/>
  <c r="AN19" i="11"/>
  <c r="AN18" i="11"/>
  <c r="AO18" i="11" s="1"/>
  <c r="AP18" i="11" s="1"/>
  <c r="AN17" i="11"/>
  <c r="AO17" i="11" s="1"/>
  <c r="AP17" i="11" s="1"/>
  <c r="AN15" i="11"/>
  <c r="AN11" i="11"/>
  <c r="AO11" i="11" s="1"/>
  <c r="AN12" i="11"/>
  <c r="AO12" i="11" s="1"/>
  <c r="AP12" i="11" s="1"/>
  <c r="AN13" i="11"/>
  <c r="AO13" i="11" s="1"/>
  <c r="AN14" i="11"/>
  <c r="AO14" i="11" s="1"/>
  <c r="AP14" i="11" s="1"/>
  <c r="AN16" i="11"/>
  <c r="AO16" i="11"/>
  <c r="AN23" i="11"/>
  <c r="AO23" i="11" s="1"/>
  <c r="AP23" i="11" s="1"/>
  <c r="AN24" i="11"/>
  <c r="AO24" i="11" s="1"/>
  <c r="AN25" i="11"/>
  <c r="AO25" i="11"/>
  <c r="AP25" i="11" s="1"/>
  <c r="AO22" i="11"/>
  <c r="AP22" i="11" s="1"/>
  <c r="AO19" i="11"/>
  <c r="A1" i="11"/>
  <c r="A1" i="5"/>
  <c r="A1" i="7"/>
  <c r="A1" i="4"/>
  <c r="B5" i="4"/>
  <c r="B6" i="4"/>
  <c r="B5" i="5"/>
  <c r="B6" i="5"/>
  <c r="L6" i="5"/>
  <c r="AP16" i="11"/>
  <c r="AO94" i="11"/>
  <c r="AP94" i="11" s="1"/>
  <c r="AP103" i="11"/>
  <c r="AO112" i="11"/>
  <c r="AP112" i="11" s="1"/>
  <c r="AP101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M356" i="7" l="1"/>
  <c r="N356" i="7" s="1"/>
  <c r="O356" i="7" s="1"/>
  <c r="M357" i="7"/>
  <c r="N357" i="7" s="1"/>
  <c r="O357" i="7" s="1"/>
  <c r="M211" i="7"/>
  <c r="N211" i="7" s="1"/>
  <c r="O211" i="7" s="1"/>
  <c r="M324" i="7"/>
  <c r="N324" i="7" s="1"/>
  <c r="O324" i="7" s="1"/>
  <c r="M143" i="7"/>
  <c r="N143" i="7" s="1"/>
  <c r="O143" i="7" s="1"/>
  <c r="M398" i="7"/>
  <c r="N398" i="7" s="1"/>
  <c r="O398" i="7" s="1"/>
  <c r="M264" i="7"/>
  <c r="N264" i="7" s="1"/>
  <c r="O264" i="7" s="1"/>
  <c r="M352" i="7"/>
  <c r="N352" i="7" s="1"/>
  <c r="O352" i="7" s="1"/>
  <c r="M306" i="7"/>
  <c r="N306" i="7" s="1"/>
  <c r="O306" i="7" s="1"/>
  <c r="M312" i="7"/>
  <c r="N312" i="7" s="1"/>
  <c r="O312" i="7" s="1"/>
  <c r="M382" i="7"/>
  <c r="N382" i="7" s="1"/>
  <c r="O382" i="7" s="1"/>
  <c r="M302" i="7"/>
  <c r="N302" i="7" s="1"/>
  <c r="O302" i="7" s="1"/>
  <c r="M344" i="7"/>
  <c r="N344" i="7" s="1"/>
  <c r="O344" i="7" s="1"/>
  <c r="M127" i="7"/>
  <c r="N127" i="7" s="1"/>
  <c r="O127" i="7" s="1"/>
  <c r="M294" i="7"/>
  <c r="N294" i="7" s="1"/>
  <c r="O294" i="7" s="1"/>
  <c r="M314" i="7"/>
  <c r="N314" i="7" s="1"/>
  <c r="O314" i="7" s="1"/>
  <c r="M365" i="7"/>
  <c r="N365" i="7" s="1"/>
  <c r="O365" i="7" s="1"/>
  <c r="M115" i="7"/>
  <c r="N115" i="7" s="1"/>
  <c r="O115" i="7" s="1"/>
  <c r="M308" i="7"/>
  <c r="N308" i="7" s="1"/>
  <c r="O308" i="7" s="1"/>
  <c r="M351" i="7"/>
  <c r="N351" i="7" s="1"/>
  <c r="O351" i="7" s="1"/>
  <c r="M184" i="7"/>
  <c r="N184" i="7" s="1"/>
  <c r="O184" i="7" s="1"/>
  <c r="AP28" i="11"/>
  <c r="AP80" i="11"/>
  <c r="AP70" i="11"/>
  <c r="AP84" i="11"/>
  <c r="AP76" i="11"/>
  <c r="AP31" i="11"/>
  <c r="AP106" i="11"/>
  <c r="AP58" i="11"/>
  <c r="AO20" i="11"/>
  <c r="AP20" i="11" s="1"/>
  <c r="AP13" i="11"/>
  <c r="AP83" i="11"/>
  <c r="AO27" i="11"/>
  <c r="AP27" i="11" s="1"/>
  <c r="AO15" i="11"/>
  <c r="AP15" i="11" s="1"/>
  <c r="AP19" i="11"/>
  <c r="AP29" i="11"/>
  <c r="AP104" i="11"/>
  <c r="AP86" i="11"/>
  <c r="AO66" i="11"/>
  <c r="AP66" i="11" s="1"/>
  <c r="AP56" i="11"/>
  <c r="AP47" i="11"/>
  <c r="AO10" i="1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T9" i="4"/>
  <c r="Q9" i="5"/>
  <c r="W9" i="5"/>
  <c r="N9" i="4"/>
  <c r="T9" i="5"/>
  <c r="V9" i="5"/>
  <c r="AT10" i="11" l="1"/>
  <c r="W9" i="4"/>
  <c r="F8" i="7" s="1"/>
  <c r="Y9" i="5"/>
  <c r="AU10" i="11" l="1"/>
  <c r="E8" i="7"/>
  <c r="G8" i="7" s="1"/>
  <c r="H8" i="7" s="1"/>
  <c r="I8" i="7" s="1"/>
  <c r="AV10" i="11" l="1"/>
  <c r="AW10" i="11" s="1"/>
  <c r="K8" i="7"/>
  <c r="L8" i="7" l="1"/>
  <c r="M8" i="7" l="1"/>
  <c r="N8" i="7" s="1"/>
  <c r="O8" i="7" s="1"/>
  <c r="O423" i="7" s="1"/>
  <c r="O427" i="7" s="1"/>
</calcChain>
</file>

<file path=xl/sharedStrings.xml><?xml version="1.0" encoding="utf-8"?>
<sst xmlns="http://schemas.openxmlformats.org/spreadsheetml/2006/main" count="9068" uniqueCount="656">
  <si>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</si>
  <si>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</si>
  <si>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</si>
  <si>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</si>
  <si>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</si>
  <si>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</si>
  <si>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</si>
  <si>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</si>
  <si>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</si>
  <si>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</si>
  <si>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</si>
  <si>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</si>
  <si>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</si>
  <si>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</si>
  <si>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</si>
  <si>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</si>
  <si>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</si>
  <si>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</si>
  <si>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</si>
  <si>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</si>
  <si>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</si>
  <si>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</si>
  <si>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</si>
  <si>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</si>
  <si>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</si>
  <si>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</si>
  <si>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</si>
  <si>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</si>
  <si>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</si>
  <si>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</si>
  <si>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</si>
  <si>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</si>
  <si>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</si>
  <si>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</si>
  <si>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</si>
  <si>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</si>
  <si>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</si>
  <si>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</si>
  <si>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</si>
  <si>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</si>
  <si>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</si>
  <si>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</si>
  <si>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</si>
  <si>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</si>
  <si>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</si>
  <si>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</si>
  <si>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</si>
  <si>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</si>
  <si>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</si>
  <si>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</si>
  <si>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</si>
  <si>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</si>
  <si>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</si>
  <si>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</si>
  <si>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</si>
  <si>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</si>
  <si>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</si>
  <si>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</si>
  <si>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</si>
  <si>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</si>
  <si>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</si>
  <si>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</si>
  <si>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</si>
  <si>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</si>
  <si>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</si>
  <si>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</si>
  <si>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</si>
  <si>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</si>
  <si>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</si>
  <si>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</si>
  <si>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</si>
  <si>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</si>
  <si>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</si>
  <si>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</si>
  <si>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</si>
  <si>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</si>
  <si>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</si>
  <si>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</si>
  <si>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</si>
  <si>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</si>
  <si>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</si>
  <si>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</si>
  <si>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</si>
  <si>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</si>
  <si>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</si>
  <si>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</si>
  <si>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</si>
  <si>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</si>
  <si>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</si>
  <si>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Doc M</t>
  </si>
  <si>
    <t>Pull handle (Doc M)</t>
  </si>
  <si>
    <t>Trolley plate</t>
  </si>
  <si>
    <t>3v</t>
  </si>
  <si>
    <t>Sheer lock etc</t>
  </si>
  <si>
    <t>Biscuiting</t>
  </si>
  <si>
    <t>Shadbolt no.</t>
  </si>
  <si>
    <t>Shadbolt</t>
  </si>
  <si>
    <t>Customer name</t>
  </si>
  <si>
    <t>Raphael Contracting Ltd</t>
  </si>
  <si>
    <t>Customer reference</t>
  </si>
  <si>
    <t>BERKELEY STREET NO. 1</t>
  </si>
  <si>
    <t>I n t e r n a t i o n a l</t>
  </si>
  <si>
    <t>Email Address</t>
  </si>
  <si>
    <t>Simon@raphaelltd.co.uk</t>
  </si>
  <si>
    <t>7-9 Springwood Drive
BRAINTREE
CM7 2YN
T: +44 (0)1376 333376
cbm@shadbolt.co.uk
www.shadbolt.co.uk</t>
  </si>
  <si>
    <t>CC Email Address</t>
  </si>
  <si>
    <t>pbs@shadbolt.co.uk</t>
  </si>
  <si>
    <t>Number Of deliveries allowed for</t>
  </si>
  <si>
    <t>E/O for additional delivery</t>
  </si>
  <si>
    <t>Weekend or special delivery will cost extra</t>
  </si>
  <si>
    <t>DOOR NO. / TYPE / REFERENCE</t>
  </si>
  <si>
    <t>SIZES</t>
  </si>
  <si>
    <t>PERFORMANCE</t>
  </si>
  <si>
    <t>DOOR DETAILS</t>
  </si>
  <si>
    <t>GENERAL</t>
  </si>
  <si>
    <t>GLAZING DETAILS</t>
  </si>
  <si>
    <t>FRAME DETAILS</t>
  </si>
  <si>
    <t>PRICES</t>
  </si>
  <si>
    <t>NOTES</t>
  </si>
  <si>
    <t>Item no.</t>
  </si>
  <si>
    <t>Door Ref</t>
  </si>
  <si>
    <t>Item Reference</t>
  </si>
  <si>
    <t>Structural Opening Height</t>
  </si>
  <si>
    <t>Structural Opening Width</t>
  </si>
  <si>
    <t>Door Height</t>
  </si>
  <si>
    <t>Leaf-1 Width</t>
  </si>
  <si>
    <t>Leaf-2 Width</t>
  </si>
  <si>
    <t>Thickness</t>
  </si>
  <si>
    <t>Core Material</t>
  </si>
  <si>
    <t>Fire rating</t>
  </si>
  <si>
    <t>Acoustic rating</t>
  </si>
  <si>
    <t>Sustainable material</t>
  </si>
  <si>
    <t>Leaf-1 Veneer</t>
  </si>
  <si>
    <t>Leaf-1 Veneer Note</t>
  </si>
  <si>
    <t>Leaf-2 Veneer</t>
  </si>
  <si>
    <t>Leaf-2 Veneer Note</t>
  </si>
  <si>
    <t>Lipping Material</t>
  </si>
  <si>
    <t>Lip B/V or A/V</t>
  </si>
  <si>
    <t>Lipping Code</t>
  </si>
  <si>
    <t>Leaf-1 Finish</t>
  </si>
  <si>
    <t>Leaf-2 Finish</t>
  </si>
  <si>
    <t>Intumescent Strips</t>
  </si>
  <si>
    <t>Acoustic Strips</t>
  </si>
  <si>
    <t>Main or Both leaves</t>
  </si>
  <si>
    <t>Leaf-1 Vision Panel Qty.</t>
  </si>
  <si>
    <t>Leaf-1 VP size</t>
  </si>
  <si>
    <t>Leaf-1 Glass Type</t>
  </si>
  <si>
    <t>Leaf-1 Bead Type</t>
  </si>
  <si>
    <t>Tight Internal Rebate Height</t>
  </si>
  <si>
    <t>Tight Internal Rebate Width</t>
  </si>
  <si>
    <t>Frame Material</t>
  </si>
  <si>
    <t>Frame Section</t>
  </si>
  <si>
    <t>Arch. Material</t>
  </si>
  <si>
    <t>Arch. Section</t>
  </si>
  <si>
    <t>Frame Finish</t>
  </si>
  <si>
    <t>Frame Price GBP</t>
  </si>
  <si>
    <t>Main Leaf Price GBP</t>
  </si>
  <si>
    <t>Side Leaf Price GBP</t>
  </si>
  <si>
    <t>Unit Price GBP</t>
  </si>
  <si>
    <t>Item notes</t>
  </si>
  <si>
    <t xml:space="preserve">B2.01.01,  </t>
  </si>
  <si>
    <t>DOOR SCHEDULE PROJECT NO. 16014 REV: T01 REFERENCE: DRS-100 - 32dB</t>
  </si>
  <si>
    <t xml:space="preserve">  SHADCORE 60</t>
  </si>
  <si>
    <t>FD60S</t>
  </si>
  <si>
    <t>FSC</t>
  </si>
  <si>
    <t>SHADCLAD (f/sanded)</t>
  </si>
  <si>
    <t>V-001</t>
  </si>
  <si>
    <t>FSC Hardwood for paint</t>
  </si>
  <si>
    <t>B/V</t>
  </si>
  <si>
    <t>LAR</t>
  </si>
  <si>
    <t>PRIME2</t>
  </si>
  <si>
    <t>Y</t>
  </si>
  <si>
    <t>1560x200</t>
  </si>
  <si>
    <t>16mm Pyrobel CLASS B</t>
  </si>
  <si>
    <t>3mmx2mm quirk type</t>
  </si>
  <si>
    <t>CND MAPLE - FSC</t>
  </si>
  <si>
    <t>119x44</t>
  </si>
  <si>
    <t>CND - BEECH EURO FSC</t>
  </si>
  <si>
    <t>44x18</t>
  </si>
  <si>
    <t>FAPRIM</t>
  </si>
  <si>
    <t xml:space="preserve">B2.02.01,  </t>
  </si>
  <si>
    <t>V-</t>
  </si>
  <si>
    <t xml:space="preserve">B2.08.01,  </t>
  </si>
  <si>
    <t>DOOR SCHEDULE PROJECT NO. 16014 REV: T01 REFERENCE: DRS-100</t>
  </si>
  <si>
    <t xml:space="preserve">  SHADCORE 30</t>
  </si>
  <si>
    <t>FD30S</t>
  </si>
  <si>
    <t xml:space="preserve"> 32dB</t>
  </si>
  <si>
    <t>M/L &amp; S/L: FSC Hardwood for paint</t>
  </si>
  <si>
    <t xml:space="preserve">B2.08.02,  </t>
  </si>
  <si>
    <t>ML LAR, SL LAR</t>
  </si>
  <si>
    <t xml:space="preserve">B2.08.03,  </t>
  </si>
  <si>
    <t xml:space="preserve">B2.08.04,  </t>
  </si>
  <si>
    <t xml:space="preserve"> 31dB</t>
  </si>
  <si>
    <t xml:space="preserve">B2.08.05,  </t>
  </si>
  <si>
    <t xml:space="preserve">B2.08.06,  </t>
  </si>
  <si>
    <t xml:space="preserve">B2.08.07,  </t>
  </si>
  <si>
    <t xml:space="preserve">B2.08.08,  </t>
  </si>
  <si>
    <t xml:space="preserve">B1.04.01,  </t>
  </si>
  <si>
    <t>DOOR SCHEDULE PROJECT NO. 16014 REV: T01 REFERENCE: DRS-100 - 31dB</t>
  </si>
  <si>
    <t>MAIN</t>
  </si>
  <si>
    <t>Clear FD30 rated CLASS - C</t>
  </si>
  <si>
    <t xml:space="preserve">B1.06.01,  </t>
  </si>
  <si>
    <t xml:space="preserve">B1.06.02,  </t>
  </si>
  <si>
    <t xml:space="preserve">B1.06.03,  </t>
  </si>
  <si>
    <t xml:space="preserve">B1.06.04,  </t>
  </si>
  <si>
    <t xml:space="preserve">B1.06.05,  </t>
  </si>
  <si>
    <t xml:space="preserve">B1.06.06,  </t>
  </si>
  <si>
    <t xml:space="preserve">B1.06.07,  </t>
  </si>
  <si>
    <t xml:space="preserve">B1.06.08,  </t>
  </si>
  <si>
    <t>DOOR SCHEDULE PROJECT NO. 16014 REV: T01 REFERENCE: DRS-104</t>
  </si>
  <si>
    <t>SHADCORE (M) 60</t>
  </si>
  <si>
    <t xml:space="preserve"> 35dB</t>
  </si>
  <si>
    <t xml:space="preserve">B1.12.01,  </t>
  </si>
  <si>
    <t xml:space="preserve">B1.13.02,  </t>
  </si>
  <si>
    <t>FSC  SHADMASTER60</t>
  </si>
  <si>
    <t xml:space="preserve"> 36dB</t>
  </si>
  <si>
    <t xml:space="preserve">B1.13.03,  </t>
  </si>
  <si>
    <t xml:space="preserve">B1.13.04,  </t>
  </si>
  <si>
    <t xml:space="preserve">B1.13.05,  </t>
  </si>
  <si>
    <t>SHADMASTER (m) 60</t>
  </si>
  <si>
    <t>Yes</t>
  </si>
  <si>
    <t xml:space="preserve">B1.22.01,  </t>
  </si>
  <si>
    <t xml:space="preserve">B1.23.02,  </t>
  </si>
  <si>
    <t xml:space="preserve">B1.23.01,  </t>
  </si>
  <si>
    <t xml:space="preserve">B1.23.03,  </t>
  </si>
  <si>
    <t xml:space="preserve">B1.23.04,  </t>
  </si>
  <si>
    <t xml:space="preserve">B1.23.05,  </t>
  </si>
  <si>
    <t xml:space="preserve">B1.23.06,  </t>
  </si>
  <si>
    <t xml:space="preserve">B1.23.07,  </t>
  </si>
  <si>
    <t xml:space="preserve">B1.23.08,  </t>
  </si>
  <si>
    <t xml:space="preserve">B1.23.09,  </t>
  </si>
  <si>
    <t xml:space="preserve">B1.22.02,  </t>
  </si>
  <si>
    <t>DOOR SCHEDULE PROJECT NO. 16014 REV: T01 REFERENCE: DRS-100- 31dB</t>
  </si>
  <si>
    <t xml:space="preserve">B1.24.01,  </t>
  </si>
  <si>
    <t xml:space="preserve">B1.25.01,  </t>
  </si>
  <si>
    <t xml:space="preserve">B1.25.02,  </t>
  </si>
  <si>
    <t xml:space="preserve">B1.26.01,  </t>
  </si>
  <si>
    <t xml:space="preserve">  SHADCORE</t>
  </si>
  <si>
    <t>NFR</t>
  </si>
  <si>
    <t xml:space="preserve">B1.27.01,  </t>
  </si>
  <si>
    <t xml:space="preserve">B1.31.01,  </t>
  </si>
  <si>
    <t xml:space="preserve">B1.31.02,  </t>
  </si>
  <si>
    <t xml:space="preserve">B1.32.01,  </t>
  </si>
  <si>
    <t xml:space="preserve">B1.33.01,  </t>
  </si>
  <si>
    <t xml:space="preserve">B1.37.01,  </t>
  </si>
  <si>
    <t xml:space="preserve">B1.39.01,  </t>
  </si>
  <si>
    <t xml:space="preserve">B1.39.02,  </t>
  </si>
  <si>
    <t xml:space="preserve">B1.56.01,  </t>
  </si>
  <si>
    <t xml:space="preserve">B1.56.02,  </t>
  </si>
  <si>
    <t xml:space="preserve">B1.58.01,  </t>
  </si>
  <si>
    <t xml:space="preserve">B1.58.02,  </t>
  </si>
  <si>
    <t xml:space="preserve">B1.58.03,  </t>
  </si>
  <si>
    <t xml:space="preserve">B1.58.04,  </t>
  </si>
  <si>
    <t xml:space="preserve">B1.58.05,  </t>
  </si>
  <si>
    <t xml:space="preserve">B1.58.06,  </t>
  </si>
  <si>
    <t xml:space="preserve">B1.58.07,  </t>
  </si>
  <si>
    <t xml:space="preserve">B1.58.08,  </t>
  </si>
  <si>
    <t xml:space="preserve">00.11.01,  </t>
  </si>
  <si>
    <t xml:space="preserve">00.24.01,  </t>
  </si>
  <si>
    <t xml:space="preserve">00.24.02,  </t>
  </si>
  <si>
    <t xml:space="preserve">00.24.03,  </t>
  </si>
  <si>
    <t xml:space="preserve">00.24.04,  </t>
  </si>
  <si>
    <t xml:space="preserve">00.24.05,  </t>
  </si>
  <si>
    <t xml:space="preserve">00.25.01,  </t>
  </si>
  <si>
    <t xml:space="preserve">00.26.01,  </t>
  </si>
  <si>
    <t xml:space="preserve">00.28.01,  </t>
  </si>
  <si>
    <t xml:space="preserve">00.28.02,  </t>
  </si>
  <si>
    <t xml:space="preserve">00.28.03,  </t>
  </si>
  <si>
    <t xml:space="preserve">00.28.04,  </t>
  </si>
  <si>
    <t xml:space="preserve">00.40.01,  </t>
  </si>
  <si>
    <t xml:space="preserve">00.40.02,  </t>
  </si>
  <si>
    <t xml:space="preserve">00.42.01,  </t>
  </si>
  <si>
    <t xml:space="preserve">00.44.01,  </t>
  </si>
  <si>
    <t xml:space="preserve">00.52.02,  </t>
  </si>
  <si>
    <t xml:space="preserve">00.56.02,  </t>
  </si>
  <si>
    <t xml:space="preserve">00.56.03,  </t>
  </si>
  <si>
    <t xml:space="preserve">00.56.04,  </t>
  </si>
  <si>
    <t xml:space="preserve">00.56.05,  </t>
  </si>
  <si>
    <t xml:space="preserve">01.01.02,  </t>
  </si>
  <si>
    <t xml:space="preserve">01.01.03,  </t>
  </si>
  <si>
    <t xml:space="preserve">01.01.04,  </t>
  </si>
  <si>
    <t xml:space="preserve">01.01.05,  </t>
  </si>
  <si>
    <t xml:space="preserve">01.01.06,  </t>
  </si>
  <si>
    <t xml:space="preserve">01.01.07,  </t>
  </si>
  <si>
    <t xml:space="preserve">01.01.08,  </t>
  </si>
  <si>
    <t xml:space="preserve">01.01.09,  </t>
  </si>
  <si>
    <t xml:space="preserve">01.01.10,  </t>
  </si>
  <si>
    <t xml:space="preserve">01.01.11,  </t>
  </si>
  <si>
    <t xml:space="preserve">01.01.12,  </t>
  </si>
  <si>
    <t xml:space="preserve">01.01.13,  </t>
  </si>
  <si>
    <t xml:space="preserve">01.01.14,  </t>
  </si>
  <si>
    <t xml:space="preserve">01.01.15,  </t>
  </si>
  <si>
    <t xml:space="preserve">01.01.16,  </t>
  </si>
  <si>
    <t xml:space="preserve">01.01.17,  </t>
  </si>
  <si>
    <t xml:space="preserve">01.01.18,  </t>
  </si>
  <si>
    <t xml:space="preserve">01.01.19,  </t>
  </si>
  <si>
    <t xml:space="preserve">01.01.20,  </t>
  </si>
  <si>
    <t xml:space="preserve">01.01.21,  </t>
  </si>
  <si>
    <t xml:space="preserve">01.06.01,  </t>
  </si>
  <si>
    <t xml:space="preserve">01.09.01,  </t>
  </si>
  <si>
    <t xml:space="preserve">01.09.02,  </t>
  </si>
  <si>
    <t xml:space="preserve">01.09.03,  </t>
  </si>
  <si>
    <t xml:space="preserve">01.09.04,  </t>
  </si>
  <si>
    <t xml:space="preserve">01.09.05,  </t>
  </si>
  <si>
    <t xml:space="preserve">01.09.06,  </t>
  </si>
  <si>
    <t xml:space="preserve">01.21.01,  </t>
  </si>
  <si>
    <t xml:space="preserve">01.21.02,  </t>
  </si>
  <si>
    <t xml:space="preserve">01.21.03,  </t>
  </si>
  <si>
    <t xml:space="preserve">01.21.04,  </t>
  </si>
  <si>
    <t xml:space="preserve">01.40.01,  </t>
  </si>
  <si>
    <t xml:space="preserve">01.40.02,  </t>
  </si>
  <si>
    <t xml:space="preserve">01.41.02,  </t>
  </si>
  <si>
    <t xml:space="preserve">01.41.41,  </t>
  </si>
  <si>
    <t xml:space="preserve">01.50.01,  </t>
  </si>
  <si>
    <t xml:space="preserve">01.50.02,  </t>
  </si>
  <si>
    <t xml:space="preserve">01.50.03,  </t>
  </si>
  <si>
    <t xml:space="preserve">01.54.01,  </t>
  </si>
  <si>
    <t xml:space="preserve">01.54.02,  </t>
  </si>
  <si>
    <t xml:space="preserve">01.54.03,  </t>
  </si>
  <si>
    <t xml:space="preserve">01.61.01,  </t>
  </si>
  <si>
    <t xml:space="preserve">01.61.02,  </t>
  </si>
  <si>
    <t xml:space="preserve">02.37.01,  </t>
  </si>
  <si>
    <t xml:space="preserve">02.37.02,  </t>
  </si>
  <si>
    <t xml:space="preserve">02.53.01,  </t>
  </si>
  <si>
    <t xml:space="preserve">02.73.01,  </t>
  </si>
  <si>
    <t xml:space="preserve">02.73.02,  </t>
  </si>
  <si>
    <t xml:space="preserve">02.73.04,  </t>
  </si>
  <si>
    <t xml:space="preserve">02.73.05,  </t>
  </si>
  <si>
    <t xml:space="preserve">02.73.06,  </t>
  </si>
  <si>
    <t xml:space="preserve">02.08.01,  </t>
  </si>
  <si>
    <t xml:space="preserve">02.11.02,  </t>
  </si>
  <si>
    <t xml:space="preserve">02.11.03,  </t>
  </si>
  <si>
    <t xml:space="preserve">02.11.05,  </t>
  </si>
  <si>
    <t xml:space="preserve">02.11.06,  </t>
  </si>
  <si>
    <t xml:space="preserve">02.20.01,  </t>
  </si>
  <si>
    <t xml:space="preserve">02.20.02,  </t>
  </si>
  <si>
    <t xml:space="preserve">02.20.03,  </t>
  </si>
  <si>
    <t xml:space="preserve">02.20.04,  </t>
  </si>
  <si>
    <t xml:space="preserve">02.39.01,  </t>
  </si>
  <si>
    <t xml:space="preserve">02.39.02,  </t>
  </si>
  <si>
    <t xml:space="preserve">02.39.03,  </t>
  </si>
  <si>
    <t xml:space="preserve">02.39.04,  </t>
  </si>
  <si>
    <t xml:space="preserve">02.39.06,  </t>
  </si>
  <si>
    <t xml:space="preserve">02.39.07,  </t>
  </si>
  <si>
    <t xml:space="preserve">02.39.08,  </t>
  </si>
  <si>
    <t xml:space="preserve">02.39.09,  </t>
  </si>
  <si>
    <t xml:space="preserve">02.39.10,  </t>
  </si>
  <si>
    <t xml:space="preserve">02.39.11,  </t>
  </si>
  <si>
    <t xml:space="preserve">02.39.12,  </t>
  </si>
  <si>
    <t xml:space="preserve">02.39.13,  </t>
  </si>
  <si>
    <t xml:space="preserve">02.39.14,  </t>
  </si>
  <si>
    <t xml:space="preserve">02.39.15,  </t>
  </si>
  <si>
    <t xml:space="preserve">02.39.16,  </t>
  </si>
  <si>
    <t xml:space="preserve">02.39.18,  </t>
  </si>
  <si>
    <t xml:space="preserve">02.39.19,  </t>
  </si>
  <si>
    <t xml:space="preserve">02.39.20,  </t>
  </si>
  <si>
    <t xml:space="preserve">02.44.01,  </t>
  </si>
  <si>
    <t xml:space="preserve">02.44.02,  </t>
  </si>
  <si>
    <t xml:space="preserve">02.51.01,  </t>
  </si>
  <si>
    <t xml:space="preserve">02.55.01,  </t>
  </si>
  <si>
    <t xml:space="preserve">02.55.02,  </t>
  </si>
  <si>
    <t xml:space="preserve">02.55.03,  </t>
  </si>
  <si>
    <t xml:space="preserve">02.68.01,  </t>
  </si>
  <si>
    <t xml:space="preserve">02.68.02,  </t>
  </si>
  <si>
    <t xml:space="preserve">02.68.03,  </t>
  </si>
  <si>
    <t xml:space="preserve">03.28.01,  </t>
  </si>
  <si>
    <t xml:space="preserve">03.28.02,  </t>
  </si>
  <si>
    <t xml:space="preserve">03.28.04,  </t>
  </si>
  <si>
    <t xml:space="preserve">03.28.05,  </t>
  </si>
  <si>
    <t xml:space="preserve">03.28.06,  </t>
  </si>
  <si>
    <t xml:space="preserve">03.35.01,  </t>
  </si>
  <si>
    <t xml:space="preserve">03.35.02,  </t>
  </si>
  <si>
    <t xml:space="preserve">03.51.01,  </t>
  </si>
  <si>
    <t xml:space="preserve">03.08.01,  </t>
  </si>
  <si>
    <t xml:space="preserve">03.10.01,  </t>
  </si>
  <si>
    <t xml:space="preserve">03.10.02,  </t>
  </si>
  <si>
    <t xml:space="preserve">03.10.03,  </t>
  </si>
  <si>
    <t xml:space="preserve">03.10.04,  </t>
  </si>
  <si>
    <t xml:space="preserve">03.16.01,  </t>
  </si>
  <si>
    <t xml:space="preserve">03.16.02,  </t>
  </si>
  <si>
    <t xml:space="preserve">03.16.03,  </t>
  </si>
  <si>
    <t xml:space="preserve">03.16.04,  </t>
  </si>
  <si>
    <t xml:space="preserve">03.16.05,  </t>
  </si>
  <si>
    <t xml:space="preserve">03.16.06,  </t>
  </si>
  <si>
    <t xml:space="preserve">03.37.01,  </t>
  </si>
  <si>
    <t xml:space="preserve">03.37.02,  </t>
  </si>
  <si>
    <t xml:space="preserve">03.37.03,  </t>
  </si>
  <si>
    <t xml:space="preserve">03.37.04,  </t>
  </si>
  <si>
    <t xml:space="preserve">03.37.05,  </t>
  </si>
  <si>
    <t xml:space="preserve">03.37.06,  </t>
  </si>
  <si>
    <t xml:space="preserve">03.37.07,  </t>
  </si>
  <si>
    <t xml:space="preserve">03.37.08,  </t>
  </si>
  <si>
    <t xml:space="preserve">03.37.09,  </t>
  </si>
  <si>
    <t xml:space="preserve">03.37.11,  </t>
  </si>
  <si>
    <t xml:space="preserve">03.37.12,  </t>
  </si>
  <si>
    <t xml:space="preserve">03.37.13,  </t>
  </si>
  <si>
    <t xml:space="preserve">03.37.14,  </t>
  </si>
  <si>
    <t xml:space="preserve">03.37.15,  </t>
  </si>
  <si>
    <t xml:space="preserve">03.37.16,  </t>
  </si>
  <si>
    <t xml:space="preserve">03.37.17,  </t>
  </si>
  <si>
    <t xml:space="preserve">03.37.18,  </t>
  </si>
  <si>
    <t xml:space="preserve">03.37.19,  </t>
  </si>
  <si>
    <t xml:space="preserve">03.37.20,  </t>
  </si>
  <si>
    <t xml:space="preserve">03.42.01,  </t>
  </si>
  <si>
    <t xml:space="preserve">03.42.02,  </t>
  </si>
  <si>
    <t xml:space="preserve">03.48.01,  </t>
  </si>
  <si>
    <t xml:space="preserve">04.34.01,  </t>
  </si>
  <si>
    <t xml:space="preserve">04.34.02,  </t>
  </si>
  <si>
    <t xml:space="preserve">04.37.01,  </t>
  </si>
  <si>
    <t xml:space="preserve">04.37.02,  </t>
  </si>
  <si>
    <t xml:space="preserve">04.37.04,  </t>
  </si>
  <si>
    <t xml:space="preserve">04.37.05,  </t>
  </si>
  <si>
    <t xml:space="preserve">04.37.06,  </t>
  </si>
  <si>
    <t xml:space="preserve">04.49.01,  </t>
  </si>
  <si>
    <t xml:space="preserve">04.54.01,  </t>
  </si>
  <si>
    <t xml:space="preserve">04.10.01,  </t>
  </si>
  <si>
    <t xml:space="preserve">04.12.02,  </t>
  </si>
  <si>
    <t xml:space="preserve">04.12.03,  </t>
  </si>
  <si>
    <t xml:space="preserve">04.12.04,  </t>
  </si>
  <si>
    <t xml:space="preserve">04.12.05,  </t>
  </si>
  <si>
    <t xml:space="preserve">04.18.01,  </t>
  </si>
  <si>
    <t xml:space="preserve">04.18.02,  </t>
  </si>
  <si>
    <t xml:space="preserve">04.18.03,  </t>
  </si>
  <si>
    <t xml:space="preserve">04.18.04,  </t>
  </si>
  <si>
    <t xml:space="preserve">04.36.01,  </t>
  </si>
  <si>
    <t xml:space="preserve">04.36.02,  </t>
  </si>
  <si>
    <t xml:space="preserve">04.36.03,  </t>
  </si>
  <si>
    <t xml:space="preserve">04.36.04,  </t>
  </si>
  <si>
    <t xml:space="preserve">04.36.05,  </t>
  </si>
  <si>
    <t xml:space="preserve">04.36.06,  </t>
  </si>
  <si>
    <t xml:space="preserve">04.36.08,  </t>
  </si>
  <si>
    <t xml:space="preserve">04.36.09,  </t>
  </si>
  <si>
    <t xml:space="preserve">04.36.10,  </t>
  </si>
  <si>
    <t xml:space="preserve">04.36.11,  </t>
  </si>
  <si>
    <t xml:space="preserve">04.36.12,  </t>
  </si>
  <si>
    <t xml:space="preserve">04.36.13,  </t>
  </si>
  <si>
    <t xml:space="preserve">04.36.14,  </t>
  </si>
  <si>
    <t xml:space="preserve">04.36.15,  </t>
  </si>
  <si>
    <t xml:space="preserve">04.36.16,  </t>
  </si>
  <si>
    <t xml:space="preserve">04.36.17,  </t>
  </si>
  <si>
    <t xml:space="preserve">04.36.18,  </t>
  </si>
  <si>
    <t xml:space="preserve">04.36.19,  </t>
  </si>
  <si>
    <t xml:space="preserve">04.41.01,  </t>
  </si>
  <si>
    <t xml:space="preserve">04.41.02,  </t>
  </si>
  <si>
    <t xml:space="preserve">04.46.01,  </t>
  </si>
  <si>
    <t xml:space="preserve">05.34.01,  </t>
  </si>
  <si>
    <t xml:space="preserve">05.34.02,  </t>
  </si>
  <si>
    <t xml:space="preserve">05.37.02,  </t>
  </si>
  <si>
    <t xml:space="preserve">05.37.03,  </t>
  </si>
  <si>
    <t xml:space="preserve">05.37.04,  </t>
  </si>
  <si>
    <t xml:space="preserve">05.37.05,  </t>
  </si>
  <si>
    <t xml:space="preserve">05.37.06,  </t>
  </si>
  <si>
    <t xml:space="preserve">05.49.01,  </t>
  </si>
  <si>
    <t xml:space="preserve">05.57.01,  </t>
  </si>
  <si>
    <t xml:space="preserve">05.10.01,  </t>
  </si>
  <si>
    <t xml:space="preserve">05.12.02,  </t>
  </si>
  <si>
    <t xml:space="preserve">05.12.03,  </t>
  </si>
  <si>
    <t xml:space="preserve">05.12.04,  </t>
  </si>
  <si>
    <t xml:space="preserve">05.12.05,  </t>
  </si>
  <si>
    <t xml:space="preserve">05.18.01,  </t>
  </si>
  <si>
    <t xml:space="preserve">05.18.02,  </t>
  </si>
  <si>
    <t xml:space="preserve">05.18.04,  </t>
  </si>
  <si>
    <t xml:space="preserve">05.18.05,  </t>
  </si>
  <si>
    <t xml:space="preserve">05.36.03,  </t>
  </si>
  <si>
    <t xml:space="preserve">05.36.04,  </t>
  </si>
  <si>
    <t xml:space="preserve">05.36.05,  </t>
  </si>
  <si>
    <t xml:space="preserve">05.36.06,  </t>
  </si>
  <si>
    <t xml:space="preserve">05.36.07,  </t>
  </si>
  <si>
    <t xml:space="preserve">05.36.08,  </t>
  </si>
  <si>
    <t xml:space="preserve">05.36.09,  </t>
  </si>
  <si>
    <t xml:space="preserve">05.36.10,  </t>
  </si>
  <si>
    <t xml:space="preserve">05.36.11,  </t>
  </si>
  <si>
    <t xml:space="preserve">05.36.12,  </t>
  </si>
  <si>
    <t xml:space="preserve">05.36.13,  </t>
  </si>
  <si>
    <t xml:space="preserve">05.36.14,  </t>
  </si>
  <si>
    <t xml:space="preserve">05.36.15,  </t>
  </si>
  <si>
    <t xml:space="preserve">05.36.16,  </t>
  </si>
  <si>
    <t xml:space="preserve">05.36.17,  </t>
  </si>
  <si>
    <t xml:space="preserve">05.36.18,  </t>
  </si>
  <si>
    <t xml:space="preserve">05.36.19,  </t>
  </si>
  <si>
    <t xml:space="preserve">05.36.20,  </t>
  </si>
  <si>
    <t xml:space="preserve">05.41.01,  </t>
  </si>
  <si>
    <t xml:space="preserve">05.41.02,  </t>
  </si>
  <si>
    <t xml:space="preserve">05.46.01,  </t>
  </si>
  <si>
    <t xml:space="preserve">06.34.01,  </t>
  </si>
  <si>
    <t xml:space="preserve">06.34.02,  </t>
  </si>
  <si>
    <t xml:space="preserve">06.37.01,  </t>
  </si>
  <si>
    <t xml:space="preserve">06.37.02,  </t>
  </si>
  <si>
    <t xml:space="preserve">06.37.03,  </t>
  </si>
  <si>
    <t xml:space="preserve">06.37.04,  </t>
  </si>
  <si>
    <t xml:space="preserve">06.37.06,  </t>
  </si>
  <si>
    <t xml:space="preserve">06.49.01,  </t>
  </si>
  <si>
    <t xml:space="preserve">06.54.01,  </t>
  </si>
  <si>
    <t xml:space="preserve">06.10.01,  </t>
  </si>
  <si>
    <t xml:space="preserve">06.12.02,  </t>
  </si>
  <si>
    <t xml:space="preserve">06.12.03,  </t>
  </si>
  <si>
    <t xml:space="preserve">06.12.04,  </t>
  </si>
  <si>
    <t xml:space="preserve">06.12.05,  </t>
  </si>
  <si>
    <t xml:space="preserve">06.18.01,  </t>
  </si>
  <si>
    <t xml:space="preserve">06.18.02,  </t>
  </si>
  <si>
    <t xml:space="preserve">06.18.03,  </t>
  </si>
  <si>
    <t xml:space="preserve">06.18.04,  </t>
  </si>
  <si>
    <t xml:space="preserve">06.36.02,  </t>
  </si>
  <si>
    <t xml:space="preserve">06.36.03,  </t>
  </si>
  <si>
    <t xml:space="preserve">06.36.04,  </t>
  </si>
  <si>
    <t xml:space="preserve">06.36.05,  </t>
  </si>
  <si>
    <t xml:space="preserve">06.36.06,  </t>
  </si>
  <si>
    <t xml:space="preserve">06.36.07,  </t>
  </si>
  <si>
    <t xml:space="preserve">06.36.08,  </t>
  </si>
  <si>
    <t xml:space="preserve">06.36.09,  </t>
  </si>
  <si>
    <t xml:space="preserve">06.36.10,  </t>
  </si>
  <si>
    <t xml:space="preserve">06.36.11,  </t>
  </si>
  <si>
    <t xml:space="preserve">06.36.12,  </t>
  </si>
  <si>
    <t xml:space="preserve">06.36.13,  </t>
  </si>
  <si>
    <t xml:space="preserve">06.36.14,  </t>
  </si>
  <si>
    <t xml:space="preserve">06.36.15,  </t>
  </si>
  <si>
    <t xml:space="preserve">06.36.16,  </t>
  </si>
  <si>
    <t xml:space="preserve">06.36.17,  </t>
  </si>
  <si>
    <t xml:space="preserve">06.36.18,  </t>
  </si>
  <si>
    <t xml:space="preserve">06.36.19,  </t>
  </si>
  <si>
    <t xml:space="preserve">06.41.01,  </t>
  </si>
  <si>
    <t xml:space="preserve">06.41.02,  </t>
  </si>
  <si>
    <t xml:space="preserve">06.46.02,  </t>
  </si>
  <si>
    <t xml:space="preserve">07.09.01,  </t>
  </si>
  <si>
    <t xml:space="preserve">07.09.02,  </t>
  </si>
  <si>
    <t xml:space="preserve">07.09.03,  </t>
  </si>
  <si>
    <t xml:space="preserve">07.09.04,  </t>
  </si>
  <si>
    <t xml:space="preserve">07.09.05,  </t>
  </si>
  <si>
    <t xml:space="preserve">07.09.06,  </t>
  </si>
  <si>
    <t xml:space="preserve">07.09.07,  </t>
  </si>
  <si>
    <t xml:space="preserve">07.09.08,  </t>
  </si>
  <si>
    <t xml:space="preserve">07.09.09,  </t>
  </si>
  <si>
    <t xml:space="preserve">07.09.10,  </t>
  </si>
  <si>
    <t xml:space="preserve">07.09.11,  </t>
  </si>
  <si>
    <t xml:space="preserve">07.09.12,  </t>
  </si>
  <si>
    <t xml:space="preserve">07.09.13,  </t>
  </si>
  <si>
    <t xml:space="preserve">07.09.14,  </t>
  </si>
  <si>
    <t xml:space="preserve">07.09.16,  </t>
  </si>
  <si>
    <t xml:space="preserve">07.10.01,  </t>
  </si>
  <si>
    <t xml:space="preserve">07.10.02,  </t>
  </si>
  <si>
    <t xml:space="preserve">07.28.01,  </t>
  </si>
  <si>
    <t xml:space="preserve">07.28.02,  </t>
  </si>
  <si>
    <t xml:space="preserve">07.28.03,  </t>
  </si>
  <si>
    <t xml:space="preserve">07.28.04,  </t>
  </si>
  <si>
    <t xml:space="preserve">07.28.05,  </t>
  </si>
  <si>
    <t xml:space="preserve">07.28.06,  </t>
  </si>
  <si>
    <t xml:space="preserve">07.28.07,  </t>
  </si>
  <si>
    <t xml:space="preserve">07.26.01,  </t>
  </si>
  <si>
    <t xml:space="preserve">07.26.02,  </t>
  </si>
  <si>
    <t xml:space="preserve">07.41.01,  </t>
  </si>
  <si>
    <t xml:space="preserve">07.41.02,  </t>
  </si>
  <si>
    <t xml:space="preserve">07.41.03,  </t>
  </si>
  <si>
    <t xml:space="preserve">07.41.04,  </t>
  </si>
  <si>
    <t xml:space="preserve">07.42.01,  </t>
  </si>
  <si>
    <t xml:space="preserve">07.44.01,  </t>
  </si>
  <si>
    <t xml:space="preserve">08.01.01,  </t>
  </si>
  <si>
    <t xml:space="preserve">08.01.02,  </t>
  </si>
  <si>
    <t xml:space="preserve">08.02.01,  </t>
  </si>
  <si>
    <t xml:space="preserve">08.03.01,  </t>
  </si>
  <si>
    <t xml:space="preserve">08.39.01,  </t>
  </si>
  <si>
    <t xml:space="preserve">08.39.02,  </t>
  </si>
  <si>
    <t xml:space="preserve">08.39.03,  </t>
  </si>
  <si>
    <t xml:space="preserve">08.39.04,  </t>
  </si>
  <si>
    <t xml:space="preserve">08.39.05,  </t>
  </si>
  <si>
    <t xml:space="preserve">08.39.06,  </t>
  </si>
  <si>
    <t xml:space="preserve">08.39.07,  </t>
  </si>
  <si>
    <t xml:space="preserve">08.39.08,  </t>
  </si>
  <si>
    <t xml:space="preserve">08.39.09,  </t>
  </si>
  <si>
    <t xml:space="preserve">08.39.10,  </t>
  </si>
  <si>
    <t xml:space="preserve">08.39.11,  </t>
  </si>
  <si>
    <t xml:space="preserve">08.39.12,  </t>
  </si>
  <si>
    <t xml:space="preserve">08.39.13,  </t>
  </si>
  <si>
    <t xml:space="preserve">08.39.14,  </t>
  </si>
  <si>
    <t xml:space="preserve">08.39.16,  </t>
  </si>
  <si>
    <t xml:space="preserve">08.39.17,  </t>
  </si>
  <si>
    <t xml:space="preserve">08.40.01,  </t>
  </si>
  <si>
    <t xml:space="preserve">08.40.02,  </t>
  </si>
  <si>
    <t xml:space="preserve">08.40.03,  </t>
  </si>
  <si>
    <t xml:space="preserve">08.40.04,  </t>
  </si>
  <si>
    <t xml:space="preserve">08.40.05,  </t>
  </si>
  <si>
    <t xml:space="preserve">08.41.01,  </t>
  </si>
  <si>
    <t xml:space="preserve">08.41.02,  </t>
  </si>
  <si>
    <t xml:space="preserve">08.41.03,  </t>
  </si>
  <si>
    <t xml:space="preserve">08.41.04,  </t>
  </si>
  <si>
    <t xml:space="preserve">08.44.01,  </t>
  </si>
  <si>
    <t xml:space="preserve">08.45.01,  </t>
  </si>
  <si>
    <t xml:space="preserve">08.45.02,  </t>
  </si>
  <si>
    <t xml:space="preserve">08.45.03,  </t>
  </si>
  <si>
    <t xml:space="preserve">08.45.04,  </t>
  </si>
  <si>
    <t xml:space="preserve">08.45.05,  </t>
  </si>
  <si>
    <t xml:space="preserve">08.45.06,  </t>
  </si>
  <si>
    <t xml:space="preserve">RF.05.01,  </t>
  </si>
  <si>
    <t>Total</t>
  </si>
  <si>
    <t>QUOTATION NOTES</t>
  </si>
  <si>
    <t>We have made no allowance for Rebated Meeting Edge</t>
  </si>
  <si>
    <t>We have made no allowance for Machining for Ironmongery in Doors</t>
  </si>
  <si>
    <t>We have made no allowance for Machining for Ironmongery in Frames</t>
  </si>
  <si>
    <t>For full description please refer to PDF quotation</t>
  </si>
  <si>
    <t>Please also read sheets 'Notes &amp; Legend' and 'Terms &amp; Conditions'</t>
  </si>
  <si>
    <t>ITEM NOTES</t>
  </si>
  <si>
    <t>Please note, Shadmaster has been used. Shadcore (M) to large under our certification.</t>
  </si>
  <si>
    <t>SUMMARY</t>
  </si>
  <si>
    <t>PRIMED- TO BE SITE FINISHED BY OTHERS.</t>
  </si>
  <si>
    <t>FINISHING DEFINITIONS</t>
  </si>
  <si>
    <t>Apply 1 coat of primer to frame &amp; architraves</t>
  </si>
  <si>
    <t>Cut dead to size &amp; apply 1 coat of primer to both sides.</t>
  </si>
  <si>
    <t>BAM - BERKELEY STREET</t>
  </si>
  <si>
    <t>GROSS</t>
  </si>
  <si>
    <t>PRELIMS</t>
  </si>
  <si>
    <t>DRS-100</t>
  </si>
  <si>
    <t>DRS-104</t>
  </si>
  <si>
    <t>M/L</t>
  </si>
  <si>
    <t xml:space="preserve">T Sheet Reference </t>
  </si>
  <si>
    <t>TQNO</t>
  </si>
  <si>
    <t xml:space="preserve">00.18.01,  </t>
  </si>
  <si>
    <t>DOOR SCHEDULE PROJECT NO. 16014 REV: T01 REFERENCE: DRS-105</t>
  </si>
  <si>
    <t>DRS-105</t>
  </si>
  <si>
    <t>FSC SHADMASTER 30</t>
  </si>
  <si>
    <t xml:space="preserve">00.19.01,  </t>
  </si>
  <si>
    <t xml:space="preserve">02.11.07,  </t>
  </si>
  <si>
    <t xml:space="preserve">02.45.01,  </t>
  </si>
  <si>
    <t>DOOR SCHEDULE PROJECT NO. 16014 REV: T01 REFERENCE: DRS-107</t>
  </si>
  <si>
    <t>DRS-107</t>
  </si>
  <si>
    <t>FRPRIM</t>
  </si>
  <si>
    <t xml:space="preserve">02.45.02,  </t>
  </si>
  <si>
    <t>DOOR SCHEDULE PROJECT NO. 16014 REV: T01 REFERENCE: DRS-106</t>
  </si>
  <si>
    <t>DRS-106</t>
  </si>
  <si>
    <t xml:space="preserve">02.45.05,  </t>
  </si>
  <si>
    <t>DOOR SCHEDULE PROJECT NO. 16014 REV: T01 REFERENCE: DRS-106 - NON. CERT. FD60 &amp; 30dB</t>
  </si>
  <si>
    <t xml:space="preserve">03.10.06,  </t>
  </si>
  <si>
    <t xml:space="preserve">03.43.01,  </t>
  </si>
  <si>
    <t xml:space="preserve">03.43.03,  </t>
  </si>
  <si>
    <t xml:space="preserve">03.43.04,  </t>
  </si>
  <si>
    <t xml:space="preserve">04.12.01,  </t>
  </si>
  <si>
    <t xml:space="preserve">04.42.02,  </t>
  </si>
  <si>
    <t xml:space="preserve">04.42.03,  </t>
  </si>
  <si>
    <t xml:space="preserve">04.42.04,  </t>
  </si>
  <si>
    <t xml:space="preserve">05.12.01,  </t>
  </si>
  <si>
    <t xml:space="preserve">05.42.02,  </t>
  </si>
  <si>
    <t xml:space="preserve">05.42.03,  </t>
  </si>
  <si>
    <t xml:space="preserve">05.42.05,  </t>
  </si>
  <si>
    <t xml:space="preserve">06.12.06,  </t>
  </si>
  <si>
    <t xml:space="preserve">06.42.02,  </t>
  </si>
  <si>
    <t xml:space="preserve">06.42.03,  </t>
  </si>
  <si>
    <t xml:space="preserve">06.42.04,  </t>
  </si>
  <si>
    <t>Please note, we have assumed door sizes due to missing information. Sizes to suit similar doorsets.</t>
  </si>
  <si>
    <t>Please note, door is too large to hold fire certification.</t>
  </si>
  <si>
    <t>Quotation value GBP excluding VAT :   230,488.33</t>
  </si>
  <si>
    <t>Total Number Of Door Leaves : 531</t>
  </si>
  <si>
    <t>Total Number Of Frames : 415</t>
  </si>
  <si>
    <t>Apply one coat of primer to frame.</t>
  </si>
  <si>
    <t>CROSS REFERENCE</t>
  </si>
  <si>
    <t>Leaf 1 : TQNO</t>
  </si>
  <si>
    <t>Please note the above door / set dimensions exceed that for which we have positive TRADA assessment cover under their Quality Assurance Scheme.</t>
  </si>
  <si>
    <t>IRONMONGERY</t>
  </si>
  <si>
    <t>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</si>
</sst>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  <numFmt numFmtId="168" formatCode="&quot;£&quot;#,##0.00"/>
    <numFmt numFmtId="169" formatCode="#,###,##0.00_);\(#,###,##0.0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31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0" fontId="2" fillId="0" borderId="0" xfId="6" applyFont="1"/>
    <xf numFmtId="0" fontId="2" fillId="0" borderId="0" xfId="5" applyFont="1" applyFill="1"/>
    <xf numFmtId="4" fontId="8" fillId="0" borderId="0" xfId="0" applyNumberFormat="1" applyFont="1" applyFill="1"/>
    <xf numFmtId="2" fontId="22" fillId="0" borderId="0" xfId="6" applyNumberFormat="1" applyFont="1" applyFill="1" applyAlignment="1">
      <alignment horizontal="right"/>
    </xf>
    <xf numFmtId="0" fontId="0" fillId="3" borderId="10" xfId="0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textRotation="90" wrapText="1"/>
    </xf>
    <xf numFmtId="169" fontId="30" fillId="4" borderId="10" xfId="0" applyNumberFormat="1" applyFont="1" applyFill="1" applyBorder="1" applyAlignment="1">
      <alignment horizontal="center" textRotation="90" wrapText="1"/>
    </xf>
    <xf numFmtId="0" fontId="0" fillId="0" borderId="10" xfId="0" applyBorder="1" applyAlignment="1">
      <alignment horizontal="center"/>
    </xf>
    <xf numFmtId="169" fontId="30" fillId="0" borderId="10" xfId="0" applyNumberFormat="1" applyFont="1" applyBorder="1" applyAlignment="1">
      <alignment horizontal="right"/>
    </xf>
    <xf numFmtId="0" fontId="0" fillId="4" borderId="10" xfId="0" applyFill="1" applyBorder="1" applyAlignment="1">
      <alignment horizontal="center"/>
    </xf>
    <xf numFmtId="169" fontId="30" fillId="4" borderId="10" xfId="0" applyNumberFormat="1" applyFont="1" applyFill="1" applyBorder="1" applyAlignment="1">
      <alignment horizontal="right"/>
    </xf>
    <xf numFmtId="0" fontId="0" fillId="5" borderId="10" xfId="0" applyFill="1" applyBorder="1" applyAlignment="1">
      <alignment horizontal="center"/>
    </xf>
    <xf numFmtId="169" fontId="30" fillId="5" borderId="10" xfId="0" applyNumberFormat="1" applyFont="1" applyFill="1" applyBorder="1" applyAlignment="1">
      <alignment horizontal="right"/>
    </xf>
    <xf numFmtId="0" fontId="30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30" fillId="0" borderId="17" xfId="0" applyFont="1" applyBorder="1" applyAlignment="1">
      <alignment horizontal="center"/>
    </xf>
    <xf numFmtId="0" fontId="0" fillId="0" borderId="18" xfId="0" applyBorder="1"/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19" xfId="0" applyBorder="1"/>
    <xf numFmtId="2" fontId="22" fillId="0" borderId="0" xfId="7" applyNumberFormat="1" applyFont="1" applyFill="1" applyAlignment="1">
      <alignment horizontal="center"/>
    </xf>
    <xf numFmtId="1" fontId="22" fillId="0" borderId="0" xfId="8" applyNumberFormat="1" applyFont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69" fontId="30" fillId="3" borderId="3" xfId="0" applyNumberFormat="1" applyFont="1" applyFill="1" applyBorder="1" applyAlignment="1">
      <alignment horizontal="center" vertical="center"/>
    </xf>
    <xf numFmtId="169" fontId="30" fillId="3" borderId="20" xfId="0" applyNumberFormat="1" applyFont="1" applyFill="1" applyBorder="1" applyAlignment="1">
      <alignment horizontal="center" vertical="center"/>
    </xf>
    <xf numFmtId="169" fontId="30" fillId="3" borderId="2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0" fontId="33" fillId="0" borderId="18" xfId="0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  <xf numFmtId="168" fontId="0" fillId="0" borderId="0" xfId="0" applyNumberFormat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31" fillId="0" borderId="15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1" fillId="0" borderId="18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2" fillId="0" borderId="18" xfId="0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2" fillId="0" borderId="0" xfId="7" applyNumberFormat="1" applyFont="1" applyAlignment="1">
      <alignment horizontal="center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  <xdr:twoCellAnchor editAs="oneCell">
    <xdr:from>
      <xdr:col>22</xdr:col>
      <xdr:colOff>276045</xdr:colOff>
      <xdr:row>2</xdr:row>
      <xdr:rowOff>60385</xdr:rowOff>
    </xdr:from>
    <xdr:to>
      <xdr:col>24</xdr:col>
      <xdr:colOff>184851</xdr:colOff>
      <xdr:row>8</xdr:row>
      <xdr:rowOff>94891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42A8D055-2B45-4601-B6BA-B7A9CD10D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4385" y="422694"/>
          <a:ext cx="1595886" cy="96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439947</xdr:colOff>
      <xdr:row>2</xdr:row>
      <xdr:rowOff>60385</xdr:rowOff>
    </xdr:from>
    <xdr:to>
      <xdr:col>27</xdr:col>
      <xdr:colOff>43133</xdr:colOff>
      <xdr:row>8</xdr:row>
      <xdr:rowOff>34506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829B3C2E-757A-4BB2-B5C9-620BD4F93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4347" y="422694"/>
          <a:ext cx="1587261" cy="96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1"/>
  <sheetViews>
    <sheetView topLeftCell="A397" zoomScaleNormal="100" workbookViewId="0">
      <selection activeCell="J9" sqref="J9:K423"/>
    </sheetView>
  </sheetViews>
  <sheetFormatPr defaultColWidth="9.125" defaultRowHeight="12.9" x14ac:dyDescent="0.2"/>
  <cols>
    <col min="1" max="1" width="10.875" style="111" customWidth="1"/>
    <col min="2" max="2" width="10.125" style="112" customWidth="1"/>
    <col min="3" max="3" width="9.875" style="112" customWidth="1"/>
    <col min="4" max="5" width="6.375" style="105" customWidth="1"/>
    <col min="6" max="6" width="1" style="107" customWidth="1"/>
    <col min="7" max="7" width="6.125" style="107" customWidth="1"/>
    <col min="8" max="8" width="5.5" style="105" customWidth="1"/>
    <col min="9" max="9" width="1" style="107" customWidth="1"/>
    <col min="10" max="10" width="7.375" style="105" customWidth="1"/>
    <col min="11" max="11" width="6.5" style="107" customWidth="1"/>
    <col min="12" max="12" width="9" style="107" customWidth="1"/>
    <col min="13" max="13" width="0.875" style="126" customWidth="1"/>
    <col min="14" max="14" width="9.5" style="126" customWidth="1"/>
    <col min="15" max="15" width="0.875" style="126" customWidth="1"/>
    <col min="16" max="16" width="12.5" style="137" customWidth="1"/>
    <col min="17" max="17" width="15.375" style="129" bestFit="1" customWidth="1"/>
    <col min="18" max="16384" width="9.125" style="129"/>
  </cols>
  <sheetData>
    <row r="1" spans="1:16" ht="13.6" x14ac:dyDescent="0.25">
      <c r="A1" s="103" t="s">
        <v>606</v>
      </c>
      <c r="B1" s="104"/>
      <c r="C1" s="104"/>
      <c r="H1" s="127"/>
      <c r="J1" s="128"/>
    </row>
    <row r="2" spans="1:16" ht="13.6" x14ac:dyDescent="0.25">
      <c r="A2" s="106"/>
      <c r="B2" s="107"/>
      <c r="C2" s="107"/>
      <c r="G2" s="130"/>
      <c r="H2" s="130"/>
      <c r="I2" s="130"/>
      <c r="J2" s="130"/>
      <c r="K2" s="130"/>
      <c r="L2" s="130"/>
      <c r="M2" s="130"/>
      <c r="N2" s="130"/>
      <c r="O2" s="130"/>
    </row>
    <row r="3" spans="1:16" s="131" customFormat="1" ht="13.6" x14ac:dyDescent="0.25">
      <c r="A3" s="108" t="s">
        <v>73</v>
      </c>
      <c r="B3" s="109"/>
      <c r="C3" s="109"/>
      <c r="D3" s="105"/>
      <c r="E3" s="105"/>
      <c r="F3" s="107"/>
      <c r="G3" s="130"/>
      <c r="H3" s="130"/>
      <c r="I3" s="130"/>
      <c r="J3" s="130"/>
      <c r="K3" s="130"/>
      <c r="L3" s="130"/>
      <c r="M3" s="130"/>
      <c r="N3" s="130"/>
      <c r="O3" s="130"/>
      <c r="P3" s="138"/>
    </row>
    <row r="4" spans="1:16" ht="13.6" x14ac:dyDescent="0.25">
      <c r="J4" s="132"/>
      <c r="K4" s="133"/>
      <c r="L4" s="130"/>
      <c r="M4" s="130"/>
      <c r="N4" s="130"/>
    </row>
    <row r="5" spans="1:16" s="131" customFormat="1" ht="13.6" x14ac:dyDescent="0.25">
      <c r="A5" s="113" t="s">
        <v>13</v>
      </c>
      <c r="B5" s="114" t="s">
        <v>13</v>
      </c>
      <c r="C5" s="114" t="s">
        <v>13</v>
      </c>
      <c r="D5" s="105" t="s">
        <v>0</v>
      </c>
      <c r="E5" s="105" t="s">
        <v>0</v>
      </c>
      <c r="F5" s="107"/>
      <c r="G5" s="107"/>
      <c r="H5" s="105"/>
      <c r="I5" s="107"/>
      <c r="J5" s="105"/>
      <c r="K5" s="107"/>
      <c r="L5" s="107"/>
      <c r="M5" s="126"/>
      <c r="N5" s="126"/>
      <c r="O5" s="126"/>
      <c r="P5" s="139" t="s">
        <v>96</v>
      </c>
    </row>
    <row r="6" spans="1:16" x14ac:dyDescent="0.2">
      <c r="A6" s="115" t="s">
        <v>79</v>
      </c>
      <c r="B6" s="116" t="s">
        <v>31</v>
      </c>
      <c r="C6" s="116" t="s">
        <v>82</v>
      </c>
      <c r="D6" s="99" t="s">
        <v>1</v>
      </c>
      <c r="E6" s="99" t="s">
        <v>2</v>
      </c>
      <c r="F6" s="134"/>
      <c r="G6" s="99" t="s">
        <v>3</v>
      </c>
      <c r="H6" s="99" t="s">
        <v>4</v>
      </c>
      <c r="I6" s="134"/>
      <c r="J6" s="99" t="s">
        <v>5</v>
      </c>
      <c r="K6" s="99" t="s">
        <v>6</v>
      </c>
      <c r="L6" s="99" t="s">
        <v>26</v>
      </c>
      <c r="M6" s="125"/>
      <c r="N6" s="125" t="s">
        <v>16</v>
      </c>
      <c r="O6" s="125"/>
      <c r="P6" s="139" t="s">
        <v>63</v>
      </c>
    </row>
    <row r="7" spans="1:16" s="131" customFormat="1" ht="13.6" x14ac:dyDescent="0.25">
      <c r="A7" s="117"/>
      <c r="B7" s="118"/>
      <c r="C7" s="118"/>
      <c r="D7" s="105"/>
      <c r="E7" s="105"/>
      <c r="F7" s="107"/>
      <c r="G7" s="107"/>
      <c r="H7" s="105"/>
      <c r="I7" s="107"/>
      <c r="J7" s="105"/>
      <c r="K7" s="134" t="s">
        <v>27</v>
      </c>
      <c r="L7" s="107"/>
      <c r="M7" s="135"/>
      <c r="N7" s="135"/>
      <c r="O7" s="135"/>
      <c r="P7" s="138"/>
    </row>
    <row r="8" spans="1:16" x14ac:dyDescent="0.2">
      <c r="M8" s="125"/>
      <c r="N8" s="125"/>
      <c r="O8" s="125"/>
    </row>
    <row r="9" spans="1:16" ht="13.25" customHeight="1" x14ac:dyDescent="0.2">
      <c r="A9" s="113" t="str">
        <f>Shadbolt!C13</f>
        <v xml:space="preserve">B2.01.01,  </v>
      </c>
      <c r="B9" s="114" t="str">
        <f>Shadbolt!E13</f>
        <v>DRS-100</v>
      </c>
      <c r="C9" s="114"/>
      <c r="D9" s="114">
        <f>Shadbolt!G13</f>
        <v>1020</v>
      </c>
      <c r="E9" s="114">
        <f>Shadbolt!F13</f>
        <v>2110</v>
      </c>
      <c r="G9" s="105"/>
      <c r="H9" s="105">
        <v>1</v>
      </c>
      <c r="K9" s="105">
        <v>1</v>
      </c>
      <c r="L9" s="114"/>
      <c r="M9" s="125"/>
      <c r="N9" s="114">
        <v>1</v>
      </c>
      <c r="O9" s="125"/>
      <c r="P9" s="137">
        <f>Shadbolt!AP13</f>
        <v>603.20000000000005</v>
      </c>
    </row>
    <row r="10" spans="1:16" ht="13.25" customHeight="1" x14ac:dyDescent="0.2">
      <c r="A10" s="113" t="str">
        <f>Shadbolt!C14</f>
        <v xml:space="preserve">B2.02.01,  </v>
      </c>
      <c r="B10" s="114" t="str">
        <f>Shadbolt!E14</f>
        <v>DRS-100</v>
      </c>
      <c r="C10" s="114"/>
      <c r="D10" s="114">
        <f>Shadbolt!G14</f>
        <v>1020</v>
      </c>
      <c r="E10" s="114">
        <f>Shadbolt!F14</f>
        <v>2110</v>
      </c>
      <c r="G10" s="105"/>
      <c r="H10" s="105">
        <v>1</v>
      </c>
      <c r="K10" s="105">
        <v>1</v>
      </c>
      <c r="L10" s="114"/>
      <c r="M10" s="125"/>
      <c r="N10" s="114">
        <v>1</v>
      </c>
      <c r="O10" s="125"/>
      <c r="P10" s="137">
        <f>Shadbolt!AP14</f>
        <v>603.20000000000005</v>
      </c>
    </row>
    <row r="11" spans="1:16" ht="13.25" customHeight="1" x14ac:dyDescent="0.2">
      <c r="A11" s="113" t="str">
        <f>Shadbolt!C15</f>
        <v xml:space="preserve">B2.08.01,  </v>
      </c>
      <c r="B11" s="114" t="str">
        <f>Shadbolt!E15</f>
        <v>DRS-100</v>
      </c>
      <c r="C11" s="114"/>
      <c r="D11" s="114">
        <f>Shadbolt!G15</f>
        <v>1810</v>
      </c>
      <c r="E11" s="114">
        <f>Shadbolt!F15</f>
        <v>2110</v>
      </c>
      <c r="G11" s="105"/>
      <c r="H11" s="105">
        <v>1</v>
      </c>
      <c r="J11" s="105">
        <v>1</v>
      </c>
      <c r="K11" s="105"/>
      <c r="L11" s="114">
        <v>1</v>
      </c>
      <c r="M11" s="125"/>
      <c r="N11" s="114">
        <v>1</v>
      </c>
      <c r="O11" s="125"/>
      <c r="P11" s="137">
        <f>Shadbolt!AP15</f>
        <v>556.5</v>
      </c>
    </row>
    <row r="12" spans="1:16" ht="13.25" customHeight="1" x14ac:dyDescent="0.2">
      <c r="A12" s="113" t="str">
        <f>Shadbolt!C16</f>
        <v xml:space="preserve">B2.08.02,  </v>
      </c>
      <c r="B12" s="114" t="str">
        <f>Shadbolt!E16</f>
        <v>DRS-100</v>
      </c>
      <c r="C12" s="114"/>
      <c r="D12" s="114">
        <f>Shadbolt!G16</f>
        <v>1610</v>
      </c>
      <c r="E12" s="114">
        <f>Shadbolt!F16</f>
        <v>2110</v>
      </c>
      <c r="G12" s="105"/>
      <c r="H12" s="105">
        <v>1</v>
      </c>
      <c r="J12" s="105">
        <v>1</v>
      </c>
      <c r="K12" s="105"/>
      <c r="L12" s="114">
        <v>1</v>
      </c>
      <c r="M12" s="125"/>
      <c r="N12" s="114">
        <v>1</v>
      </c>
      <c r="O12" s="125"/>
      <c r="P12" s="137">
        <f>Shadbolt!AP16</f>
        <v>547.09</v>
      </c>
    </row>
    <row r="13" spans="1:16" ht="13.25" customHeight="1" x14ac:dyDescent="0.2">
      <c r="A13" s="113" t="str">
        <f>Shadbolt!C17</f>
        <v xml:space="preserve">B2.08.03,  </v>
      </c>
      <c r="B13" s="114" t="str">
        <f>Shadbolt!E17</f>
        <v>DRS-100</v>
      </c>
      <c r="C13" s="114"/>
      <c r="D13" s="114">
        <f>Shadbolt!G17</f>
        <v>1810</v>
      </c>
      <c r="E13" s="114">
        <f>Shadbolt!F17</f>
        <v>2110</v>
      </c>
      <c r="G13" s="105"/>
      <c r="H13" s="105">
        <v>1</v>
      </c>
      <c r="J13" s="105">
        <v>1</v>
      </c>
      <c r="K13" s="105"/>
      <c r="L13" s="114">
        <v>1</v>
      </c>
      <c r="M13" s="125"/>
      <c r="N13" s="114">
        <v>1</v>
      </c>
      <c r="O13" s="125"/>
      <c r="P13" s="137">
        <f>Shadbolt!AP17</f>
        <v>556.5</v>
      </c>
    </row>
    <row r="14" spans="1:16" ht="13.25" customHeight="1" x14ac:dyDescent="0.2">
      <c r="A14" s="113" t="str">
        <f>Shadbolt!C18</f>
        <v xml:space="preserve">B2.08.04,  </v>
      </c>
      <c r="B14" s="114" t="str">
        <f>Shadbolt!E18</f>
        <v>DRS-100</v>
      </c>
      <c r="C14" s="114"/>
      <c r="D14" s="114">
        <f>Shadbolt!G18</f>
        <v>1610</v>
      </c>
      <c r="E14" s="114">
        <f>Shadbolt!F18</f>
        <v>2110</v>
      </c>
      <c r="G14" s="105"/>
      <c r="H14" s="105">
        <v>1</v>
      </c>
      <c r="J14" s="105">
        <v>1</v>
      </c>
      <c r="K14" s="105"/>
      <c r="L14" s="114">
        <v>1</v>
      </c>
      <c r="M14" s="125"/>
      <c r="N14" s="114">
        <v>1</v>
      </c>
      <c r="O14" s="125"/>
      <c r="P14" s="137">
        <f>Shadbolt!AP18</f>
        <v>524.15</v>
      </c>
    </row>
    <row r="15" spans="1:16" ht="13.25" customHeight="1" x14ac:dyDescent="0.2">
      <c r="A15" s="113" t="str">
        <f>Shadbolt!C19</f>
        <v xml:space="preserve">B2.08.05,  </v>
      </c>
      <c r="B15" s="114" t="str">
        <f>Shadbolt!E19</f>
        <v>DRS-100</v>
      </c>
      <c r="C15" s="114"/>
      <c r="D15" s="114">
        <f>Shadbolt!G19</f>
        <v>1610</v>
      </c>
      <c r="E15" s="114">
        <f>Shadbolt!F19</f>
        <v>2110</v>
      </c>
      <c r="G15" s="105"/>
      <c r="H15" s="105">
        <v>1</v>
      </c>
      <c r="J15" s="105">
        <v>1</v>
      </c>
      <c r="K15" s="105"/>
      <c r="L15" s="114">
        <v>1</v>
      </c>
      <c r="M15" s="125"/>
      <c r="N15" s="114">
        <v>1</v>
      </c>
      <c r="O15" s="125"/>
      <c r="P15" s="137">
        <f>Shadbolt!AP19</f>
        <v>524.15</v>
      </c>
    </row>
    <row r="16" spans="1:16" ht="13.25" customHeight="1" x14ac:dyDescent="0.2">
      <c r="A16" s="113" t="str">
        <f>Shadbolt!C20</f>
        <v xml:space="preserve">B2.08.06,  </v>
      </c>
      <c r="B16" s="114" t="str">
        <f>Shadbolt!E20</f>
        <v>DRS-100</v>
      </c>
      <c r="C16" s="114"/>
      <c r="D16" s="114">
        <f>Shadbolt!G20</f>
        <v>1610</v>
      </c>
      <c r="E16" s="114">
        <f>Shadbolt!F20</f>
        <v>2110</v>
      </c>
      <c r="G16" s="105"/>
      <c r="H16" s="105">
        <v>1</v>
      </c>
      <c r="K16" s="105">
        <v>1</v>
      </c>
      <c r="L16" s="114">
        <v>1</v>
      </c>
      <c r="M16" s="125"/>
      <c r="N16" s="114">
        <v>1</v>
      </c>
      <c r="O16" s="125"/>
      <c r="P16" s="137">
        <f>Shadbolt!AP20</f>
        <v>586.91</v>
      </c>
    </row>
    <row r="17" spans="1:16" ht="13.25" customHeight="1" x14ac:dyDescent="0.2">
      <c r="A17" s="113" t="str">
        <f>Shadbolt!C21</f>
        <v xml:space="preserve">B2.08.07,  </v>
      </c>
      <c r="B17" s="114" t="str">
        <f>Shadbolt!E21</f>
        <v>DRS-100</v>
      </c>
      <c r="C17" s="114"/>
      <c r="D17" s="114">
        <f>Shadbolt!G21</f>
        <v>1610</v>
      </c>
      <c r="E17" s="114">
        <f>Shadbolt!F21</f>
        <v>2110</v>
      </c>
      <c r="G17" s="105"/>
      <c r="H17" s="105">
        <v>1</v>
      </c>
      <c r="J17" s="105">
        <v>1</v>
      </c>
      <c r="K17" s="105"/>
      <c r="L17" s="114">
        <v>1</v>
      </c>
      <c r="M17" s="125"/>
      <c r="N17" s="114">
        <v>1</v>
      </c>
      <c r="O17" s="125"/>
      <c r="P17" s="137">
        <f>Shadbolt!AP21</f>
        <v>524.15</v>
      </c>
    </row>
    <row r="18" spans="1:16" ht="13.25" customHeight="1" x14ac:dyDescent="0.2">
      <c r="A18" s="113" t="str">
        <f>Shadbolt!C22</f>
        <v xml:space="preserve">B2.08.08,  </v>
      </c>
      <c r="B18" s="114" t="str">
        <f>Shadbolt!E22</f>
        <v>DRS-100</v>
      </c>
      <c r="C18" s="114"/>
      <c r="D18" s="114">
        <f>Shadbolt!G22</f>
        <v>1610</v>
      </c>
      <c r="E18" s="114">
        <f>Shadbolt!F22</f>
        <v>2110</v>
      </c>
      <c r="G18" s="105"/>
      <c r="H18" s="105">
        <v>1</v>
      </c>
      <c r="J18" s="105">
        <v>1</v>
      </c>
      <c r="K18" s="105"/>
      <c r="L18" s="114">
        <v>1</v>
      </c>
      <c r="M18" s="125"/>
      <c r="N18" s="114">
        <v>1</v>
      </c>
      <c r="O18" s="125"/>
      <c r="P18" s="137">
        <f>Shadbolt!AP22</f>
        <v>524.15</v>
      </c>
    </row>
    <row r="19" spans="1:16" ht="13.25" customHeight="1" x14ac:dyDescent="0.2">
      <c r="A19" s="113" t="str">
        <f>Shadbolt!C23</f>
        <v xml:space="preserve">B1.04.01,  </v>
      </c>
      <c r="B19" s="114" t="str">
        <f>Shadbolt!E23</f>
        <v>DRS-100</v>
      </c>
      <c r="C19" s="114"/>
      <c r="D19" s="114">
        <f>Shadbolt!G23</f>
        <v>1610</v>
      </c>
      <c r="E19" s="114">
        <f>Shadbolt!F23</f>
        <v>2110</v>
      </c>
      <c r="G19" s="105"/>
      <c r="H19" s="105">
        <v>1</v>
      </c>
      <c r="J19" s="105">
        <v>1</v>
      </c>
      <c r="K19" s="105"/>
      <c r="L19" s="114"/>
      <c r="M19" s="125"/>
      <c r="N19" s="114">
        <v>1</v>
      </c>
      <c r="O19" s="125"/>
      <c r="P19" s="137">
        <f>Shadbolt!AP23</f>
        <v>699.28</v>
      </c>
    </row>
    <row r="20" spans="1:16" ht="13.25" customHeight="1" x14ac:dyDescent="0.2">
      <c r="A20" s="113" t="str">
        <f>Shadbolt!C24</f>
        <v xml:space="preserve">B1.06.01,  </v>
      </c>
      <c r="B20" s="114" t="str">
        <f>Shadbolt!E24</f>
        <v>DRS-100</v>
      </c>
      <c r="C20" s="114"/>
      <c r="D20" s="114">
        <f>Shadbolt!G24</f>
        <v>1610</v>
      </c>
      <c r="E20" s="114">
        <f>Shadbolt!F24</f>
        <v>2110</v>
      </c>
      <c r="G20" s="105"/>
      <c r="H20" s="105">
        <v>1</v>
      </c>
      <c r="K20" s="105">
        <v>1</v>
      </c>
      <c r="L20" s="114">
        <v>1</v>
      </c>
      <c r="M20" s="125"/>
      <c r="N20" s="114">
        <v>1</v>
      </c>
      <c r="O20" s="125"/>
      <c r="P20" s="137">
        <f>Shadbolt!AP24</f>
        <v>586.91</v>
      </c>
    </row>
    <row r="21" spans="1:16" x14ac:dyDescent="0.2">
      <c r="A21" s="113" t="str">
        <f>Shadbolt!C25</f>
        <v xml:space="preserve">B1.06.02,  </v>
      </c>
      <c r="B21" s="114" t="str">
        <f>Shadbolt!E25</f>
        <v>DRS-100</v>
      </c>
      <c r="C21" s="114"/>
      <c r="D21" s="114">
        <f>Shadbolt!G25</f>
        <v>1610</v>
      </c>
      <c r="E21" s="114">
        <f>Shadbolt!F25</f>
        <v>2110</v>
      </c>
      <c r="G21" s="105"/>
      <c r="H21" s="105">
        <v>1</v>
      </c>
      <c r="K21" s="105">
        <v>1</v>
      </c>
      <c r="L21" s="114">
        <v>1</v>
      </c>
      <c r="M21" s="125"/>
      <c r="N21" s="114">
        <v>1</v>
      </c>
      <c r="O21" s="125"/>
      <c r="P21" s="137">
        <f>Shadbolt!AP25</f>
        <v>586.91</v>
      </c>
    </row>
    <row r="22" spans="1:16" x14ac:dyDescent="0.2">
      <c r="A22" s="113" t="str">
        <f>Shadbolt!C26</f>
        <v xml:space="preserve">B1.06.03,  </v>
      </c>
      <c r="B22" s="114" t="str">
        <f>Shadbolt!E26</f>
        <v>DRS-100</v>
      </c>
      <c r="C22" s="114"/>
      <c r="D22" s="114">
        <f>Shadbolt!G26</f>
        <v>1020</v>
      </c>
      <c r="E22" s="114">
        <f>Shadbolt!F26</f>
        <v>2110</v>
      </c>
      <c r="G22" s="105"/>
      <c r="H22" s="105">
        <v>1</v>
      </c>
      <c r="K22" s="105">
        <v>1</v>
      </c>
      <c r="L22" s="114">
        <v>1</v>
      </c>
      <c r="M22" s="125"/>
      <c r="N22" s="114">
        <v>1</v>
      </c>
      <c r="O22" s="125"/>
      <c r="P22" s="137">
        <f>Shadbolt!AP26</f>
        <v>400.06</v>
      </c>
    </row>
    <row r="23" spans="1:16" x14ac:dyDescent="0.2">
      <c r="A23" s="113" t="str">
        <f>Shadbolt!C27</f>
        <v xml:space="preserve">B1.06.04,  </v>
      </c>
      <c r="B23" s="114" t="str">
        <f>Shadbolt!E27</f>
        <v>DRS-100</v>
      </c>
      <c r="C23" s="114"/>
      <c r="D23" s="114">
        <f>Shadbolt!G27</f>
        <v>1810</v>
      </c>
      <c r="E23" s="114">
        <f>Shadbolt!F27</f>
        <v>2110</v>
      </c>
      <c r="G23" s="105"/>
      <c r="H23" s="105">
        <v>1</v>
      </c>
      <c r="K23" s="105">
        <v>1</v>
      </c>
      <c r="L23" s="114">
        <v>1</v>
      </c>
      <c r="M23" s="125"/>
      <c r="N23" s="114">
        <v>1</v>
      </c>
      <c r="O23" s="125"/>
      <c r="P23" s="137">
        <f>Shadbolt!AP27</f>
        <v>608.41999999999996</v>
      </c>
    </row>
    <row r="24" spans="1:16" x14ac:dyDescent="0.2">
      <c r="A24" s="113" t="str">
        <f>Shadbolt!C28</f>
        <v xml:space="preserve">B1.06.05,  </v>
      </c>
      <c r="B24" s="114" t="str">
        <f>Shadbolt!E28</f>
        <v>DRS-100</v>
      </c>
      <c r="C24" s="114"/>
      <c r="D24" s="114">
        <f>Shadbolt!G28</f>
        <v>1020</v>
      </c>
      <c r="E24" s="114">
        <f>Shadbolt!F28</f>
        <v>2110</v>
      </c>
      <c r="G24" s="105"/>
      <c r="H24" s="105">
        <v>1</v>
      </c>
      <c r="K24" s="105">
        <v>1</v>
      </c>
      <c r="L24" s="114">
        <v>1</v>
      </c>
      <c r="M24" s="125"/>
      <c r="N24" s="114">
        <v>1</v>
      </c>
      <c r="O24" s="125"/>
      <c r="P24" s="137">
        <f>Shadbolt!AP28</f>
        <v>400.06</v>
      </c>
    </row>
    <row r="25" spans="1:16" x14ac:dyDescent="0.2">
      <c r="A25" s="113" t="str">
        <f>Shadbolt!C29</f>
        <v xml:space="preserve">B1.06.06,  </v>
      </c>
      <c r="B25" s="114" t="str">
        <f>Shadbolt!E29</f>
        <v>DRS-100</v>
      </c>
      <c r="C25" s="114"/>
      <c r="D25" s="114">
        <f>Shadbolt!G29</f>
        <v>1610</v>
      </c>
      <c r="E25" s="114">
        <f>Shadbolt!F29</f>
        <v>2110</v>
      </c>
      <c r="G25" s="105"/>
      <c r="H25" s="105">
        <v>1</v>
      </c>
      <c r="K25" s="105">
        <v>1</v>
      </c>
      <c r="L25" s="114">
        <v>1</v>
      </c>
      <c r="M25" s="125"/>
      <c r="N25" s="114">
        <v>1</v>
      </c>
      <c r="O25" s="125"/>
      <c r="P25" s="137">
        <f>Shadbolt!AP29</f>
        <v>586.91</v>
      </c>
    </row>
    <row r="26" spans="1:16" x14ac:dyDescent="0.2">
      <c r="A26" s="113" t="str">
        <f>Shadbolt!C30</f>
        <v xml:space="preserve">B1.06.07,  </v>
      </c>
      <c r="B26" s="114" t="str">
        <f>Shadbolt!E30</f>
        <v>DRS-100</v>
      </c>
      <c r="C26" s="114"/>
      <c r="D26" s="114">
        <f>Shadbolt!G30</f>
        <v>1610</v>
      </c>
      <c r="E26" s="114">
        <f>Shadbolt!F30</f>
        <v>2110</v>
      </c>
      <c r="G26" s="105"/>
      <c r="H26" s="105">
        <v>1</v>
      </c>
      <c r="J26" s="105">
        <v>1</v>
      </c>
      <c r="K26" s="105"/>
      <c r="L26" s="114"/>
      <c r="M26" s="125"/>
      <c r="N26" s="114">
        <v>1</v>
      </c>
      <c r="O26" s="125"/>
      <c r="P26" s="137">
        <f>Shadbolt!AP30</f>
        <v>699.28</v>
      </c>
    </row>
    <row r="27" spans="1:16" x14ac:dyDescent="0.2">
      <c r="A27" s="113" t="str">
        <f>Shadbolt!C31</f>
        <v xml:space="preserve">B1.06.08,  </v>
      </c>
      <c r="B27" s="114" t="str">
        <f>Shadbolt!E31</f>
        <v>DRS-104</v>
      </c>
      <c r="C27" s="114"/>
      <c r="D27" s="114">
        <f>Shadbolt!G31</f>
        <v>820</v>
      </c>
      <c r="E27" s="114">
        <f>Shadbolt!F31</f>
        <v>2110</v>
      </c>
      <c r="G27" s="105"/>
      <c r="H27" s="105">
        <v>1</v>
      </c>
      <c r="K27" s="105">
        <v>1</v>
      </c>
      <c r="L27" s="114">
        <v>1</v>
      </c>
      <c r="M27" s="125"/>
      <c r="N27" s="114">
        <v>1</v>
      </c>
      <c r="O27" s="125"/>
      <c r="P27" s="137">
        <f>Shadbolt!AP31</f>
        <v>410.92</v>
      </c>
    </row>
    <row r="28" spans="1:16" x14ac:dyDescent="0.2">
      <c r="A28" s="113" t="str">
        <f>Shadbolt!C32</f>
        <v xml:space="preserve">B1.12.01,  </v>
      </c>
      <c r="B28" s="114" t="str">
        <f>Shadbolt!E32</f>
        <v>DRS-100</v>
      </c>
      <c r="C28" s="114"/>
      <c r="D28" s="114">
        <f>Shadbolt!G32</f>
        <v>1610</v>
      </c>
      <c r="E28" s="114">
        <f>Shadbolt!F32</f>
        <v>2110</v>
      </c>
      <c r="G28" s="105"/>
      <c r="H28" s="105">
        <v>1</v>
      </c>
      <c r="J28" s="105">
        <v>1</v>
      </c>
      <c r="K28" s="105"/>
      <c r="L28" s="114"/>
      <c r="M28" s="125"/>
      <c r="N28" s="114">
        <v>1</v>
      </c>
      <c r="O28" s="125"/>
      <c r="P28" s="137">
        <f>Shadbolt!AP32</f>
        <v>699.28</v>
      </c>
    </row>
    <row r="29" spans="1:16" x14ac:dyDescent="0.2">
      <c r="A29" s="113" t="str">
        <f>Shadbolt!C33</f>
        <v xml:space="preserve">B1.12.01,  </v>
      </c>
      <c r="B29" s="114" t="str">
        <f>Shadbolt!E33</f>
        <v>DRS-100</v>
      </c>
      <c r="C29" s="114"/>
      <c r="D29" s="114">
        <f>Shadbolt!G33</f>
        <v>1610</v>
      </c>
      <c r="E29" s="114">
        <f>Shadbolt!F33</f>
        <v>2110</v>
      </c>
      <c r="G29" s="105"/>
      <c r="H29" s="105">
        <v>1</v>
      </c>
      <c r="K29" s="105">
        <v>1</v>
      </c>
      <c r="L29" s="114">
        <v>1</v>
      </c>
      <c r="M29" s="125"/>
      <c r="N29" s="114">
        <v>1</v>
      </c>
      <c r="O29" s="125"/>
      <c r="P29" s="137">
        <f>Shadbolt!AP33</f>
        <v>586.91</v>
      </c>
    </row>
    <row r="30" spans="1:16" x14ac:dyDescent="0.2">
      <c r="A30" s="113" t="str">
        <f>Shadbolt!C34</f>
        <v xml:space="preserve">B1.13.02,  </v>
      </c>
      <c r="B30" s="114" t="str">
        <f>Shadbolt!E34</f>
        <v>DRS-104</v>
      </c>
      <c r="C30" s="114"/>
      <c r="D30" s="114">
        <f>Shadbolt!G34</f>
        <v>1750</v>
      </c>
      <c r="E30" s="114">
        <f>Shadbolt!F34</f>
        <v>2110</v>
      </c>
      <c r="G30" s="105"/>
      <c r="H30" s="105">
        <v>1</v>
      </c>
      <c r="K30" s="105">
        <v>1</v>
      </c>
      <c r="L30" s="114">
        <v>1</v>
      </c>
      <c r="M30" s="125"/>
      <c r="N30" s="114">
        <v>1</v>
      </c>
      <c r="O30" s="125"/>
      <c r="P30" s="137">
        <f>Shadbolt!AP34</f>
        <v>972.48</v>
      </c>
    </row>
    <row r="31" spans="1:16" x14ac:dyDescent="0.2">
      <c r="A31" s="113" t="str">
        <f>Shadbolt!C35</f>
        <v xml:space="preserve">B1.13.03,  </v>
      </c>
      <c r="B31" s="114" t="str">
        <f>Shadbolt!E35</f>
        <v>DRS-104</v>
      </c>
      <c r="C31" s="114"/>
      <c r="D31" s="114">
        <f>Shadbolt!G35</f>
        <v>620</v>
      </c>
      <c r="E31" s="114">
        <f>Shadbolt!F35</f>
        <v>2110</v>
      </c>
      <c r="G31" s="105"/>
      <c r="H31" s="105">
        <v>1</v>
      </c>
      <c r="K31" s="105">
        <v>1</v>
      </c>
      <c r="L31" s="114">
        <v>1</v>
      </c>
      <c r="M31" s="125"/>
      <c r="N31" s="114">
        <v>1</v>
      </c>
      <c r="O31" s="125"/>
      <c r="P31" s="137">
        <f>Shadbolt!AP35</f>
        <v>335.89</v>
      </c>
    </row>
    <row r="32" spans="1:16" x14ac:dyDescent="0.2">
      <c r="A32" s="113" t="str">
        <f>Shadbolt!C36</f>
        <v xml:space="preserve">B1.13.04,  </v>
      </c>
      <c r="B32" s="114" t="str">
        <f>Shadbolt!E36</f>
        <v>DRS-104</v>
      </c>
      <c r="C32" s="114"/>
      <c r="D32" s="114">
        <f>Shadbolt!G36</f>
        <v>1450</v>
      </c>
      <c r="E32" s="114">
        <f>Shadbolt!F36</f>
        <v>2110</v>
      </c>
      <c r="G32" s="105"/>
      <c r="H32" s="105">
        <v>1</v>
      </c>
      <c r="K32" s="105">
        <v>1</v>
      </c>
      <c r="L32" s="114">
        <v>1</v>
      </c>
      <c r="M32" s="125"/>
      <c r="N32" s="114">
        <v>1</v>
      </c>
      <c r="O32" s="125"/>
      <c r="P32" s="137">
        <f>Shadbolt!AP36</f>
        <v>942.71</v>
      </c>
    </row>
    <row r="33" spans="1:16" x14ac:dyDescent="0.2">
      <c r="A33" s="113" t="str">
        <f>Shadbolt!C37</f>
        <v xml:space="preserve">B1.13.05,  </v>
      </c>
      <c r="B33" s="114" t="str">
        <f>Shadbolt!E37</f>
        <v>DRS-104</v>
      </c>
      <c r="C33" s="114"/>
      <c r="D33" s="114">
        <f>Shadbolt!G37</f>
        <v>1020</v>
      </c>
      <c r="E33" s="114">
        <f>Shadbolt!F37</f>
        <v>2110</v>
      </c>
      <c r="G33" s="105"/>
      <c r="H33" s="105">
        <v>1</v>
      </c>
      <c r="K33" s="105">
        <v>1</v>
      </c>
      <c r="L33" s="114">
        <v>1</v>
      </c>
      <c r="M33" s="125"/>
      <c r="N33" s="114">
        <v>1</v>
      </c>
      <c r="O33" s="125"/>
      <c r="P33" s="137">
        <f>Shadbolt!AP37</f>
        <v>529.58000000000004</v>
      </c>
    </row>
    <row r="34" spans="1:16" x14ac:dyDescent="0.2">
      <c r="A34" s="113" t="str">
        <f>Shadbolt!C38</f>
        <v xml:space="preserve">B1.22.01,  </v>
      </c>
      <c r="B34" s="114" t="str">
        <f>Shadbolt!E38</f>
        <v>DRS-100</v>
      </c>
      <c r="C34" s="114"/>
      <c r="D34" s="114">
        <f>Shadbolt!G38</f>
        <v>1810</v>
      </c>
      <c r="E34" s="114">
        <f>Shadbolt!F38</f>
        <v>2110</v>
      </c>
      <c r="G34" s="105"/>
      <c r="H34" s="105">
        <v>1</v>
      </c>
      <c r="K34" s="105">
        <v>1</v>
      </c>
      <c r="L34" s="114">
        <v>1</v>
      </c>
      <c r="M34" s="125"/>
      <c r="N34" s="114">
        <v>1</v>
      </c>
      <c r="O34" s="125"/>
      <c r="P34" s="137">
        <f>Shadbolt!AP38</f>
        <v>608.41999999999996</v>
      </c>
    </row>
    <row r="35" spans="1:16" x14ac:dyDescent="0.2">
      <c r="A35" s="113" t="str">
        <f>Shadbolt!C39</f>
        <v xml:space="preserve">B1.23.02,  </v>
      </c>
      <c r="B35" s="114" t="str">
        <f>Shadbolt!E39</f>
        <v>DRS-100</v>
      </c>
      <c r="C35" s="114"/>
      <c r="D35" s="114">
        <f>Shadbolt!G39</f>
        <v>1610</v>
      </c>
      <c r="E35" s="114">
        <f>Shadbolt!F39</f>
        <v>2110</v>
      </c>
      <c r="G35" s="105"/>
      <c r="H35" s="105">
        <v>1</v>
      </c>
      <c r="J35" s="105">
        <v>1</v>
      </c>
      <c r="K35" s="105"/>
      <c r="L35" s="114"/>
      <c r="M35" s="125"/>
      <c r="N35" s="114">
        <v>1</v>
      </c>
      <c r="O35" s="125"/>
      <c r="P35" s="137">
        <f>Shadbolt!AP39</f>
        <v>699.28</v>
      </c>
    </row>
    <row r="36" spans="1:16" ht="12.6" customHeight="1" x14ac:dyDescent="0.2">
      <c r="A36" s="113" t="str">
        <f>Shadbolt!C40</f>
        <v xml:space="preserve">B1.23.01,  </v>
      </c>
      <c r="B36" s="114" t="str">
        <f>Shadbolt!E40</f>
        <v>DRS-100</v>
      </c>
      <c r="C36" s="114"/>
      <c r="D36" s="114">
        <f>Shadbolt!G40</f>
        <v>1610</v>
      </c>
      <c r="E36" s="114">
        <f>Shadbolt!F40</f>
        <v>2110</v>
      </c>
      <c r="G36" s="105"/>
      <c r="H36" s="105">
        <v>1</v>
      </c>
      <c r="J36" s="105">
        <v>1</v>
      </c>
      <c r="K36" s="105"/>
      <c r="L36" s="114"/>
      <c r="M36" s="125"/>
      <c r="N36" s="114">
        <v>1</v>
      </c>
      <c r="O36" s="125"/>
      <c r="P36" s="137">
        <f>Shadbolt!AP40</f>
        <v>699.28</v>
      </c>
    </row>
    <row r="37" spans="1:16" x14ac:dyDescent="0.2">
      <c r="A37" s="113" t="str">
        <f>Shadbolt!C41</f>
        <v xml:space="preserve">B1.23.03,  </v>
      </c>
      <c r="B37" s="114" t="str">
        <f>Shadbolt!E41</f>
        <v>DRS-100</v>
      </c>
      <c r="C37" s="114"/>
      <c r="D37" s="114">
        <f>Shadbolt!G41</f>
        <v>1610</v>
      </c>
      <c r="E37" s="114">
        <f>Shadbolt!F41</f>
        <v>2110</v>
      </c>
      <c r="G37" s="105"/>
      <c r="H37" s="105">
        <v>1</v>
      </c>
      <c r="J37" s="105">
        <v>1</v>
      </c>
      <c r="K37" s="105"/>
      <c r="L37" s="114"/>
      <c r="M37" s="125"/>
      <c r="N37" s="114">
        <v>1</v>
      </c>
      <c r="O37" s="125"/>
      <c r="P37" s="137">
        <f>Shadbolt!AP41</f>
        <v>699.28</v>
      </c>
    </row>
    <row r="38" spans="1:16" x14ac:dyDescent="0.2">
      <c r="A38" s="113" t="str">
        <f>Shadbolt!C42</f>
        <v xml:space="preserve">B1.23.04,  </v>
      </c>
      <c r="B38" s="114" t="str">
        <f>Shadbolt!E42</f>
        <v>DRS-100</v>
      </c>
      <c r="C38" s="114"/>
      <c r="D38" s="114">
        <f>Shadbolt!G42</f>
        <v>1020</v>
      </c>
      <c r="E38" s="114">
        <f>Shadbolt!F42</f>
        <v>2110</v>
      </c>
      <c r="G38" s="105"/>
      <c r="H38" s="105">
        <v>1</v>
      </c>
      <c r="K38" s="105">
        <v>1</v>
      </c>
      <c r="L38" s="114">
        <v>1</v>
      </c>
      <c r="M38" s="125"/>
      <c r="N38" s="114">
        <v>1</v>
      </c>
      <c r="O38" s="125"/>
      <c r="P38" s="137">
        <f>Shadbolt!AP42</f>
        <v>400.06</v>
      </c>
    </row>
    <row r="39" spans="1:16" x14ac:dyDescent="0.2">
      <c r="A39" s="113" t="str">
        <f>Shadbolt!C43</f>
        <v xml:space="preserve">B1.23.05,  </v>
      </c>
      <c r="B39" s="114" t="str">
        <f>Shadbolt!E43</f>
        <v>DRS-100</v>
      </c>
      <c r="C39" s="114"/>
      <c r="D39" s="114">
        <f>Shadbolt!G43</f>
        <v>1020</v>
      </c>
      <c r="E39" s="114">
        <f>Shadbolt!F43</f>
        <v>2110</v>
      </c>
      <c r="G39" s="105"/>
      <c r="H39" s="105">
        <v>1</v>
      </c>
      <c r="K39" s="105">
        <v>1</v>
      </c>
      <c r="L39" s="114">
        <v>1</v>
      </c>
      <c r="M39" s="125"/>
      <c r="N39" s="114">
        <v>1</v>
      </c>
      <c r="O39" s="125"/>
      <c r="P39" s="137">
        <f>Shadbolt!AP43</f>
        <v>400.06</v>
      </c>
    </row>
    <row r="40" spans="1:16" x14ac:dyDescent="0.2">
      <c r="A40" s="113" t="str">
        <f>Shadbolt!C44</f>
        <v xml:space="preserve">B1.23.06,  </v>
      </c>
      <c r="B40" s="114" t="str">
        <f>Shadbolt!E44</f>
        <v>DRS-100</v>
      </c>
      <c r="C40" s="114"/>
      <c r="D40" s="114">
        <f>Shadbolt!G44</f>
        <v>1020</v>
      </c>
      <c r="E40" s="114">
        <f>Shadbolt!F44</f>
        <v>2110</v>
      </c>
      <c r="G40" s="105"/>
      <c r="H40" s="105">
        <v>1</v>
      </c>
      <c r="K40" s="105">
        <v>1</v>
      </c>
      <c r="L40" s="114"/>
      <c r="M40" s="125"/>
      <c r="N40" s="114">
        <v>1</v>
      </c>
      <c r="O40" s="125"/>
      <c r="P40" s="137">
        <f>Shadbolt!AP44</f>
        <v>603.20000000000005</v>
      </c>
    </row>
    <row r="41" spans="1:16" x14ac:dyDescent="0.2">
      <c r="A41" s="113" t="str">
        <f>Shadbolt!C45</f>
        <v xml:space="preserve">B1.23.07,  </v>
      </c>
      <c r="B41" s="114" t="str">
        <f>Shadbolt!E45</f>
        <v>DRS-100</v>
      </c>
      <c r="C41" s="114"/>
      <c r="D41" s="114">
        <f>Shadbolt!G45</f>
        <v>1610</v>
      </c>
      <c r="E41" s="114">
        <f>Shadbolt!F45</f>
        <v>2110</v>
      </c>
      <c r="G41" s="105"/>
      <c r="H41" s="105">
        <v>1</v>
      </c>
      <c r="K41" s="105">
        <v>1</v>
      </c>
      <c r="L41" s="114">
        <v>1</v>
      </c>
      <c r="M41" s="125"/>
      <c r="N41" s="114">
        <v>1</v>
      </c>
      <c r="O41" s="125"/>
      <c r="P41" s="137">
        <f>Shadbolt!AP45</f>
        <v>586.91</v>
      </c>
    </row>
    <row r="42" spans="1:16" x14ac:dyDescent="0.2">
      <c r="A42" s="113" t="str">
        <f>Shadbolt!C46</f>
        <v xml:space="preserve">B1.23.08,  </v>
      </c>
      <c r="B42" s="114" t="str">
        <f>Shadbolt!E46</f>
        <v>DRS-100</v>
      </c>
      <c r="C42" s="114"/>
      <c r="D42" s="114">
        <f>Shadbolt!G46</f>
        <v>1610</v>
      </c>
      <c r="E42" s="114">
        <f>Shadbolt!F46</f>
        <v>2110</v>
      </c>
      <c r="G42" s="105"/>
      <c r="H42" s="105">
        <v>1</v>
      </c>
      <c r="K42" s="105">
        <v>1</v>
      </c>
      <c r="L42" s="114">
        <v>1</v>
      </c>
      <c r="M42" s="125"/>
      <c r="N42" s="114">
        <v>1</v>
      </c>
      <c r="O42" s="125"/>
      <c r="P42" s="137">
        <f>Shadbolt!AP46</f>
        <v>586.91</v>
      </c>
    </row>
    <row r="43" spans="1:16" x14ac:dyDescent="0.2">
      <c r="A43" s="113" t="str">
        <f>Shadbolt!C47</f>
        <v xml:space="preserve">B1.23.09,  </v>
      </c>
      <c r="B43" s="114" t="str">
        <f>Shadbolt!E47</f>
        <v>DRS-100</v>
      </c>
      <c r="C43" s="114"/>
      <c r="D43" s="114">
        <f>Shadbolt!G47</f>
        <v>1020</v>
      </c>
      <c r="E43" s="114">
        <f>Shadbolt!F47</f>
        <v>2110</v>
      </c>
      <c r="G43" s="105"/>
      <c r="H43" s="105">
        <v>1</v>
      </c>
      <c r="K43" s="105">
        <v>1</v>
      </c>
      <c r="L43" s="114">
        <v>1</v>
      </c>
      <c r="M43" s="125"/>
      <c r="N43" s="114">
        <v>1</v>
      </c>
      <c r="O43" s="125"/>
      <c r="P43" s="137">
        <f>Shadbolt!AP47</f>
        <v>400.06</v>
      </c>
    </row>
    <row r="44" spans="1:16" x14ac:dyDescent="0.2">
      <c r="A44" s="113" t="str">
        <f>Shadbolt!C48</f>
        <v xml:space="preserve">B1.22.02,  </v>
      </c>
      <c r="B44" s="114" t="str">
        <f>Shadbolt!E48</f>
        <v>DRS-100</v>
      </c>
      <c r="C44" s="114"/>
      <c r="D44" s="114">
        <f>Shadbolt!G48</f>
        <v>1610</v>
      </c>
      <c r="E44" s="114">
        <f>Shadbolt!F48</f>
        <v>2110</v>
      </c>
      <c r="G44" s="105"/>
      <c r="H44" s="105">
        <v>1</v>
      </c>
      <c r="K44" s="105">
        <v>1</v>
      </c>
      <c r="L44" s="114"/>
      <c r="M44" s="125"/>
      <c r="N44" s="114">
        <v>1</v>
      </c>
      <c r="O44" s="125"/>
      <c r="P44" s="137">
        <f>Shadbolt!AP48</f>
        <v>790.05</v>
      </c>
    </row>
    <row r="45" spans="1:16" x14ac:dyDescent="0.2">
      <c r="A45" s="113" t="str">
        <f>Shadbolt!C49</f>
        <v xml:space="preserve">B1.24.01,  </v>
      </c>
      <c r="B45" s="114" t="str">
        <f>Shadbolt!E49</f>
        <v>DRS-100</v>
      </c>
      <c r="C45" s="114"/>
      <c r="D45" s="114">
        <f>Shadbolt!G49</f>
        <v>1610</v>
      </c>
      <c r="E45" s="114">
        <f>Shadbolt!F49</f>
        <v>2110</v>
      </c>
      <c r="G45" s="105"/>
      <c r="H45" s="105">
        <v>1</v>
      </c>
      <c r="K45" s="105">
        <v>1</v>
      </c>
      <c r="L45" s="114"/>
      <c r="M45" s="125"/>
      <c r="N45" s="114">
        <v>1</v>
      </c>
      <c r="O45" s="125"/>
      <c r="P45" s="137">
        <f>Shadbolt!AP49</f>
        <v>790.05</v>
      </c>
    </row>
    <row r="46" spans="1:16" x14ac:dyDescent="0.2">
      <c r="A46" s="113" t="str">
        <f>Shadbolt!C50</f>
        <v xml:space="preserve">B1.25.01,  </v>
      </c>
      <c r="B46" s="114" t="str">
        <f>Shadbolt!E50</f>
        <v>DRS-100</v>
      </c>
      <c r="C46" s="114"/>
      <c r="D46" s="114">
        <f>Shadbolt!G50</f>
        <v>1610</v>
      </c>
      <c r="E46" s="114">
        <f>Shadbolt!F50</f>
        <v>2110</v>
      </c>
      <c r="G46" s="105"/>
      <c r="H46" s="105">
        <v>1</v>
      </c>
      <c r="K46" s="105">
        <v>1</v>
      </c>
      <c r="L46" s="114">
        <v>1</v>
      </c>
      <c r="M46" s="125"/>
      <c r="N46" s="114">
        <v>1</v>
      </c>
      <c r="O46" s="125"/>
      <c r="P46" s="137">
        <f>Shadbolt!AP50</f>
        <v>586.91</v>
      </c>
    </row>
    <row r="47" spans="1:16" x14ac:dyDescent="0.2">
      <c r="A47" s="113" t="str">
        <f>Shadbolt!C51</f>
        <v xml:space="preserve">B1.25.02,  </v>
      </c>
      <c r="B47" s="114" t="str">
        <f>Shadbolt!E51</f>
        <v>DRS-100</v>
      </c>
      <c r="C47" s="114"/>
      <c r="D47" s="114">
        <f>Shadbolt!G51</f>
        <v>1020</v>
      </c>
      <c r="E47" s="114">
        <f>Shadbolt!F51</f>
        <v>2110</v>
      </c>
      <c r="G47" s="105"/>
      <c r="H47" s="105">
        <v>1</v>
      </c>
      <c r="J47" s="105">
        <v>1</v>
      </c>
      <c r="K47" s="105"/>
      <c r="L47" s="114">
        <v>1</v>
      </c>
      <c r="M47" s="125"/>
      <c r="N47" s="114">
        <v>1</v>
      </c>
      <c r="O47" s="125"/>
      <c r="P47" s="137">
        <f>Shadbolt!AP51</f>
        <v>377.87</v>
      </c>
    </row>
    <row r="48" spans="1:16" x14ac:dyDescent="0.2">
      <c r="A48" s="113" t="str">
        <f>Shadbolt!C52</f>
        <v xml:space="preserve">B1.26.01,  </v>
      </c>
      <c r="B48" s="114" t="str">
        <f>Shadbolt!E52</f>
        <v>DRS-100</v>
      </c>
      <c r="C48" s="114"/>
      <c r="D48" s="114">
        <f>Shadbolt!G52</f>
        <v>1020</v>
      </c>
      <c r="E48" s="114">
        <f>Shadbolt!F52</f>
        <v>2110</v>
      </c>
      <c r="G48" s="105"/>
      <c r="H48" s="105">
        <v>1</v>
      </c>
      <c r="K48" s="105"/>
      <c r="L48" s="114">
        <v>1</v>
      </c>
      <c r="M48" s="125"/>
      <c r="N48" s="114">
        <v>1</v>
      </c>
      <c r="O48" s="125"/>
      <c r="P48" s="137">
        <f>Shadbolt!AP52</f>
        <v>365.1</v>
      </c>
    </row>
    <row r="49" spans="1:16" x14ac:dyDescent="0.2">
      <c r="A49" s="113" t="str">
        <f>Shadbolt!C53</f>
        <v xml:space="preserve">B1.27.01,  </v>
      </c>
      <c r="B49" s="114" t="str">
        <f>Shadbolt!E53</f>
        <v>DRS-100</v>
      </c>
      <c r="C49" s="114"/>
      <c r="D49" s="114">
        <f>Shadbolt!G53</f>
        <v>1020</v>
      </c>
      <c r="E49" s="114">
        <f>Shadbolt!F53</f>
        <v>2110</v>
      </c>
      <c r="G49" s="105"/>
      <c r="H49" s="105">
        <v>1</v>
      </c>
      <c r="K49" s="105"/>
      <c r="L49" s="114">
        <v>1</v>
      </c>
      <c r="M49" s="125"/>
      <c r="N49" s="114">
        <v>1</v>
      </c>
      <c r="O49" s="125"/>
      <c r="P49" s="137">
        <f>Shadbolt!AP53</f>
        <v>365.1</v>
      </c>
    </row>
    <row r="50" spans="1:16" x14ac:dyDescent="0.2">
      <c r="A50" s="113" t="str">
        <f>Shadbolt!C54</f>
        <v xml:space="preserve">B1.31.01,  </v>
      </c>
      <c r="B50" s="114" t="str">
        <f>Shadbolt!E54</f>
        <v>DRS-100</v>
      </c>
      <c r="C50" s="114"/>
      <c r="D50" s="114">
        <f>Shadbolt!G54</f>
        <v>1200</v>
      </c>
      <c r="E50" s="114">
        <f>Shadbolt!F54</f>
        <v>2110</v>
      </c>
      <c r="G50" s="105"/>
      <c r="H50" s="105">
        <v>1</v>
      </c>
      <c r="K50" s="105">
        <v>1</v>
      </c>
      <c r="L50" s="114"/>
      <c r="M50" s="125"/>
      <c r="N50" s="114">
        <v>1</v>
      </c>
      <c r="O50" s="125"/>
      <c r="P50" s="137">
        <f>Shadbolt!AP54</f>
        <v>632.99</v>
      </c>
    </row>
    <row r="51" spans="1:16" x14ac:dyDescent="0.2">
      <c r="A51" s="113" t="str">
        <f>Shadbolt!C55</f>
        <v xml:space="preserve">B1.31.02,  </v>
      </c>
      <c r="B51" s="114" t="str">
        <f>Shadbolt!E55</f>
        <v>DRS-100</v>
      </c>
      <c r="C51" s="114"/>
      <c r="D51" s="114">
        <f>Shadbolt!G55</f>
        <v>1200</v>
      </c>
      <c r="E51" s="114">
        <f>Shadbolt!F55</f>
        <v>2110</v>
      </c>
      <c r="G51" s="105"/>
      <c r="H51" s="105">
        <v>1</v>
      </c>
      <c r="K51" s="105">
        <v>1</v>
      </c>
      <c r="L51" s="114"/>
      <c r="M51" s="125"/>
      <c r="N51" s="114">
        <v>1</v>
      </c>
      <c r="O51" s="125"/>
      <c r="P51" s="137">
        <f>Shadbolt!AP55</f>
        <v>632.99</v>
      </c>
    </row>
    <row r="52" spans="1:16" x14ac:dyDescent="0.2">
      <c r="A52" s="113" t="str">
        <f>Shadbolt!C56</f>
        <v xml:space="preserve">B1.32.01,  </v>
      </c>
      <c r="B52" s="114" t="str">
        <f>Shadbolt!E56</f>
        <v>DRS-100</v>
      </c>
      <c r="C52" s="114"/>
      <c r="D52" s="114">
        <f>Shadbolt!G56</f>
        <v>1810</v>
      </c>
      <c r="E52" s="114">
        <f>Shadbolt!F56</f>
        <v>2110</v>
      </c>
      <c r="G52" s="105"/>
      <c r="H52" s="105">
        <v>1</v>
      </c>
      <c r="K52" s="105">
        <v>1</v>
      </c>
      <c r="L52" s="114">
        <v>1</v>
      </c>
      <c r="M52" s="125"/>
      <c r="N52" s="114">
        <v>1</v>
      </c>
      <c r="O52" s="125"/>
      <c r="P52" s="137">
        <f>Shadbolt!AP56</f>
        <v>608.41999999999996</v>
      </c>
    </row>
    <row r="53" spans="1:16" x14ac:dyDescent="0.2">
      <c r="A53" s="113" t="str">
        <f>Shadbolt!C57</f>
        <v xml:space="preserve">B1.33.01,  </v>
      </c>
      <c r="B53" s="114" t="str">
        <f>Shadbolt!E57</f>
        <v>DRS-100</v>
      </c>
      <c r="C53" s="114"/>
      <c r="D53" s="114">
        <f>Shadbolt!G57</f>
        <v>1610</v>
      </c>
      <c r="E53" s="114">
        <f>Shadbolt!F57</f>
        <v>2110</v>
      </c>
      <c r="G53" s="105"/>
      <c r="H53" s="105">
        <v>1</v>
      </c>
      <c r="K53" s="105">
        <v>1</v>
      </c>
      <c r="L53" s="114">
        <v>1</v>
      </c>
      <c r="M53" s="125"/>
      <c r="N53" s="114">
        <v>1</v>
      </c>
      <c r="O53" s="125"/>
      <c r="P53" s="137">
        <f>Shadbolt!AP57</f>
        <v>586.91</v>
      </c>
    </row>
    <row r="54" spans="1:16" x14ac:dyDescent="0.2">
      <c r="A54" s="113" t="str">
        <f>Shadbolt!C58</f>
        <v xml:space="preserve">B1.37.01,  </v>
      </c>
      <c r="B54" s="114" t="str">
        <f>Shadbolt!E58</f>
        <v>DRS-100</v>
      </c>
      <c r="C54" s="114"/>
      <c r="D54" s="114">
        <f>Shadbolt!G58</f>
        <v>1610</v>
      </c>
      <c r="E54" s="114">
        <f>Shadbolt!F58</f>
        <v>2110</v>
      </c>
      <c r="G54" s="105"/>
      <c r="H54" s="105">
        <v>1</v>
      </c>
      <c r="K54" s="105">
        <v>1</v>
      </c>
      <c r="L54" s="114">
        <v>1</v>
      </c>
      <c r="M54" s="125"/>
      <c r="N54" s="114">
        <v>1</v>
      </c>
      <c r="O54" s="125"/>
      <c r="P54" s="137">
        <f>Shadbolt!AP58</f>
        <v>586.91</v>
      </c>
    </row>
    <row r="55" spans="1:16" x14ac:dyDescent="0.2">
      <c r="A55" s="113" t="str">
        <f>Shadbolt!C59</f>
        <v xml:space="preserve">B1.39.01,  </v>
      </c>
      <c r="B55" s="114" t="str">
        <f>Shadbolt!E59</f>
        <v>DRS-100</v>
      </c>
      <c r="C55" s="114"/>
      <c r="D55" s="114">
        <f>Shadbolt!G59</f>
        <v>1020</v>
      </c>
      <c r="E55" s="114">
        <f>Shadbolt!F59</f>
        <v>2110</v>
      </c>
      <c r="G55" s="105"/>
      <c r="H55" s="105">
        <v>1</v>
      </c>
      <c r="K55" s="105">
        <v>1</v>
      </c>
      <c r="L55" s="114">
        <v>1</v>
      </c>
      <c r="M55" s="125"/>
      <c r="N55" s="114">
        <v>1</v>
      </c>
      <c r="O55" s="125"/>
      <c r="P55" s="137">
        <f>Shadbolt!AP59</f>
        <v>400.06</v>
      </c>
    </row>
    <row r="56" spans="1:16" x14ac:dyDescent="0.2">
      <c r="A56" s="113" t="str">
        <f>Shadbolt!C60</f>
        <v xml:space="preserve">B1.39.02,  </v>
      </c>
      <c r="B56" s="114" t="str">
        <f>Shadbolt!E60</f>
        <v>DRS-100</v>
      </c>
      <c r="C56" s="114"/>
      <c r="D56" s="114">
        <f>Shadbolt!G60</f>
        <v>1610</v>
      </c>
      <c r="E56" s="114">
        <f>Shadbolt!F60</f>
        <v>2110</v>
      </c>
      <c r="G56" s="105"/>
      <c r="H56" s="105">
        <v>1</v>
      </c>
      <c r="K56" s="105">
        <v>1</v>
      </c>
      <c r="L56" s="114">
        <v>1</v>
      </c>
      <c r="M56" s="125"/>
      <c r="N56" s="114">
        <v>1</v>
      </c>
      <c r="O56" s="125"/>
      <c r="P56" s="137">
        <f>Shadbolt!AP60</f>
        <v>586.91</v>
      </c>
    </row>
    <row r="57" spans="1:16" x14ac:dyDescent="0.2">
      <c r="A57" s="113" t="str">
        <f>Shadbolt!C61</f>
        <v xml:space="preserve">B1.56.01,  </v>
      </c>
      <c r="B57" s="114" t="str">
        <f>Shadbolt!E61</f>
        <v>DRS-100</v>
      </c>
      <c r="C57" s="114"/>
      <c r="D57" s="114">
        <f>Shadbolt!G61</f>
        <v>1020</v>
      </c>
      <c r="E57" s="114">
        <f>Shadbolt!F61</f>
        <v>2110</v>
      </c>
      <c r="G57" s="105"/>
      <c r="H57" s="105">
        <v>1</v>
      </c>
      <c r="K57" s="105">
        <v>1</v>
      </c>
      <c r="L57" s="114">
        <v>1</v>
      </c>
      <c r="M57" s="125"/>
      <c r="N57" s="114">
        <v>1</v>
      </c>
      <c r="O57" s="125"/>
      <c r="P57" s="137">
        <f>Shadbolt!AP61</f>
        <v>400.06</v>
      </c>
    </row>
    <row r="58" spans="1:16" x14ac:dyDescent="0.2">
      <c r="A58" s="113" t="str">
        <f>Shadbolt!C62</f>
        <v xml:space="preserve">B1.56.02,  </v>
      </c>
      <c r="B58" s="114" t="str">
        <f>Shadbolt!E62</f>
        <v>DRS-100</v>
      </c>
      <c r="C58" s="114"/>
      <c r="D58" s="114">
        <f>Shadbolt!G62</f>
        <v>1020</v>
      </c>
      <c r="E58" s="114">
        <f>Shadbolt!F62</f>
        <v>2110</v>
      </c>
      <c r="G58" s="105"/>
      <c r="H58" s="105">
        <v>1</v>
      </c>
      <c r="K58" s="105">
        <v>1</v>
      </c>
      <c r="L58" s="114">
        <v>1</v>
      </c>
      <c r="M58" s="125"/>
      <c r="N58" s="114">
        <v>1</v>
      </c>
      <c r="O58" s="125"/>
      <c r="P58" s="137">
        <f>Shadbolt!AP62</f>
        <v>400.06</v>
      </c>
    </row>
    <row r="59" spans="1:16" x14ac:dyDescent="0.2">
      <c r="A59" s="113" t="str">
        <f>Shadbolt!C63</f>
        <v xml:space="preserve">B1.58.01,  </v>
      </c>
      <c r="B59" s="114" t="str">
        <f>Shadbolt!E63</f>
        <v>DRS-100</v>
      </c>
      <c r="C59" s="114"/>
      <c r="D59" s="114">
        <f>Shadbolt!G63</f>
        <v>1610</v>
      </c>
      <c r="E59" s="114">
        <f>Shadbolt!F63</f>
        <v>2110</v>
      </c>
      <c r="G59" s="105"/>
      <c r="H59" s="105">
        <v>1</v>
      </c>
      <c r="J59" s="105">
        <v>1</v>
      </c>
      <c r="K59" s="105"/>
      <c r="L59" s="114"/>
      <c r="M59" s="125"/>
      <c r="N59" s="114">
        <v>1</v>
      </c>
      <c r="O59" s="125"/>
      <c r="P59" s="137">
        <f>Shadbolt!AP63</f>
        <v>699.28</v>
      </c>
    </row>
    <row r="60" spans="1:16" x14ac:dyDescent="0.2">
      <c r="A60" s="113" t="str">
        <f>Shadbolt!C64</f>
        <v xml:space="preserve">B1.58.02,  </v>
      </c>
      <c r="B60" s="114" t="str">
        <f>Shadbolt!E64</f>
        <v>DRS-100</v>
      </c>
      <c r="C60" s="114"/>
      <c r="D60" s="114">
        <f>Shadbolt!G64</f>
        <v>1610</v>
      </c>
      <c r="E60" s="114">
        <f>Shadbolt!F64</f>
        <v>2110</v>
      </c>
      <c r="G60" s="105"/>
      <c r="H60" s="105">
        <v>1</v>
      </c>
      <c r="K60" s="105">
        <v>1</v>
      </c>
      <c r="L60" s="114">
        <v>1</v>
      </c>
      <c r="M60" s="125"/>
      <c r="N60" s="114">
        <v>1</v>
      </c>
      <c r="O60" s="125"/>
      <c r="P60" s="137">
        <f>Shadbolt!AP64</f>
        <v>586.91</v>
      </c>
    </row>
    <row r="61" spans="1:16" x14ac:dyDescent="0.2">
      <c r="A61" s="113" t="str">
        <f>Shadbolt!C65</f>
        <v xml:space="preserve">B1.58.03,  </v>
      </c>
      <c r="B61" s="114" t="str">
        <f>Shadbolt!E65</f>
        <v>DRS-100</v>
      </c>
      <c r="C61" s="114"/>
      <c r="D61" s="114">
        <f>Shadbolt!G65</f>
        <v>1610</v>
      </c>
      <c r="E61" s="114">
        <f>Shadbolt!F65</f>
        <v>2110</v>
      </c>
      <c r="G61" s="105"/>
      <c r="H61" s="105">
        <v>1</v>
      </c>
      <c r="J61" s="105">
        <v>1</v>
      </c>
      <c r="K61" s="105"/>
      <c r="L61" s="114">
        <v>1</v>
      </c>
      <c r="M61" s="125"/>
      <c r="N61" s="114">
        <v>1</v>
      </c>
      <c r="O61" s="125"/>
      <c r="P61" s="137">
        <f>Shadbolt!AP65</f>
        <v>524.15</v>
      </c>
    </row>
    <row r="62" spans="1:16" x14ac:dyDescent="0.2">
      <c r="A62" s="113" t="str">
        <f>Shadbolt!C66</f>
        <v xml:space="preserve">B1.58.04,  </v>
      </c>
      <c r="B62" s="114" t="str">
        <f>Shadbolt!E66</f>
        <v>DRS-100</v>
      </c>
      <c r="C62" s="114"/>
      <c r="D62" s="114">
        <f>Shadbolt!G66</f>
        <v>1610</v>
      </c>
      <c r="E62" s="114">
        <f>Shadbolt!F66</f>
        <v>2110</v>
      </c>
      <c r="G62" s="105"/>
      <c r="H62" s="105">
        <v>1</v>
      </c>
      <c r="J62" s="105">
        <v>1</v>
      </c>
      <c r="K62" s="105"/>
      <c r="L62" s="114">
        <v>1</v>
      </c>
      <c r="M62" s="125"/>
      <c r="N62" s="114">
        <v>1</v>
      </c>
      <c r="O62" s="125"/>
      <c r="P62" s="137">
        <f>Shadbolt!AP66</f>
        <v>524.15</v>
      </c>
    </row>
    <row r="63" spans="1:16" x14ac:dyDescent="0.2">
      <c r="A63" s="113" t="str">
        <f>Shadbolt!C67</f>
        <v xml:space="preserve">B1.58.05,  </v>
      </c>
      <c r="B63" s="114" t="str">
        <f>Shadbolt!E67</f>
        <v>DRS-100</v>
      </c>
      <c r="C63" s="114"/>
      <c r="D63" s="114">
        <f>Shadbolt!G67</f>
        <v>1610</v>
      </c>
      <c r="E63" s="114">
        <f>Shadbolt!F67</f>
        <v>2110</v>
      </c>
      <c r="G63" s="105"/>
      <c r="H63" s="105">
        <v>1</v>
      </c>
      <c r="K63" s="105">
        <v>1</v>
      </c>
      <c r="L63" s="114">
        <v>1</v>
      </c>
      <c r="M63" s="125"/>
      <c r="N63" s="114">
        <v>1</v>
      </c>
      <c r="O63" s="125"/>
      <c r="P63" s="137">
        <f>Shadbolt!AP67</f>
        <v>586.91</v>
      </c>
    </row>
    <row r="64" spans="1:16" x14ac:dyDescent="0.2">
      <c r="A64" s="113" t="str">
        <f>Shadbolt!C68</f>
        <v xml:space="preserve">B1.58.06,  </v>
      </c>
      <c r="B64" s="114" t="str">
        <f>Shadbolt!E68</f>
        <v>DRS-100</v>
      </c>
      <c r="C64" s="114"/>
      <c r="D64" s="114">
        <f>Shadbolt!G68</f>
        <v>1020</v>
      </c>
      <c r="E64" s="114">
        <f>Shadbolt!F68</f>
        <v>2110</v>
      </c>
      <c r="G64" s="105"/>
      <c r="H64" s="105">
        <v>1</v>
      </c>
      <c r="K64" s="105">
        <v>1</v>
      </c>
      <c r="L64" s="114">
        <v>1</v>
      </c>
      <c r="M64" s="125"/>
      <c r="N64" s="114">
        <v>1</v>
      </c>
      <c r="O64" s="125"/>
      <c r="P64" s="137">
        <f>Shadbolt!AP68</f>
        <v>400.06</v>
      </c>
    </row>
    <row r="65" spans="1:16" x14ac:dyDescent="0.2">
      <c r="A65" s="113" t="str">
        <f>Shadbolt!C69</f>
        <v xml:space="preserve">B1.58.07,  </v>
      </c>
      <c r="B65" s="114" t="str">
        <f>Shadbolt!E69</f>
        <v>DRS-100</v>
      </c>
      <c r="C65" s="114"/>
      <c r="D65" s="114">
        <f>Shadbolt!G69</f>
        <v>1020</v>
      </c>
      <c r="E65" s="114">
        <f>Shadbolt!F69</f>
        <v>2110</v>
      </c>
      <c r="G65" s="105"/>
      <c r="H65" s="105">
        <v>1</v>
      </c>
      <c r="J65" s="105">
        <v>1</v>
      </c>
      <c r="K65" s="105"/>
      <c r="L65" s="114">
        <v>1</v>
      </c>
      <c r="M65" s="125"/>
      <c r="N65" s="114">
        <v>1</v>
      </c>
      <c r="O65" s="125"/>
      <c r="P65" s="137">
        <f>Shadbolt!AP69</f>
        <v>363.83</v>
      </c>
    </row>
    <row r="66" spans="1:16" x14ac:dyDescent="0.2">
      <c r="A66" s="113" t="str">
        <f>Shadbolt!C70</f>
        <v xml:space="preserve">B1.58.08,  </v>
      </c>
      <c r="B66" s="114" t="str">
        <f>Shadbolt!E70</f>
        <v>DRS-100</v>
      </c>
      <c r="C66" s="114"/>
      <c r="D66" s="114">
        <f>Shadbolt!G70</f>
        <v>1020</v>
      </c>
      <c r="E66" s="114">
        <f>Shadbolt!F70</f>
        <v>2110</v>
      </c>
      <c r="G66" s="105"/>
      <c r="H66" s="105">
        <v>1</v>
      </c>
      <c r="J66" s="105">
        <v>1</v>
      </c>
      <c r="K66" s="105"/>
      <c r="L66" s="114">
        <v>1</v>
      </c>
      <c r="M66" s="125"/>
      <c r="N66" s="114">
        <v>1</v>
      </c>
      <c r="O66" s="125"/>
      <c r="P66" s="137">
        <f>Shadbolt!AP70</f>
        <v>363.83</v>
      </c>
    </row>
    <row r="67" spans="1:16" x14ac:dyDescent="0.2">
      <c r="A67" s="113" t="str">
        <f>Shadbolt!C71</f>
        <v xml:space="preserve">00.11.01,  </v>
      </c>
      <c r="B67" s="114" t="str">
        <f>Shadbolt!E71</f>
        <v>DRS-100</v>
      </c>
      <c r="C67" s="114"/>
      <c r="D67" s="114">
        <f>Shadbolt!G71</f>
        <v>1200</v>
      </c>
      <c r="E67" s="114">
        <f>Shadbolt!F71</f>
        <v>2110</v>
      </c>
      <c r="G67" s="105"/>
      <c r="H67" s="105">
        <v>1</v>
      </c>
      <c r="K67" s="105">
        <v>1</v>
      </c>
      <c r="L67" s="114"/>
      <c r="M67" s="125"/>
      <c r="N67" s="114">
        <v>1</v>
      </c>
      <c r="O67" s="125"/>
      <c r="P67" s="137">
        <f>Shadbolt!AP71</f>
        <v>632.99</v>
      </c>
    </row>
    <row r="68" spans="1:16" x14ac:dyDescent="0.2">
      <c r="A68" s="113" t="str">
        <f>Shadbolt!C72</f>
        <v xml:space="preserve">00.18.01,  </v>
      </c>
      <c r="B68" s="114" t="str">
        <f>Shadbolt!E72</f>
        <v>DRS-105</v>
      </c>
      <c r="C68" s="114"/>
      <c r="D68" s="114">
        <f>Shadbolt!G72</f>
        <v>1020</v>
      </c>
      <c r="E68" s="114">
        <f>Shadbolt!F72</f>
        <v>2110</v>
      </c>
      <c r="G68" s="105"/>
      <c r="H68" s="105">
        <v>1</v>
      </c>
      <c r="J68" s="105">
        <v>1</v>
      </c>
      <c r="K68" s="105"/>
      <c r="L68" s="114">
        <v>1</v>
      </c>
      <c r="M68" s="125"/>
      <c r="N68" s="114">
        <v>1</v>
      </c>
      <c r="O68" s="125"/>
      <c r="P68" s="137">
        <f>Shadbolt!AP72</f>
        <v>448.44</v>
      </c>
    </row>
    <row r="69" spans="1:16" x14ac:dyDescent="0.2">
      <c r="A69" s="113" t="str">
        <f>Shadbolt!C73</f>
        <v xml:space="preserve">00.19.01,  </v>
      </c>
      <c r="B69" s="114" t="str">
        <f>Shadbolt!E73</f>
        <v>DRS-105</v>
      </c>
      <c r="C69" s="114"/>
      <c r="D69" s="114">
        <f>Shadbolt!G73</f>
        <v>1610</v>
      </c>
      <c r="E69" s="114">
        <f>Shadbolt!F73</f>
        <v>2110</v>
      </c>
      <c r="G69" s="105"/>
      <c r="H69" s="105">
        <v>1</v>
      </c>
      <c r="K69" s="105">
        <v>1</v>
      </c>
      <c r="L69" s="114">
        <v>1</v>
      </c>
      <c r="M69" s="125"/>
      <c r="N69" s="114">
        <v>1</v>
      </c>
      <c r="O69" s="125"/>
      <c r="P69" s="137">
        <f>Shadbolt!AP73</f>
        <v>936.62</v>
      </c>
    </row>
    <row r="70" spans="1:16" x14ac:dyDescent="0.2">
      <c r="A70" s="113" t="str">
        <f>Shadbolt!C74</f>
        <v xml:space="preserve">00.24.01,  </v>
      </c>
      <c r="B70" s="114" t="str">
        <f>Shadbolt!E74</f>
        <v>DRS-104</v>
      </c>
      <c r="C70" s="114"/>
      <c r="D70" s="114">
        <f>Shadbolt!G74</f>
        <v>620</v>
      </c>
      <c r="E70" s="114">
        <f>Shadbolt!F74</f>
        <v>2110</v>
      </c>
      <c r="G70" s="105"/>
      <c r="H70" s="105">
        <v>1</v>
      </c>
      <c r="K70" s="105">
        <v>1</v>
      </c>
      <c r="L70" s="114">
        <v>1</v>
      </c>
      <c r="M70" s="125"/>
      <c r="N70" s="114">
        <v>1</v>
      </c>
      <c r="O70" s="125"/>
      <c r="P70" s="137">
        <f>Shadbolt!AP74</f>
        <v>335.89</v>
      </c>
    </row>
    <row r="71" spans="1:16" x14ac:dyDescent="0.2">
      <c r="A71" s="113" t="str">
        <f>Shadbolt!C75</f>
        <v xml:space="preserve">00.24.02,  </v>
      </c>
      <c r="B71" s="114" t="str">
        <f>Shadbolt!E75</f>
        <v>DRS-104</v>
      </c>
      <c r="C71" s="114"/>
      <c r="D71" s="114">
        <f>Shadbolt!G75</f>
        <v>820</v>
      </c>
      <c r="E71" s="114">
        <f>Shadbolt!F75</f>
        <v>2110</v>
      </c>
      <c r="G71" s="105"/>
      <c r="H71" s="105">
        <v>1</v>
      </c>
      <c r="K71" s="105">
        <v>1</v>
      </c>
      <c r="L71" s="114">
        <v>1</v>
      </c>
      <c r="M71" s="125"/>
      <c r="N71" s="114">
        <v>1</v>
      </c>
      <c r="O71" s="125"/>
      <c r="P71" s="137">
        <f>Shadbolt!AP75</f>
        <v>410.92</v>
      </c>
    </row>
    <row r="72" spans="1:16" x14ac:dyDescent="0.2">
      <c r="A72" s="113" t="str">
        <f>Shadbolt!C76</f>
        <v xml:space="preserve">00.24.03,  </v>
      </c>
      <c r="B72" s="114" t="str">
        <f>Shadbolt!E76</f>
        <v>DRS-104</v>
      </c>
      <c r="C72" s="114"/>
      <c r="D72" s="114">
        <f>Shadbolt!G76</f>
        <v>920</v>
      </c>
      <c r="E72" s="114">
        <f>Shadbolt!F76</f>
        <v>2110</v>
      </c>
      <c r="G72" s="105"/>
      <c r="H72" s="105">
        <v>1</v>
      </c>
      <c r="K72" s="105">
        <v>1</v>
      </c>
      <c r="L72" s="114">
        <v>1</v>
      </c>
      <c r="M72" s="125"/>
      <c r="N72" s="114">
        <v>1</v>
      </c>
      <c r="O72" s="125"/>
      <c r="P72" s="137">
        <f>Shadbolt!AP76</f>
        <v>419.53</v>
      </c>
    </row>
    <row r="73" spans="1:16" x14ac:dyDescent="0.2">
      <c r="A73" s="113" t="str">
        <f>Shadbolt!C77</f>
        <v xml:space="preserve">00.24.04,  </v>
      </c>
      <c r="B73" s="114" t="str">
        <f>Shadbolt!E77</f>
        <v>DRS-104</v>
      </c>
      <c r="C73" s="114"/>
      <c r="D73" s="114">
        <f>Shadbolt!G77</f>
        <v>920</v>
      </c>
      <c r="E73" s="114">
        <f>Shadbolt!F77</f>
        <v>2110</v>
      </c>
      <c r="G73" s="105"/>
      <c r="H73" s="105">
        <v>1</v>
      </c>
      <c r="K73" s="105">
        <v>1</v>
      </c>
      <c r="L73" s="114">
        <v>1</v>
      </c>
      <c r="M73" s="125"/>
      <c r="N73" s="114">
        <v>1</v>
      </c>
      <c r="O73" s="125"/>
      <c r="P73" s="137">
        <f>Shadbolt!AP77</f>
        <v>419.53</v>
      </c>
    </row>
    <row r="74" spans="1:16" x14ac:dyDescent="0.2">
      <c r="A74" s="113" t="str">
        <f>Shadbolt!C78</f>
        <v xml:space="preserve">00.24.05,  </v>
      </c>
      <c r="B74" s="114" t="str">
        <f>Shadbolt!E78</f>
        <v>DRS-104</v>
      </c>
      <c r="C74" s="114"/>
      <c r="D74" s="114">
        <f>Shadbolt!G78</f>
        <v>920</v>
      </c>
      <c r="E74" s="114">
        <f>Shadbolt!F78</f>
        <v>2110</v>
      </c>
      <c r="G74" s="105"/>
      <c r="H74" s="105">
        <v>1</v>
      </c>
      <c r="K74" s="105">
        <v>1</v>
      </c>
      <c r="L74" s="114">
        <v>1</v>
      </c>
      <c r="M74" s="125"/>
      <c r="N74" s="114">
        <v>1</v>
      </c>
      <c r="O74" s="125"/>
      <c r="P74" s="137">
        <f>Shadbolt!AP78</f>
        <v>419.53</v>
      </c>
    </row>
    <row r="75" spans="1:16" x14ac:dyDescent="0.2">
      <c r="A75" s="113" t="str">
        <f>Shadbolt!C79</f>
        <v xml:space="preserve">00.25.01,  </v>
      </c>
      <c r="B75" s="114" t="str">
        <f>Shadbolt!E79</f>
        <v>DRS-104</v>
      </c>
      <c r="C75" s="114"/>
      <c r="D75" s="114">
        <f>Shadbolt!G79</f>
        <v>620</v>
      </c>
      <c r="E75" s="114">
        <f>Shadbolt!F79</f>
        <v>2110</v>
      </c>
      <c r="G75" s="105"/>
      <c r="H75" s="105">
        <v>1</v>
      </c>
      <c r="K75" s="105">
        <v>1</v>
      </c>
      <c r="L75" s="114">
        <v>1</v>
      </c>
      <c r="M75" s="125"/>
      <c r="N75" s="114">
        <v>1</v>
      </c>
      <c r="O75" s="125"/>
      <c r="P75" s="137">
        <f>Shadbolt!AP79</f>
        <v>335.89</v>
      </c>
    </row>
    <row r="76" spans="1:16" x14ac:dyDescent="0.2">
      <c r="A76" s="113" t="str">
        <f>Shadbolt!C80</f>
        <v xml:space="preserve">00.26.01,  </v>
      </c>
      <c r="B76" s="114" t="str">
        <f>Shadbolt!E80</f>
        <v>DRS-100</v>
      </c>
      <c r="C76" s="114"/>
      <c r="D76" s="114">
        <f>Shadbolt!G80</f>
        <v>1250</v>
      </c>
      <c r="E76" s="114">
        <f>Shadbolt!F80</f>
        <v>2110</v>
      </c>
      <c r="G76" s="105"/>
      <c r="H76" s="105">
        <v>1</v>
      </c>
      <c r="K76" s="105">
        <v>1</v>
      </c>
      <c r="L76" s="114"/>
      <c r="M76" s="125"/>
      <c r="N76" s="114">
        <v>1</v>
      </c>
      <c r="O76" s="125"/>
      <c r="P76" s="137">
        <f>Shadbolt!AP80</f>
        <v>641.29999999999995</v>
      </c>
    </row>
    <row r="77" spans="1:16" x14ac:dyDescent="0.2">
      <c r="A77" s="113" t="str">
        <f>Shadbolt!C81</f>
        <v xml:space="preserve">00.28.01,  </v>
      </c>
      <c r="B77" s="114" t="str">
        <f>Shadbolt!E81</f>
        <v>DRS-100</v>
      </c>
      <c r="C77" s="114"/>
      <c r="D77" s="114">
        <f>Shadbolt!G81</f>
        <v>1250</v>
      </c>
      <c r="E77" s="114">
        <f>Shadbolt!F81</f>
        <v>2110</v>
      </c>
      <c r="G77" s="105"/>
      <c r="H77" s="105">
        <v>1</v>
      </c>
      <c r="K77" s="105">
        <v>1</v>
      </c>
      <c r="L77" s="114"/>
      <c r="M77" s="125"/>
      <c r="N77" s="114">
        <v>1</v>
      </c>
      <c r="O77" s="125"/>
      <c r="P77" s="137">
        <f>Shadbolt!AP81</f>
        <v>641.29999999999995</v>
      </c>
    </row>
    <row r="78" spans="1:16" x14ac:dyDescent="0.2">
      <c r="A78" s="113" t="str">
        <f>Shadbolt!C82</f>
        <v xml:space="preserve">00.28.02,  </v>
      </c>
      <c r="B78" s="114" t="str">
        <f>Shadbolt!E82</f>
        <v>DRS-104</v>
      </c>
      <c r="C78" s="114"/>
      <c r="D78" s="114">
        <f>Shadbolt!G82</f>
        <v>920</v>
      </c>
      <c r="E78" s="114">
        <f>Shadbolt!F82</f>
        <v>2110</v>
      </c>
      <c r="G78" s="105"/>
      <c r="H78" s="105">
        <v>1</v>
      </c>
      <c r="K78" s="105">
        <v>1</v>
      </c>
      <c r="L78" s="114">
        <v>1</v>
      </c>
      <c r="M78" s="125"/>
      <c r="N78" s="114">
        <v>1</v>
      </c>
      <c r="O78" s="125"/>
      <c r="P78" s="137">
        <f>Shadbolt!AP82</f>
        <v>419.53</v>
      </c>
    </row>
    <row r="79" spans="1:16" x14ac:dyDescent="0.2">
      <c r="A79" s="113" t="str">
        <f>Shadbolt!C83</f>
        <v xml:space="preserve">00.28.03,  </v>
      </c>
      <c r="B79" s="114" t="str">
        <f>Shadbolt!E83</f>
        <v>DRS-104</v>
      </c>
      <c r="C79" s="114"/>
      <c r="D79" s="114">
        <f>Shadbolt!G83</f>
        <v>620</v>
      </c>
      <c r="E79" s="114">
        <f>Shadbolt!F83</f>
        <v>2110</v>
      </c>
      <c r="G79" s="105"/>
      <c r="H79" s="105">
        <v>1</v>
      </c>
      <c r="K79" s="105">
        <v>1</v>
      </c>
      <c r="L79" s="114">
        <v>1</v>
      </c>
      <c r="M79" s="125"/>
      <c r="N79" s="114">
        <v>1</v>
      </c>
      <c r="O79" s="125"/>
      <c r="P79" s="137">
        <f>Shadbolt!AP83</f>
        <v>335.89</v>
      </c>
    </row>
    <row r="80" spans="1:16" x14ac:dyDescent="0.2">
      <c r="A80" s="113" t="str">
        <f>Shadbolt!C84</f>
        <v xml:space="preserve">00.28.04,  </v>
      </c>
      <c r="B80" s="114" t="str">
        <f>Shadbolt!E84</f>
        <v>DRS-104</v>
      </c>
      <c r="C80" s="114"/>
      <c r="D80" s="114">
        <f>Shadbolt!G84</f>
        <v>620</v>
      </c>
      <c r="E80" s="114">
        <f>Shadbolt!F84</f>
        <v>2110</v>
      </c>
      <c r="G80" s="105"/>
      <c r="H80" s="105">
        <v>1</v>
      </c>
      <c r="K80" s="105">
        <v>1</v>
      </c>
      <c r="L80" s="114">
        <v>1</v>
      </c>
      <c r="M80" s="125"/>
      <c r="N80" s="114">
        <v>1</v>
      </c>
      <c r="O80" s="125"/>
      <c r="P80" s="137">
        <f>Shadbolt!AP84</f>
        <v>335.89</v>
      </c>
    </row>
    <row r="81" spans="1:16" x14ac:dyDescent="0.2">
      <c r="A81" s="113" t="str">
        <f>Shadbolt!C85</f>
        <v xml:space="preserve">00.40.01,  </v>
      </c>
      <c r="B81" s="114" t="str">
        <f>Shadbolt!E85</f>
        <v>DRS-100</v>
      </c>
      <c r="C81" s="114"/>
      <c r="D81" s="114">
        <f>Shadbolt!G85</f>
        <v>1250</v>
      </c>
      <c r="E81" s="114">
        <f>Shadbolt!F85</f>
        <v>2110</v>
      </c>
      <c r="G81" s="105"/>
      <c r="H81" s="105">
        <v>1</v>
      </c>
      <c r="K81" s="105">
        <v>1</v>
      </c>
      <c r="L81" s="114">
        <v>1</v>
      </c>
      <c r="M81" s="125"/>
      <c r="N81" s="114">
        <v>1</v>
      </c>
      <c r="O81" s="125"/>
      <c r="P81" s="137">
        <f>Shadbolt!AP85</f>
        <v>438.15</v>
      </c>
    </row>
    <row r="82" spans="1:16" x14ac:dyDescent="0.2">
      <c r="A82" s="113" t="str">
        <f>Shadbolt!C86</f>
        <v xml:space="preserve">00.40.02,  </v>
      </c>
      <c r="B82" s="114" t="str">
        <f>Shadbolt!E86</f>
        <v>DRS-100</v>
      </c>
      <c r="C82" s="114"/>
      <c r="D82" s="114">
        <f>Shadbolt!G86</f>
        <v>1250</v>
      </c>
      <c r="E82" s="114">
        <f>Shadbolt!F86</f>
        <v>2110</v>
      </c>
      <c r="G82" s="105"/>
      <c r="H82" s="105">
        <v>1</v>
      </c>
      <c r="K82" s="105">
        <v>1</v>
      </c>
      <c r="L82" s="114"/>
      <c r="M82" s="125"/>
      <c r="N82" s="114">
        <v>1</v>
      </c>
      <c r="O82" s="125"/>
      <c r="P82" s="137">
        <f>Shadbolt!AP86</f>
        <v>641.29999999999995</v>
      </c>
    </row>
    <row r="83" spans="1:16" x14ac:dyDescent="0.2">
      <c r="A83" s="113" t="str">
        <f>Shadbolt!C87</f>
        <v xml:space="preserve">00.42.01,  </v>
      </c>
      <c r="B83" s="114" t="str">
        <f>Shadbolt!E87</f>
        <v>DRS-100</v>
      </c>
      <c r="C83" s="114"/>
      <c r="D83" s="114">
        <f>Shadbolt!G87</f>
        <v>1610</v>
      </c>
      <c r="E83" s="114">
        <f>Shadbolt!F87</f>
        <v>2110</v>
      </c>
      <c r="G83" s="105"/>
      <c r="H83" s="105">
        <v>1</v>
      </c>
      <c r="J83" s="105">
        <v>1</v>
      </c>
      <c r="K83" s="105"/>
      <c r="L83" s="114"/>
      <c r="M83" s="125"/>
      <c r="N83" s="114">
        <v>1</v>
      </c>
      <c r="O83" s="125"/>
      <c r="P83" s="137">
        <f>Shadbolt!AP87</f>
        <v>699.28</v>
      </c>
    </row>
    <row r="84" spans="1:16" x14ac:dyDescent="0.2">
      <c r="A84" s="113" t="str">
        <f>Shadbolt!C88</f>
        <v xml:space="preserve">00.44.01,  </v>
      </c>
      <c r="B84" s="114" t="str">
        <f>Shadbolt!E88</f>
        <v>DRS-100</v>
      </c>
      <c r="C84" s="114"/>
      <c r="D84" s="114">
        <f>Shadbolt!G88</f>
        <v>1610</v>
      </c>
      <c r="E84" s="114">
        <f>Shadbolt!F88</f>
        <v>2110</v>
      </c>
      <c r="G84" s="105"/>
      <c r="H84" s="105">
        <v>1</v>
      </c>
      <c r="J84" s="105">
        <v>1</v>
      </c>
      <c r="K84" s="105"/>
      <c r="L84" s="114"/>
      <c r="M84" s="125"/>
      <c r="N84" s="114">
        <v>1</v>
      </c>
      <c r="O84" s="125"/>
      <c r="P84" s="137">
        <f>Shadbolt!AP88</f>
        <v>699.28</v>
      </c>
    </row>
    <row r="85" spans="1:16" x14ac:dyDescent="0.2">
      <c r="A85" s="113" t="str">
        <f>Shadbolt!C89</f>
        <v xml:space="preserve">00.52.02,  </v>
      </c>
      <c r="B85" s="114" t="str">
        <f>Shadbolt!E89</f>
        <v>DRS-104</v>
      </c>
      <c r="C85" s="114"/>
      <c r="D85" s="114">
        <f>Shadbolt!G89</f>
        <v>1020</v>
      </c>
      <c r="E85" s="114">
        <f>Shadbolt!F89</f>
        <v>2110</v>
      </c>
      <c r="G85" s="105"/>
      <c r="H85" s="105">
        <v>1</v>
      </c>
      <c r="K85" s="105">
        <v>1</v>
      </c>
      <c r="L85" s="114">
        <v>1</v>
      </c>
      <c r="M85" s="125"/>
      <c r="N85" s="114">
        <v>1</v>
      </c>
      <c r="O85" s="125"/>
      <c r="P85" s="137">
        <f>Shadbolt!AP89</f>
        <v>529.58000000000004</v>
      </c>
    </row>
    <row r="86" spans="1:16" x14ac:dyDescent="0.2">
      <c r="A86" s="113" t="str">
        <f>Shadbolt!C90</f>
        <v xml:space="preserve">00.56.02,  </v>
      </c>
      <c r="B86" s="114" t="str">
        <f>Shadbolt!E90</f>
        <v>DRS-104</v>
      </c>
      <c r="C86" s="114"/>
      <c r="D86" s="114">
        <f>Shadbolt!G90</f>
        <v>1750</v>
      </c>
      <c r="E86" s="114">
        <f>Shadbolt!F90</f>
        <v>2110</v>
      </c>
      <c r="G86" s="105"/>
      <c r="H86" s="105">
        <v>1</v>
      </c>
      <c r="K86" s="105">
        <v>1</v>
      </c>
      <c r="L86" s="114">
        <v>1</v>
      </c>
      <c r="M86" s="125"/>
      <c r="N86" s="114">
        <v>1</v>
      </c>
      <c r="O86" s="125"/>
      <c r="P86" s="137">
        <f>Shadbolt!AP90</f>
        <v>972.48</v>
      </c>
    </row>
    <row r="87" spans="1:16" x14ac:dyDescent="0.2">
      <c r="A87" s="113" t="str">
        <f>Shadbolt!C91</f>
        <v xml:space="preserve">00.56.03,  </v>
      </c>
      <c r="B87" s="114" t="str">
        <f>Shadbolt!E91</f>
        <v>DRS-104</v>
      </c>
      <c r="C87" s="114"/>
      <c r="D87" s="114">
        <f>Shadbolt!G91</f>
        <v>620</v>
      </c>
      <c r="E87" s="114">
        <f>Shadbolt!F91</f>
        <v>2110</v>
      </c>
      <c r="G87" s="105"/>
      <c r="H87" s="105">
        <v>1</v>
      </c>
      <c r="K87" s="105">
        <v>1</v>
      </c>
      <c r="L87" s="114">
        <v>1</v>
      </c>
      <c r="M87" s="125"/>
      <c r="N87" s="114">
        <v>1</v>
      </c>
      <c r="O87" s="125"/>
      <c r="P87" s="137">
        <f>Shadbolt!AP91</f>
        <v>335.89</v>
      </c>
    </row>
    <row r="88" spans="1:16" x14ac:dyDescent="0.2">
      <c r="A88" s="113" t="str">
        <f>Shadbolt!C92</f>
        <v xml:space="preserve">00.56.04,  </v>
      </c>
      <c r="B88" s="114" t="str">
        <f>Shadbolt!E92</f>
        <v>DRS-104</v>
      </c>
      <c r="C88" s="114"/>
      <c r="D88" s="114">
        <f>Shadbolt!G92</f>
        <v>1450</v>
      </c>
      <c r="E88" s="114">
        <f>Shadbolt!F92</f>
        <v>2110</v>
      </c>
      <c r="G88" s="105"/>
      <c r="H88" s="105">
        <v>1</v>
      </c>
      <c r="K88" s="105">
        <v>1</v>
      </c>
      <c r="L88" s="114">
        <v>1</v>
      </c>
      <c r="M88" s="125"/>
      <c r="N88" s="114">
        <v>1</v>
      </c>
      <c r="O88" s="125"/>
      <c r="P88" s="137">
        <f>Shadbolt!AP92</f>
        <v>942.71</v>
      </c>
    </row>
    <row r="89" spans="1:16" x14ac:dyDescent="0.2">
      <c r="A89" s="113" t="str">
        <f>Shadbolt!C93</f>
        <v xml:space="preserve">00.56.05,  </v>
      </c>
      <c r="B89" s="114" t="str">
        <f>Shadbolt!E93</f>
        <v>DRS-104</v>
      </c>
      <c r="C89" s="114"/>
      <c r="D89" s="114">
        <f>Shadbolt!G93</f>
        <v>1020</v>
      </c>
      <c r="E89" s="114">
        <f>Shadbolt!F93</f>
        <v>2110</v>
      </c>
      <c r="G89" s="105"/>
      <c r="H89" s="105">
        <v>1</v>
      </c>
      <c r="K89" s="105">
        <v>1</v>
      </c>
      <c r="L89" s="114">
        <v>1</v>
      </c>
      <c r="M89" s="125"/>
      <c r="N89" s="114">
        <v>1</v>
      </c>
      <c r="O89" s="125"/>
      <c r="P89" s="137">
        <f>Shadbolt!AP93</f>
        <v>529.58000000000004</v>
      </c>
    </row>
    <row r="90" spans="1:16" x14ac:dyDescent="0.2">
      <c r="A90" s="113" t="str">
        <f>Shadbolt!C94</f>
        <v xml:space="preserve">01.01.02,  </v>
      </c>
      <c r="B90" s="114" t="str">
        <f>Shadbolt!E94</f>
        <v>DRS-104</v>
      </c>
      <c r="C90" s="114"/>
      <c r="D90" s="114">
        <f>Shadbolt!G94</f>
        <v>1550</v>
      </c>
      <c r="E90" s="114">
        <f>Shadbolt!F94</f>
        <v>2110</v>
      </c>
      <c r="G90" s="105"/>
      <c r="H90" s="105">
        <v>1</v>
      </c>
      <c r="K90" s="105">
        <v>1</v>
      </c>
      <c r="L90" s="114">
        <v>1</v>
      </c>
      <c r="M90" s="125"/>
      <c r="N90" s="114">
        <v>1</v>
      </c>
      <c r="O90" s="125"/>
      <c r="P90" s="137">
        <f>Shadbolt!AP94</f>
        <v>951.35</v>
      </c>
    </row>
    <row r="91" spans="1:16" x14ac:dyDescent="0.2">
      <c r="A91" s="113" t="str">
        <f>Shadbolt!C95</f>
        <v xml:space="preserve">01.01.03,  </v>
      </c>
      <c r="B91" s="114" t="str">
        <f>Shadbolt!E95</f>
        <v>DRS-104</v>
      </c>
      <c r="C91" s="114"/>
      <c r="D91" s="114">
        <f>Shadbolt!G95</f>
        <v>1550</v>
      </c>
      <c r="E91" s="114">
        <f>Shadbolt!F95</f>
        <v>2110</v>
      </c>
      <c r="G91" s="105"/>
      <c r="H91" s="105">
        <v>1</v>
      </c>
      <c r="K91" s="105">
        <v>1</v>
      </c>
      <c r="L91" s="114">
        <v>1</v>
      </c>
      <c r="M91" s="125"/>
      <c r="N91" s="114">
        <v>1</v>
      </c>
      <c r="O91" s="125"/>
      <c r="P91" s="137">
        <f>Shadbolt!AP95</f>
        <v>951.35</v>
      </c>
    </row>
    <row r="92" spans="1:16" x14ac:dyDescent="0.2">
      <c r="A92" s="113" t="str">
        <f>Shadbolt!C96</f>
        <v xml:space="preserve">01.01.04,  </v>
      </c>
      <c r="B92" s="114" t="str">
        <f>Shadbolt!E96</f>
        <v>DRS-104</v>
      </c>
      <c r="C92" s="114"/>
      <c r="D92" s="114">
        <f>Shadbolt!G96</f>
        <v>920</v>
      </c>
      <c r="E92" s="114">
        <f>Shadbolt!F96</f>
        <v>2110</v>
      </c>
      <c r="G92" s="105"/>
      <c r="H92" s="105">
        <v>1</v>
      </c>
      <c r="K92" s="105">
        <v>1</v>
      </c>
      <c r="L92" s="114">
        <v>1</v>
      </c>
      <c r="M92" s="125"/>
      <c r="N92" s="114">
        <v>1</v>
      </c>
      <c r="O92" s="125"/>
      <c r="P92" s="137">
        <f>Shadbolt!AP96</f>
        <v>419.53</v>
      </c>
    </row>
    <row r="93" spans="1:16" x14ac:dyDescent="0.2">
      <c r="A93" s="113" t="str">
        <f>Shadbolt!C97</f>
        <v xml:space="preserve">01.01.05,  </v>
      </c>
      <c r="B93" s="114" t="str">
        <f>Shadbolt!E97</f>
        <v>DRS-104</v>
      </c>
      <c r="C93" s="114"/>
      <c r="D93" s="114">
        <f>Shadbolt!G97</f>
        <v>620</v>
      </c>
      <c r="E93" s="114">
        <f>Shadbolt!F97</f>
        <v>2110</v>
      </c>
      <c r="G93" s="105"/>
      <c r="H93" s="105">
        <v>1</v>
      </c>
      <c r="K93" s="105">
        <v>1</v>
      </c>
      <c r="L93" s="114">
        <v>1</v>
      </c>
      <c r="M93" s="125"/>
      <c r="N93" s="114">
        <v>1</v>
      </c>
      <c r="O93" s="125"/>
      <c r="P93" s="137">
        <f>Shadbolt!AP97</f>
        <v>335.89</v>
      </c>
    </row>
    <row r="94" spans="1:16" x14ac:dyDescent="0.2">
      <c r="A94" s="113" t="str">
        <f>Shadbolt!C98</f>
        <v xml:space="preserve">01.01.06,  </v>
      </c>
      <c r="B94" s="114" t="str">
        <f>Shadbolt!E98</f>
        <v>DRS-104</v>
      </c>
      <c r="C94" s="114"/>
      <c r="D94" s="114">
        <f>Shadbolt!G98</f>
        <v>1450</v>
      </c>
      <c r="E94" s="114">
        <f>Shadbolt!F98</f>
        <v>2110</v>
      </c>
      <c r="G94" s="105"/>
      <c r="H94" s="105">
        <v>1</v>
      </c>
      <c r="K94" s="105">
        <v>1</v>
      </c>
      <c r="L94" s="114">
        <v>1</v>
      </c>
      <c r="M94" s="125"/>
      <c r="N94" s="114">
        <v>1</v>
      </c>
      <c r="O94" s="125"/>
      <c r="P94" s="137">
        <f>Shadbolt!AP98</f>
        <v>942.71</v>
      </c>
    </row>
    <row r="95" spans="1:16" x14ac:dyDescent="0.2">
      <c r="A95" s="113" t="str">
        <f>Shadbolt!C99</f>
        <v xml:space="preserve">01.01.07,  </v>
      </c>
      <c r="B95" s="114" t="str">
        <f>Shadbolt!E99</f>
        <v>DRS-104</v>
      </c>
      <c r="C95" s="114"/>
      <c r="D95" s="114">
        <f>Shadbolt!G99</f>
        <v>1020</v>
      </c>
      <c r="E95" s="114">
        <f>Shadbolt!F99</f>
        <v>2110</v>
      </c>
      <c r="G95" s="105"/>
      <c r="H95" s="105">
        <v>1</v>
      </c>
      <c r="K95" s="105">
        <v>1</v>
      </c>
      <c r="L95" s="114">
        <v>1</v>
      </c>
      <c r="M95" s="125"/>
      <c r="N95" s="114">
        <v>1</v>
      </c>
      <c r="O95" s="125"/>
      <c r="P95" s="137">
        <f>Shadbolt!AP99</f>
        <v>529.58000000000004</v>
      </c>
    </row>
    <row r="96" spans="1:16" x14ac:dyDescent="0.2">
      <c r="A96" s="113" t="str">
        <f>Shadbolt!C100</f>
        <v xml:space="preserve">01.01.08,  </v>
      </c>
      <c r="B96" s="114" t="str">
        <f>Shadbolt!E100</f>
        <v>DRS-104</v>
      </c>
      <c r="C96" s="114"/>
      <c r="D96" s="114">
        <f>Shadbolt!G100</f>
        <v>820</v>
      </c>
      <c r="E96" s="114">
        <f>Shadbolt!F100</f>
        <v>2110</v>
      </c>
      <c r="G96" s="105"/>
      <c r="H96" s="105">
        <v>1</v>
      </c>
      <c r="K96" s="105">
        <v>1</v>
      </c>
      <c r="L96" s="114">
        <v>1</v>
      </c>
      <c r="M96" s="125"/>
      <c r="N96" s="114">
        <v>1</v>
      </c>
      <c r="O96" s="125"/>
      <c r="P96" s="137">
        <f>Shadbolt!AP100</f>
        <v>410.92</v>
      </c>
    </row>
    <row r="97" spans="1:16" x14ac:dyDescent="0.2">
      <c r="A97" s="113" t="str">
        <f>Shadbolt!C101</f>
        <v xml:space="preserve">01.01.09,  </v>
      </c>
      <c r="B97" s="114" t="str">
        <f>Shadbolt!E101</f>
        <v>DRS-104</v>
      </c>
      <c r="C97" s="114"/>
      <c r="D97" s="114">
        <f>Shadbolt!G101</f>
        <v>1750</v>
      </c>
      <c r="E97" s="114">
        <f>Shadbolt!F101</f>
        <v>2110</v>
      </c>
      <c r="G97" s="105"/>
      <c r="H97" s="105">
        <v>1</v>
      </c>
      <c r="K97" s="105">
        <v>1</v>
      </c>
      <c r="L97" s="114">
        <v>1</v>
      </c>
      <c r="M97" s="125"/>
      <c r="N97" s="114">
        <v>1</v>
      </c>
      <c r="O97" s="125"/>
      <c r="P97" s="137">
        <f>Shadbolt!AP101</f>
        <v>972.48</v>
      </c>
    </row>
    <row r="98" spans="1:16" x14ac:dyDescent="0.2">
      <c r="A98" s="113" t="str">
        <f>Shadbolt!C102</f>
        <v xml:space="preserve">01.01.10,  </v>
      </c>
      <c r="B98" s="114" t="str">
        <f>Shadbolt!E102</f>
        <v>DRS-104</v>
      </c>
      <c r="C98" s="114"/>
      <c r="D98" s="114">
        <f>Shadbolt!G102</f>
        <v>1750</v>
      </c>
      <c r="E98" s="114">
        <f>Shadbolt!F102</f>
        <v>2110</v>
      </c>
      <c r="G98" s="105"/>
      <c r="H98" s="105">
        <v>1</v>
      </c>
      <c r="K98" s="105">
        <v>1</v>
      </c>
      <c r="L98" s="114">
        <v>1</v>
      </c>
      <c r="M98" s="125"/>
      <c r="N98" s="114">
        <v>1</v>
      </c>
      <c r="O98" s="125"/>
      <c r="P98" s="137">
        <f>Shadbolt!AP102</f>
        <v>972.48</v>
      </c>
    </row>
    <row r="99" spans="1:16" x14ac:dyDescent="0.2">
      <c r="A99" s="113" t="str">
        <f>Shadbolt!C103</f>
        <v xml:space="preserve">01.01.11,  </v>
      </c>
      <c r="B99" s="114" t="str">
        <f>Shadbolt!E103</f>
        <v>DRS-104</v>
      </c>
      <c r="C99" s="114"/>
      <c r="D99" s="114">
        <f>Shadbolt!G103</f>
        <v>720</v>
      </c>
      <c r="E99" s="114">
        <f>Shadbolt!F103</f>
        <v>2110</v>
      </c>
      <c r="G99" s="105"/>
      <c r="H99" s="105">
        <v>1</v>
      </c>
      <c r="K99" s="105">
        <v>1</v>
      </c>
      <c r="L99" s="114">
        <v>1</v>
      </c>
      <c r="M99" s="125"/>
      <c r="N99" s="114">
        <v>1</v>
      </c>
      <c r="O99" s="125"/>
      <c r="P99" s="137">
        <f>Shadbolt!AP103</f>
        <v>402.27</v>
      </c>
    </row>
    <row r="100" spans="1:16" x14ac:dyDescent="0.2">
      <c r="A100" s="113" t="str">
        <f>Shadbolt!C104</f>
        <v xml:space="preserve">01.01.12,  </v>
      </c>
      <c r="B100" s="114" t="str">
        <f>Shadbolt!E104</f>
        <v>DRS-104</v>
      </c>
      <c r="C100" s="114"/>
      <c r="D100" s="114">
        <f>Shadbolt!G104</f>
        <v>820</v>
      </c>
      <c r="E100" s="114">
        <f>Shadbolt!F104</f>
        <v>2110</v>
      </c>
      <c r="G100" s="105"/>
      <c r="H100" s="105">
        <v>1</v>
      </c>
      <c r="K100" s="105">
        <v>1</v>
      </c>
      <c r="L100" s="114">
        <v>1</v>
      </c>
      <c r="M100" s="125"/>
      <c r="N100" s="114">
        <v>1</v>
      </c>
      <c r="O100" s="125"/>
      <c r="P100" s="137">
        <f>Shadbolt!AP104</f>
        <v>410.92</v>
      </c>
    </row>
    <row r="101" spans="1:16" x14ac:dyDescent="0.2">
      <c r="A101" s="113" t="str">
        <f>Shadbolt!C105</f>
        <v xml:space="preserve">01.01.13,  </v>
      </c>
      <c r="B101" s="114" t="str">
        <f>Shadbolt!E105</f>
        <v>DRS-104</v>
      </c>
      <c r="C101" s="114"/>
      <c r="D101" s="114">
        <f>Shadbolt!G105</f>
        <v>1020</v>
      </c>
      <c r="E101" s="114">
        <f>Shadbolt!F105</f>
        <v>2110</v>
      </c>
      <c r="G101" s="105"/>
      <c r="H101" s="105">
        <v>1</v>
      </c>
      <c r="K101" s="105">
        <v>1</v>
      </c>
      <c r="L101" s="114">
        <v>1</v>
      </c>
      <c r="M101" s="125"/>
      <c r="N101" s="114">
        <v>1</v>
      </c>
      <c r="O101" s="125"/>
      <c r="P101" s="137">
        <f>Shadbolt!AP105</f>
        <v>529.58000000000004</v>
      </c>
    </row>
    <row r="102" spans="1:16" x14ac:dyDescent="0.2">
      <c r="A102" s="113" t="str">
        <f>Shadbolt!C106</f>
        <v xml:space="preserve">01.01.14,  </v>
      </c>
      <c r="B102" s="114" t="str">
        <f>Shadbolt!E106</f>
        <v>DRS-104</v>
      </c>
      <c r="C102" s="114"/>
      <c r="D102" s="114">
        <f>Shadbolt!G106</f>
        <v>620</v>
      </c>
      <c r="E102" s="114">
        <f>Shadbolt!F106</f>
        <v>2110</v>
      </c>
      <c r="G102" s="105"/>
      <c r="H102" s="105">
        <v>1</v>
      </c>
      <c r="K102" s="105">
        <v>1</v>
      </c>
      <c r="L102" s="114">
        <v>1</v>
      </c>
      <c r="M102" s="125"/>
      <c r="N102" s="114">
        <v>1</v>
      </c>
      <c r="O102" s="125"/>
      <c r="P102" s="137">
        <f>Shadbolt!AP106</f>
        <v>335.89</v>
      </c>
    </row>
    <row r="103" spans="1:16" x14ac:dyDescent="0.2">
      <c r="A103" s="113" t="str">
        <f>Shadbolt!C107</f>
        <v xml:space="preserve">01.01.15,  </v>
      </c>
      <c r="B103" s="114" t="str">
        <f>Shadbolt!E107</f>
        <v>DRS-104</v>
      </c>
      <c r="C103" s="114"/>
      <c r="D103" s="114">
        <f>Shadbolt!G107</f>
        <v>1750</v>
      </c>
      <c r="E103" s="114">
        <f>Shadbolt!F107</f>
        <v>2110</v>
      </c>
      <c r="G103" s="105"/>
      <c r="H103" s="105">
        <v>1</v>
      </c>
      <c r="K103" s="105">
        <v>1</v>
      </c>
      <c r="L103" s="114">
        <v>1</v>
      </c>
      <c r="M103" s="125"/>
      <c r="N103" s="114">
        <v>1</v>
      </c>
      <c r="O103" s="125"/>
      <c r="P103" s="137">
        <f>Shadbolt!AP107</f>
        <v>972.48</v>
      </c>
    </row>
    <row r="104" spans="1:16" x14ac:dyDescent="0.2">
      <c r="A104" s="113" t="str">
        <f>Shadbolt!C108</f>
        <v xml:space="preserve">01.01.16,  </v>
      </c>
      <c r="B104" s="114" t="str">
        <f>Shadbolt!E108</f>
        <v>DRS-104</v>
      </c>
      <c r="C104" s="114"/>
      <c r="D104" s="114">
        <f>Shadbolt!G108</f>
        <v>1450</v>
      </c>
      <c r="E104" s="114">
        <f>Shadbolt!F108</f>
        <v>2110</v>
      </c>
      <c r="G104" s="105"/>
      <c r="H104" s="105">
        <v>1</v>
      </c>
      <c r="K104" s="105">
        <v>1</v>
      </c>
      <c r="L104" s="114">
        <v>1</v>
      </c>
      <c r="M104" s="125"/>
      <c r="N104" s="114">
        <v>1</v>
      </c>
      <c r="O104" s="125"/>
      <c r="P104" s="137">
        <f>Shadbolt!AP108</f>
        <v>942.71</v>
      </c>
    </row>
    <row r="105" spans="1:16" x14ac:dyDescent="0.2">
      <c r="A105" s="113" t="str">
        <f>Shadbolt!C109</f>
        <v xml:space="preserve">01.01.17,  </v>
      </c>
      <c r="B105" s="114" t="str">
        <f>Shadbolt!E109</f>
        <v>DRS-104</v>
      </c>
      <c r="C105" s="114"/>
      <c r="D105" s="114">
        <f>Shadbolt!G109</f>
        <v>920</v>
      </c>
      <c r="E105" s="114">
        <f>Shadbolt!F109</f>
        <v>2110</v>
      </c>
      <c r="G105" s="105"/>
      <c r="H105" s="105">
        <v>1</v>
      </c>
      <c r="K105" s="105">
        <v>1</v>
      </c>
      <c r="L105" s="114">
        <v>1</v>
      </c>
      <c r="M105" s="125"/>
      <c r="N105" s="114">
        <v>1</v>
      </c>
      <c r="O105" s="125"/>
      <c r="P105" s="137">
        <f>Shadbolt!AP109</f>
        <v>419.53</v>
      </c>
    </row>
    <row r="106" spans="1:16" x14ac:dyDescent="0.2">
      <c r="A106" s="113" t="str">
        <f>Shadbolt!C110</f>
        <v xml:space="preserve">01.01.18,  </v>
      </c>
      <c r="B106" s="114" t="str">
        <f>Shadbolt!E110</f>
        <v>DRS-104</v>
      </c>
      <c r="C106" s="114"/>
      <c r="D106" s="114">
        <f>Shadbolt!G110</f>
        <v>920</v>
      </c>
      <c r="E106" s="114">
        <f>Shadbolt!F110</f>
        <v>2110</v>
      </c>
      <c r="G106" s="105"/>
      <c r="H106" s="105">
        <v>1</v>
      </c>
      <c r="K106" s="105">
        <v>1</v>
      </c>
      <c r="L106" s="114">
        <v>1</v>
      </c>
      <c r="M106" s="125"/>
      <c r="N106" s="114">
        <v>1</v>
      </c>
      <c r="O106" s="125"/>
      <c r="P106" s="137">
        <f>Shadbolt!AP110</f>
        <v>419.53</v>
      </c>
    </row>
    <row r="107" spans="1:16" x14ac:dyDescent="0.2">
      <c r="A107" s="113" t="str">
        <f>Shadbolt!C111</f>
        <v xml:space="preserve">01.01.19,  </v>
      </c>
      <c r="B107" s="114" t="str">
        <f>Shadbolt!E111</f>
        <v>DRS-104</v>
      </c>
      <c r="C107" s="114"/>
      <c r="D107" s="114">
        <f>Shadbolt!G111</f>
        <v>920</v>
      </c>
      <c r="E107" s="114">
        <f>Shadbolt!F111</f>
        <v>2110</v>
      </c>
      <c r="G107" s="105"/>
      <c r="H107" s="105">
        <v>1</v>
      </c>
      <c r="K107" s="105">
        <v>1</v>
      </c>
      <c r="L107" s="114">
        <v>1</v>
      </c>
      <c r="M107" s="125"/>
      <c r="N107" s="114">
        <v>1</v>
      </c>
      <c r="O107" s="125"/>
      <c r="P107" s="137">
        <f>Shadbolt!AP111</f>
        <v>419.53</v>
      </c>
    </row>
    <row r="108" spans="1:16" x14ac:dyDescent="0.2">
      <c r="A108" s="113" t="str">
        <f>Shadbolt!C112</f>
        <v xml:space="preserve">01.01.20,  </v>
      </c>
      <c r="B108" s="114" t="str">
        <f>Shadbolt!E112</f>
        <v>DRS-104</v>
      </c>
      <c r="C108" s="114"/>
      <c r="D108" s="114">
        <f>Shadbolt!G112</f>
        <v>620</v>
      </c>
      <c r="E108" s="114">
        <f>Shadbolt!F112</f>
        <v>2110</v>
      </c>
      <c r="G108" s="105"/>
      <c r="H108" s="105">
        <v>1</v>
      </c>
      <c r="K108" s="105">
        <v>1</v>
      </c>
      <c r="L108" s="114">
        <v>1</v>
      </c>
      <c r="M108" s="125"/>
      <c r="N108" s="114">
        <v>1</v>
      </c>
      <c r="O108" s="125"/>
      <c r="P108" s="137">
        <f>Shadbolt!AP112</f>
        <v>335.89</v>
      </c>
    </row>
    <row r="109" spans="1:16" x14ac:dyDescent="0.2">
      <c r="A109" s="113" t="str">
        <f>Shadbolt!C113</f>
        <v xml:space="preserve">01.01.21,  </v>
      </c>
      <c r="B109" s="114" t="str">
        <f>Shadbolt!E113</f>
        <v>DRS-104</v>
      </c>
      <c r="C109" s="114"/>
      <c r="D109" s="114">
        <f>Shadbolt!G113</f>
        <v>620</v>
      </c>
      <c r="E109" s="114">
        <f>Shadbolt!F113</f>
        <v>2110</v>
      </c>
      <c r="G109" s="105"/>
      <c r="H109" s="105">
        <v>1</v>
      </c>
      <c r="K109" s="105">
        <v>1</v>
      </c>
      <c r="L109" s="114">
        <v>1</v>
      </c>
      <c r="M109" s="125"/>
      <c r="N109" s="114">
        <v>1</v>
      </c>
      <c r="O109" s="125"/>
      <c r="P109" s="137">
        <f>Shadbolt!AP113</f>
        <v>335.89</v>
      </c>
    </row>
    <row r="110" spans="1:16" x14ac:dyDescent="0.2">
      <c r="A110" s="113" t="str">
        <f>Shadbolt!C114</f>
        <v xml:space="preserve">01.06.01,  </v>
      </c>
      <c r="B110" s="114" t="str">
        <f>Shadbolt!E114</f>
        <v>DRS-100</v>
      </c>
      <c r="C110" s="114"/>
      <c r="D110" s="114">
        <f>Shadbolt!G114</f>
        <v>1020</v>
      </c>
      <c r="E110" s="114">
        <f>Shadbolt!F114</f>
        <v>2110</v>
      </c>
      <c r="G110" s="105"/>
      <c r="H110" s="105">
        <v>1</v>
      </c>
      <c r="K110" s="105">
        <v>1</v>
      </c>
      <c r="L110" s="114"/>
      <c r="M110" s="125"/>
      <c r="N110" s="114">
        <v>1</v>
      </c>
      <c r="O110" s="125"/>
      <c r="P110" s="137">
        <f>Shadbolt!AP114</f>
        <v>603.20000000000005</v>
      </c>
    </row>
    <row r="111" spans="1:16" x14ac:dyDescent="0.2">
      <c r="A111" s="113" t="str">
        <f>Shadbolt!C115</f>
        <v xml:space="preserve">01.09.01,  </v>
      </c>
      <c r="B111" s="114" t="str">
        <f>Shadbolt!E115</f>
        <v>DRS-100</v>
      </c>
      <c r="C111" s="114"/>
      <c r="D111" s="114">
        <f>Shadbolt!G115</f>
        <v>1610</v>
      </c>
      <c r="E111" s="114">
        <f>Shadbolt!F115</f>
        <v>2110</v>
      </c>
      <c r="G111" s="105"/>
      <c r="H111" s="105">
        <v>1</v>
      </c>
      <c r="K111" s="105">
        <v>1</v>
      </c>
      <c r="L111" s="114"/>
      <c r="M111" s="125"/>
      <c r="N111" s="114">
        <v>1</v>
      </c>
      <c r="O111" s="125"/>
      <c r="P111" s="137">
        <f>Shadbolt!AP115</f>
        <v>790.05</v>
      </c>
    </row>
    <row r="112" spans="1:16" x14ac:dyDescent="0.2">
      <c r="A112" s="113" t="str">
        <f>Shadbolt!C116</f>
        <v xml:space="preserve">01.09.02,  </v>
      </c>
      <c r="B112" s="114" t="str">
        <f>Shadbolt!E116</f>
        <v>DRS-100</v>
      </c>
      <c r="C112" s="114"/>
      <c r="D112" s="114">
        <f>Shadbolt!G116</f>
        <v>1020</v>
      </c>
      <c r="E112" s="114">
        <f>Shadbolt!F116</f>
        <v>2110</v>
      </c>
      <c r="G112" s="105"/>
      <c r="H112" s="105">
        <v>1</v>
      </c>
      <c r="K112" s="105">
        <v>1</v>
      </c>
      <c r="L112" s="114"/>
      <c r="M112" s="125"/>
      <c r="N112" s="114">
        <v>1</v>
      </c>
      <c r="O112" s="125"/>
      <c r="P112" s="137">
        <f>Shadbolt!AP116</f>
        <v>603.20000000000005</v>
      </c>
    </row>
    <row r="113" spans="1:16" x14ac:dyDescent="0.2">
      <c r="A113" s="113" t="str">
        <f>Shadbolt!C117</f>
        <v xml:space="preserve">01.09.03,  </v>
      </c>
      <c r="B113" s="114" t="str">
        <f>Shadbolt!E117</f>
        <v>DRS-104</v>
      </c>
      <c r="C113" s="114"/>
      <c r="D113" s="114">
        <f>Shadbolt!G117</f>
        <v>620</v>
      </c>
      <c r="E113" s="114">
        <f>Shadbolt!F117</f>
        <v>2110</v>
      </c>
      <c r="G113" s="105"/>
      <c r="H113" s="105">
        <v>1</v>
      </c>
      <c r="K113" s="105">
        <v>1</v>
      </c>
      <c r="L113" s="114">
        <v>1</v>
      </c>
      <c r="M113" s="125"/>
      <c r="N113" s="114">
        <v>1</v>
      </c>
      <c r="O113" s="125"/>
      <c r="P113" s="137">
        <f>Shadbolt!AP117</f>
        <v>335.89</v>
      </c>
    </row>
    <row r="114" spans="1:16" x14ac:dyDescent="0.2">
      <c r="A114" s="113" t="str">
        <f>Shadbolt!C118</f>
        <v xml:space="preserve">01.09.04,  </v>
      </c>
      <c r="B114" s="114" t="str">
        <f>Shadbolt!E118</f>
        <v>DRS-104</v>
      </c>
      <c r="C114" s="114"/>
      <c r="D114" s="114">
        <f>Shadbolt!G118</f>
        <v>620</v>
      </c>
      <c r="E114" s="114">
        <f>Shadbolt!F118</f>
        <v>2110</v>
      </c>
      <c r="G114" s="105"/>
      <c r="H114" s="105">
        <v>1</v>
      </c>
      <c r="K114" s="105">
        <v>1</v>
      </c>
      <c r="L114" s="114">
        <v>1</v>
      </c>
      <c r="M114" s="125"/>
      <c r="N114" s="114">
        <v>1</v>
      </c>
      <c r="O114" s="125"/>
      <c r="P114" s="137">
        <f>Shadbolt!AP118</f>
        <v>335.89</v>
      </c>
    </row>
    <row r="115" spans="1:16" x14ac:dyDescent="0.2">
      <c r="A115" s="113" t="str">
        <f>Shadbolt!C119</f>
        <v xml:space="preserve">01.09.05,  </v>
      </c>
      <c r="B115" s="114" t="str">
        <f>Shadbolt!E119</f>
        <v>DRS-104</v>
      </c>
      <c r="C115" s="114"/>
      <c r="D115" s="114">
        <f>Shadbolt!G119</f>
        <v>620</v>
      </c>
      <c r="E115" s="114">
        <f>Shadbolt!F119</f>
        <v>2110</v>
      </c>
      <c r="G115" s="105"/>
      <c r="H115" s="105">
        <v>1</v>
      </c>
      <c r="K115" s="105">
        <v>1</v>
      </c>
      <c r="L115" s="114">
        <v>1</v>
      </c>
      <c r="M115" s="125"/>
      <c r="N115" s="114">
        <v>1</v>
      </c>
      <c r="O115" s="125"/>
      <c r="P115" s="137">
        <f>Shadbolt!AP119</f>
        <v>335.89</v>
      </c>
    </row>
    <row r="116" spans="1:16" x14ac:dyDescent="0.2">
      <c r="A116" s="113" t="str">
        <f>Shadbolt!C120</f>
        <v xml:space="preserve">01.09.06,  </v>
      </c>
      <c r="B116" s="114" t="str">
        <f>Shadbolt!E120</f>
        <v>DRS-104</v>
      </c>
      <c r="C116" s="114"/>
      <c r="D116" s="114">
        <f>Shadbolt!G120</f>
        <v>620</v>
      </c>
      <c r="E116" s="114">
        <f>Shadbolt!F120</f>
        <v>2110</v>
      </c>
      <c r="G116" s="105"/>
      <c r="H116" s="105">
        <v>1</v>
      </c>
      <c r="K116" s="105">
        <v>1</v>
      </c>
      <c r="L116" s="114">
        <v>1</v>
      </c>
      <c r="M116" s="125"/>
      <c r="N116" s="114">
        <v>1</v>
      </c>
      <c r="O116" s="125"/>
      <c r="P116" s="137">
        <f>Shadbolt!AP120</f>
        <v>335.89</v>
      </c>
    </row>
    <row r="117" spans="1:16" x14ac:dyDescent="0.2">
      <c r="A117" s="113" t="str">
        <f>Shadbolt!C121</f>
        <v xml:space="preserve">01.21.01,  </v>
      </c>
      <c r="B117" s="114" t="str">
        <f>Shadbolt!E121</f>
        <v>DRS-100</v>
      </c>
      <c r="C117" s="114"/>
      <c r="D117" s="114">
        <f>Shadbolt!G121</f>
        <v>1020</v>
      </c>
      <c r="E117" s="114">
        <f>Shadbolt!F121</f>
        <v>2110</v>
      </c>
      <c r="G117" s="105"/>
      <c r="H117" s="105">
        <v>1</v>
      </c>
      <c r="K117" s="105">
        <v>1</v>
      </c>
      <c r="L117" s="114"/>
      <c r="M117" s="125"/>
      <c r="N117" s="114">
        <v>1</v>
      </c>
      <c r="O117" s="125"/>
      <c r="P117" s="137">
        <f>Shadbolt!AP121</f>
        <v>603.20000000000005</v>
      </c>
    </row>
    <row r="118" spans="1:16" x14ac:dyDescent="0.2">
      <c r="A118" s="113" t="str">
        <f>Shadbolt!C122</f>
        <v xml:space="preserve">01.21.02,  </v>
      </c>
      <c r="B118" s="114" t="str">
        <f>Shadbolt!E122</f>
        <v>DRS-104</v>
      </c>
      <c r="C118" s="114"/>
      <c r="D118" s="114">
        <f>Shadbolt!G122</f>
        <v>920</v>
      </c>
      <c r="E118" s="114">
        <f>Shadbolt!F122</f>
        <v>2110</v>
      </c>
      <c r="G118" s="105"/>
      <c r="H118" s="105">
        <v>1</v>
      </c>
      <c r="K118" s="105">
        <v>1</v>
      </c>
      <c r="L118" s="114">
        <v>1</v>
      </c>
      <c r="M118" s="125"/>
      <c r="N118" s="114">
        <v>1</v>
      </c>
      <c r="O118" s="125"/>
      <c r="P118" s="137">
        <f>Shadbolt!AP122</f>
        <v>419.53</v>
      </c>
    </row>
    <row r="119" spans="1:16" x14ac:dyDescent="0.2">
      <c r="A119" s="113" t="str">
        <f>Shadbolt!C123</f>
        <v xml:space="preserve">01.21.03,  </v>
      </c>
      <c r="B119" s="114" t="str">
        <f>Shadbolt!E123</f>
        <v>DRS-104</v>
      </c>
      <c r="C119" s="114"/>
      <c r="D119" s="114">
        <f>Shadbolt!G123</f>
        <v>620</v>
      </c>
      <c r="E119" s="114">
        <f>Shadbolt!F123</f>
        <v>2110</v>
      </c>
      <c r="G119" s="105"/>
      <c r="H119" s="105">
        <v>1</v>
      </c>
      <c r="K119" s="105">
        <v>1</v>
      </c>
      <c r="L119" s="114">
        <v>1</v>
      </c>
      <c r="M119" s="125"/>
      <c r="N119" s="114">
        <v>1</v>
      </c>
      <c r="O119" s="125"/>
      <c r="P119" s="137">
        <f>Shadbolt!AP123</f>
        <v>335.89</v>
      </c>
    </row>
    <row r="120" spans="1:16" x14ac:dyDescent="0.2">
      <c r="A120" s="113" t="str">
        <f>Shadbolt!C124</f>
        <v xml:space="preserve">01.21.04,  </v>
      </c>
      <c r="B120" s="114" t="str">
        <f>Shadbolt!E124</f>
        <v>DRS-104</v>
      </c>
      <c r="C120" s="114"/>
      <c r="D120" s="114">
        <f>Shadbolt!G124</f>
        <v>620</v>
      </c>
      <c r="E120" s="114">
        <f>Shadbolt!F124</f>
        <v>2110</v>
      </c>
      <c r="G120" s="105"/>
      <c r="H120" s="105">
        <v>1</v>
      </c>
      <c r="K120" s="105">
        <v>1</v>
      </c>
      <c r="L120" s="114">
        <v>1</v>
      </c>
      <c r="M120" s="125"/>
      <c r="N120" s="114">
        <v>1</v>
      </c>
      <c r="O120" s="125"/>
      <c r="P120" s="137">
        <f>Shadbolt!AP124</f>
        <v>335.89</v>
      </c>
    </row>
    <row r="121" spans="1:16" x14ac:dyDescent="0.2">
      <c r="A121" s="113" t="str">
        <f>Shadbolt!C125</f>
        <v xml:space="preserve">01.40.01,  </v>
      </c>
      <c r="B121" s="114" t="str">
        <f>Shadbolt!E125</f>
        <v>DRS-100</v>
      </c>
      <c r="C121" s="114"/>
      <c r="D121" s="114">
        <f>Shadbolt!G125</f>
        <v>1020</v>
      </c>
      <c r="E121" s="114">
        <f>Shadbolt!F125</f>
        <v>2110</v>
      </c>
      <c r="G121" s="105"/>
      <c r="H121" s="105">
        <v>1</v>
      </c>
      <c r="K121" s="105">
        <v>1</v>
      </c>
      <c r="L121" s="114"/>
      <c r="M121" s="125"/>
      <c r="N121" s="114">
        <v>1</v>
      </c>
      <c r="O121" s="125"/>
      <c r="P121" s="137">
        <f>Shadbolt!AP125</f>
        <v>603.20000000000005</v>
      </c>
    </row>
    <row r="122" spans="1:16" x14ac:dyDescent="0.2">
      <c r="A122" s="113" t="str">
        <f>Shadbolt!C126</f>
        <v xml:space="preserve">01.40.02,  </v>
      </c>
      <c r="B122" s="114" t="str">
        <f>Shadbolt!E126</f>
        <v>DRS-104</v>
      </c>
      <c r="C122" s="114"/>
      <c r="D122" s="114">
        <f>Shadbolt!G126</f>
        <v>1020</v>
      </c>
      <c r="E122" s="114">
        <f>Shadbolt!F126</f>
        <v>2110</v>
      </c>
      <c r="G122" s="105"/>
      <c r="H122" s="105">
        <v>1</v>
      </c>
      <c r="K122" s="105">
        <v>1</v>
      </c>
      <c r="L122" s="114">
        <v>1</v>
      </c>
      <c r="M122" s="125"/>
      <c r="N122" s="114">
        <v>1</v>
      </c>
      <c r="O122" s="125"/>
      <c r="P122" s="137">
        <f>Shadbolt!AP126</f>
        <v>381.74</v>
      </c>
    </row>
    <row r="123" spans="1:16" x14ac:dyDescent="0.2">
      <c r="A123" s="113" t="str">
        <f>Shadbolt!C127</f>
        <v xml:space="preserve">01.41.02,  </v>
      </c>
      <c r="B123" s="114" t="str">
        <f>Shadbolt!E127</f>
        <v>DRS-104</v>
      </c>
      <c r="C123" s="114"/>
      <c r="D123" s="114">
        <f>Shadbolt!G127</f>
        <v>820</v>
      </c>
      <c r="E123" s="114">
        <f>Shadbolt!F127</f>
        <v>2110</v>
      </c>
      <c r="G123" s="105"/>
      <c r="H123" s="105">
        <v>1</v>
      </c>
      <c r="K123" s="105">
        <v>1</v>
      </c>
      <c r="L123" s="114">
        <v>1</v>
      </c>
      <c r="M123" s="125"/>
      <c r="N123" s="114">
        <v>1</v>
      </c>
      <c r="O123" s="125"/>
      <c r="P123" s="137">
        <f>Shadbolt!AP127</f>
        <v>410.92</v>
      </c>
    </row>
    <row r="124" spans="1:16" x14ac:dyDescent="0.2">
      <c r="A124" s="113" t="str">
        <f>Shadbolt!C128</f>
        <v xml:space="preserve">01.41.41,  </v>
      </c>
      <c r="B124" s="114" t="str">
        <f>Shadbolt!E128</f>
        <v>DRS-100</v>
      </c>
      <c r="C124" s="114"/>
      <c r="D124" s="114">
        <f>Shadbolt!G128</f>
        <v>1020</v>
      </c>
      <c r="E124" s="114">
        <f>Shadbolt!F128</f>
        <v>2110</v>
      </c>
      <c r="G124" s="105"/>
      <c r="H124" s="105">
        <v>1</v>
      </c>
      <c r="K124" s="105">
        <v>1</v>
      </c>
      <c r="L124" s="114"/>
      <c r="M124" s="125"/>
      <c r="N124" s="114">
        <v>1</v>
      </c>
      <c r="O124" s="125"/>
      <c r="P124" s="137">
        <f>Shadbolt!AP128</f>
        <v>603.20000000000005</v>
      </c>
    </row>
    <row r="125" spans="1:16" x14ac:dyDescent="0.2">
      <c r="A125" s="113" t="str">
        <f>Shadbolt!C129</f>
        <v xml:space="preserve">01.50.01,  </v>
      </c>
      <c r="B125" s="114" t="str">
        <f>Shadbolt!E129</f>
        <v>DRS-100</v>
      </c>
      <c r="C125" s="114"/>
      <c r="D125" s="114">
        <f>Shadbolt!G129</f>
        <v>1020</v>
      </c>
      <c r="E125" s="114">
        <f>Shadbolt!F129</f>
        <v>2110</v>
      </c>
      <c r="G125" s="105"/>
      <c r="H125" s="105">
        <v>1</v>
      </c>
      <c r="J125" s="105">
        <v>1</v>
      </c>
      <c r="K125" s="105"/>
      <c r="L125" s="114">
        <v>1</v>
      </c>
      <c r="M125" s="125"/>
      <c r="N125" s="114">
        <v>1</v>
      </c>
      <c r="O125" s="125"/>
      <c r="P125" s="137">
        <f>Shadbolt!AP129</f>
        <v>530.07000000000005</v>
      </c>
    </row>
    <row r="126" spans="1:16" x14ac:dyDescent="0.2">
      <c r="A126" s="113" t="str">
        <f>Shadbolt!C130</f>
        <v xml:space="preserve">01.50.02,  </v>
      </c>
      <c r="B126" s="114" t="str">
        <f>Shadbolt!E130</f>
        <v>DRS-104</v>
      </c>
      <c r="C126" s="114"/>
      <c r="D126" s="114">
        <f>Shadbolt!G130</f>
        <v>1450</v>
      </c>
      <c r="E126" s="114">
        <f>Shadbolt!F130</f>
        <v>2110</v>
      </c>
      <c r="G126" s="105"/>
      <c r="H126" s="105">
        <v>1</v>
      </c>
      <c r="K126" s="105">
        <v>1</v>
      </c>
      <c r="L126" s="114">
        <v>1</v>
      </c>
      <c r="M126" s="125"/>
      <c r="N126" s="114">
        <v>1</v>
      </c>
      <c r="O126" s="125"/>
      <c r="P126" s="137">
        <f>Shadbolt!AP130</f>
        <v>942.71</v>
      </c>
    </row>
    <row r="127" spans="1:16" x14ac:dyDescent="0.2">
      <c r="A127" s="113" t="str">
        <f>Shadbolt!C131</f>
        <v xml:space="preserve">01.50.03,  </v>
      </c>
      <c r="B127" s="114" t="str">
        <f>Shadbolt!E131</f>
        <v>DRS-104</v>
      </c>
      <c r="C127" s="114"/>
      <c r="D127" s="114">
        <f>Shadbolt!G131</f>
        <v>720</v>
      </c>
      <c r="E127" s="114">
        <f>Shadbolt!F131</f>
        <v>2110</v>
      </c>
      <c r="G127" s="105"/>
      <c r="H127" s="105">
        <v>1</v>
      </c>
      <c r="K127" s="105">
        <v>1</v>
      </c>
      <c r="L127" s="114">
        <v>1</v>
      </c>
      <c r="M127" s="125"/>
      <c r="N127" s="114">
        <v>1</v>
      </c>
      <c r="O127" s="125"/>
      <c r="P127" s="137">
        <f>Shadbolt!AP131</f>
        <v>402.27</v>
      </c>
    </row>
    <row r="128" spans="1:16" x14ac:dyDescent="0.2">
      <c r="A128" s="113" t="str">
        <f>Shadbolt!C132</f>
        <v xml:space="preserve">01.54.01,  </v>
      </c>
      <c r="B128" s="114" t="str">
        <f>Shadbolt!E132</f>
        <v>DRS-100</v>
      </c>
      <c r="C128" s="114"/>
      <c r="D128" s="114">
        <f>Shadbolt!G132</f>
        <v>1020</v>
      </c>
      <c r="E128" s="114">
        <f>Shadbolt!F132</f>
        <v>2110</v>
      </c>
      <c r="G128" s="105"/>
      <c r="H128" s="105">
        <v>1</v>
      </c>
      <c r="J128" s="105">
        <v>1</v>
      </c>
      <c r="K128" s="105"/>
      <c r="L128" s="114">
        <v>1</v>
      </c>
      <c r="M128" s="125"/>
      <c r="N128" s="114">
        <v>1</v>
      </c>
      <c r="O128" s="125"/>
      <c r="P128" s="137">
        <f>Shadbolt!AP132</f>
        <v>377.87</v>
      </c>
    </row>
    <row r="129" spans="1:16" x14ac:dyDescent="0.2">
      <c r="A129" s="113" t="str">
        <f>Shadbolt!C133</f>
        <v xml:space="preserve">01.54.02,  </v>
      </c>
      <c r="B129" s="114" t="str">
        <f>Shadbolt!E133</f>
        <v>DRS-100</v>
      </c>
      <c r="C129" s="114"/>
      <c r="D129" s="114">
        <f>Shadbolt!G133</f>
        <v>1020</v>
      </c>
      <c r="E129" s="114">
        <f>Shadbolt!F133</f>
        <v>2110</v>
      </c>
      <c r="G129" s="105"/>
      <c r="H129" s="105">
        <v>1</v>
      </c>
      <c r="J129" s="105">
        <v>1</v>
      </c>
      <c r="K129" s="105"/>
      <c r="L129" s="114">
        <v>1</v>
      </c>
      <c r="M129" s="125"/>
      <c r="N129" s="114">
        <v>1</v>
      </c>
      <c r="O129" s="125"/>
      <c r="P129" s="137">
        <f>Shadbolt!AP133</f>
        <v>363.83</v>
      </c>
    </row>
    <row r="130" spans="1:16" x14ac:dyDescent="0.2">
      <c r="A130" s="113" t="str">
        <f>Shadbolt!C134</f>
        <v xml:space="preserve">01.54.03,  </v>
      </c>
      <c r="B130" s="114" t="str">
        <f>Shadbolt!E134</f>
        <v>DRS-100</v>
      </c>
      <c r="C130" s="114"/>
      <c r="D130" s="114">
        <f>Shadbolt!G134</f>
        <v>1020</v>
      </c>
      <c r="E130" s="114">
        <f>Shadbolt!F134</f>
        <v>2110</v>
      </c>
      <c r="G130" s="105"/>
      <c r="H130" s="105">
        <v>1</v>
      </c>
      <c r="J130" s="105">
        <v>1</v>
      </c>
      <c r="K130" s="105"/>
      <c r="L130" s="114">
        <v>1</v>
      </c>
      <c r="M130" s="125"/>
      <c r="N130" s="114">
        <v>1</v>
      </c>
      <c r="O130" s="125"/>
      <c r="P130" s="137">
        <f>Shadbolt!AP134</f>
        <v>363.83</v>
      </c>
    </row>
    <row r="131" spans="1:16" x14ac:dyDescent="0.2">
      <c r="A131" s="113" t="str">
        <f>Shadbolt!C135</f>
        <v xml:space="preserve">01.61.01,  </v>
      </c>
      <c r="B131" s="114" t="str">
        <f>Shadbolt!E135</f>
        <v>DRS-104</v>
      </c>
      <c r="C131" s="114"/>
      <c r="D131" s="114">
        <f>Shadbolt!G135</f>
        <v>820</v>
      </c>
      <c r="E131" s="114">
        <f>Shadbolt!F135</f>
        <v>2110</v>
      </c>
      <c r="G131" s="105"/>
      <c r="H131" s="105">
        <v>1</v>
      </c>
      <c r="K131" s="105">
        <v>1</v>
      </c>
      <c r="L131" s="114">
        <v>1</v>
      </c>
      <c r="M131" s="125"/>
      <c r="N131" s="114">
        <v>1</v>
      </c>
      <c r="O131" s="125"/>
      <c r="P131" s="137">
        <f>Shadbolt!AP135</f>
        <v>410.92</v>
      </c>
    </row>
    <row r="132" spans="1:16" x14ac:dyDescent="0.2">
      <c r="A132" s="113" t="str">
        <f>Shadbolt!C136</f>
        <v xml:space="preserve">01.61.02,  </v>
      </c>
      <c r="B132" s="114" t="str">
        <f>Shadbolt!E136</f>
        <v>DRS-100</v>
      </c>
      <c r="C132" s="114"/>
      <c r="D132" s="114">
        <f>Shadbolt!G136</f>
        <v>1020</v>
      </c>
      <c r="E132" s="114">
        <f>Shadbolt!F136</f>
        <v>2110</v>
      </c>
      <c r="G132" s="105"/>
      <c r="H132" s="105">
        <v>1</v>
      </c>
      <c r="K132" s="105">
        <v>1</v>
      </c>
      <c r="L132" s="114"/>
      <c r="M132" s="125"/>
      <c r="N132" s="114">
        <v>1</v>
      </c>
      <c r="O132" s="125"/>
      <c r="P132" s="137">
        <f>Shadbolt!AP136</f>
        <v>603.20000000000005</v>
      </c>
    </row>
    <row r="133" spans="1:16" x14ac:dyDescent="0.2">
      <c r="A133" s="113" t="str">
        <f>Shadbolt!C137</f>
        <v xml:space="preserve">02.37.01,  </v>
      </c>
      <c r="B133" s="114" t="str">
        <f>Shadbolt!E137</f>
        <v>DRS-104</v>
      </c>
      <c r="C133" s="114"/>
      <c r="D133" s="114">
        <f>Shadbolt!G137</f>
        <v>820</v>
      </c>
      <c r="E133" s="114">
        <f>Shadbolt!F137</f>
        <v>2110</v>
      </c>
      <c r="G133" s="105"/>
      <c r="H133" s="105">
        <v>1</v>
      </c>
      <c r="K133" s="105">
        <v>1</v>
      </c>
      <c r="L133" s="114">
        <v>1</v>
      </c>
      <c r="M133" s="125"/>
      <c r="N133" s="114">
        <v>1</v>
      </c>
      <c r="O133" s="125"/>
      <c r="P133" s="137">
        <f>Shadbolt!AP137</f>
        <v>410.92</v>
      </c>
    </row>
    <row r="134" spans="1:16" x14ac:dyDescent="0.2">
      <c r="A134" s="113" t="str">
        <f>Shadbolt!C138</f>
        <v xml:space="preserve">02.37.02,  </v>
      </c>
      <c r="B134" s="114" t="str">
        <f>Shadbolt!E138</f>
        <v>DRS-100</v>
      </c>
      <c r="C134" s="114"/>
      <c r="D134" s="114">
        <f>Shadbolt!G138</f>
        <v>1020</v>
      </c>
      <c r="E134" s="114">
        <f>Shadbolt!F138</f>
        <v>2110</v>
      </c>
      <c r="G134" s="105"/>
      <c r="H134" s="105">
        <v>1</v>
      </c>
      <c r="K134" s="105">
        <v>1</v>
      </c>
      <c r="L134" s="114"/>
      <c r="M134" s="125"/>
      <c r="N134" s="114">
        <v>1</v>
      </c>
      <c r="O134" s="125"/>
      <c r="P134" s="137">
        <f>Shadbolt!AP138</f>
        <v>603.20000000000005</v>
      </c>
    </row>
    <row r="135" spans="1:16" x14ac:dyDescent="0.2">
      <c r="A135" s="113" t="str">
        <f>Shadbolt!C139</f>
        <v xml:space="preserve">02.53.01,  </v>
      </c>
      <c r="B135" s="114" t="str">
        <f>Shadbolt!E139</f>
        <v>DRS-100</v>
      </c>
      <c r="C135" s="114"/>
      <c r="D135" s="114">
        <f>Shadbolt!G139</f>
        <v>1020</v>
      </c>
      <c r="E135" s="114">
        <f>Shadbolt!F139</f>
        <v>2110</v>
      </c>
      <c r="G135" s="105"/>
      <c r="H135" s="105">
        <v>1</v>
      </c>
      <c r="K135" s="105">
        <v>1</v>
      </c>
      <c r="L135" s="114"/>
      <c r="M135" s="125"/>
      <c r="N135" s="114">
        <v>1</v>
      </c>
      <c r="O135" s="125"/>
      <c r="P135" s="137">
        <f>Shadbolt!AP139</f>
        <v>603.20000000000005</v>
      </c>
    </row>
    <row r="136" spans="1:16" x14ac:dyDescent="0.2">
      <c r="A136" s="113" t="str">
        <f>Shadbolt!C140</f>
        <v xml:space="preserve">02.73.01,  </v>
      </c>
      <c r="B136" s="114" t="str">
        <f>Shadbolt!E140</f>
        <v>DRS-104</v>
      </c>
      <c r="C136" s="114"/>
      <c r="D136" s="114">
        <f>Shadbolt!G140</f>
        <v>820</v>
      </c>
      <c r="E136" s="114">
        <f>Shadbolt!F140</f>
        <v>2110</v>
      </c>
      <c r="G136" s="105"/>
      <c r="H136" s="105">
        <v>1</v>
      </c>
      <c r="K136" s="105">
        <v>1</v>
      </c>
      <c r="L136" s="114">
        <v>1</v>
      </c>
      <c r="M136" s="125"/>
      <c r="N136" s="114">
        <v>1</v>
      </c>
      <c r="O136" s="125"/>
      <c r="P136" s="137">
        <f>Shadbolt!AP140</f>
        <v>410.92</v>
      </c>
    </row>
    <row r="137" spans="1:16" x14ac:dyDescent="0.2">
      <c r="A137" s="113" t="str">
        <f>Shadbolt!C141</f>
        <v xml:space="preserve">02.73.02,  </v>
      </c>
      <c r="B137" s="114" t="str">
        <f>Shadbolt!E141</f>
        <v>DRS-104</v>
      </c>
      <c r="C137" s="114"/>
      <c r="D137" s="114">
        <f>Shadbolt!G141</f>
        <v>1020</v>
      </c>
      <c r="E137" s="114">
        <f>Shadbolt!F141</f>
        <v>2110</v>
      </c>
      <c r="G137" s="105"/>
      <c r="H137" s="105">
        <v>1</v>
      </c>
      <c r="K137" s="105">
        <v>1</v>
      </c>
      <c r="L137" s="114">
        <v>1</v>
      </c>
      <c r="M137" s="125"/>
      <c r="N137" s="114">
        <v>1</v>
      </c>
      <c r="O137" s="125"/>
      <c r="P137" s="137">
        <f>Shadbolt!AP141</f>
        <v>529.58000000000004</v>
      </c>
    </row>
    <row r="138" spans="1:16" x14ac:dyDescent="0.2">
      <c r="A138" s="113" t="str">
        <f>Shadbolt!C142</f>
        <v xml:space="preserve">02.73.04,  </v>
      </c>
      <c r="B138" s="114" t="str">
        <f>Shadbolt!E142</f>
        <v>DRS-104</v>
      </c>
      <c r="C138" s="114"/>
      <c r="D138" s="114">
        <f>Shadbolt!G142</f>
        <v>1750</v>
      </c>
      <c r="E138" s="114">
        <f>Shadbolt!F142</f>
        <v>2110</v>
      </c>
      <c r="G138" s="105"/>
      <c r="H138" s="105">
        <v>1</v>
      </c>
      <c r="K138" s="105">
        <v>1</v>
      </c>
      <c r="L138" s="114">
        <v>1</v>
      </c>
      <c r="M138" s="125"/>
      <c r="N138" s="114">
        <v>1</v>
      </c>
      <c r="O138" s="125"/>
      <c r="P138" s="137">
        <f>Shadbolt!AP142</f>
        <v>972.48</v>
      </c>
    </row>
    <row r="139" spans="1:16" x14ac:dyDescent="0.2">
      <c r="A139" s="113" t="str">
        <f>Shadbolt!C143</f>
        <v xml:space="preserve">02.73.05,  </v>
      </c>
      <c r="B139" s="114" t="str">
        <f>Shadbolt!E143</f>
        <v>DRS-104</v>
      </c>
      <c r="C139" s="114"/>
      <c r="D139" s="114">
        <f>Shadbolt!G143</f>
        <v>1450</v>
      </c>
      <c r="E139" s="114">
        <f>Shadbolt!F143</f>
        <v>2110</v>
      </c>
      <c r="G139" s="105"/>
      <c r="H139" s="105">
        <v>1</v>
      </c>
      <c r="K139" s="105">
        <v>1</v>
      </c>
      <c r="L139" s="114">
        <v>1</v>
      </c>
      <c r="M139" s="125"/>
      <c r="N139" s="114">
        <v>1</v>
      </c>
      <c r="O139" s="125"/>
      <c r="P139" s="137">
        <f>Shadbolt!AP143</f>
        <v>942.71</v>
      </c>
    </row>
    <row r="140" spans="1:16" x14ac:dyDescent="0.2">
      <c r="A140" s="113" t="str">
        <f>Shadbolt!C144</f>
        <v xml:space="preserve">02.73.06,  </v>
      </c>
      <c r="B140" s="114" t="str">
        <f>Shadbolt!E144</f>
        <v>DRS-104</v>
      </c>
      <c r="C140" s="114"/>
      <c r="D140" s="114">
        <f>Shadbolt!G144</f>
        <v>620</v>
      </c>
      <c r="E140" s="114">
        <f>Shadbolt!F144</f>
        <v>2110</v>
      </c>
      <c r="G140" s="105"/>
      <c r="H140" s="105">
        <v>1</v>
      </c>
      <c r="K140" s="105">
        <v>1</v>
      </c>
      <c r="L140" s="114">
        <v>1</v>
      </c>
      <c r="M140" s="125"/>
      <c r="N140" s="114">
        <v>1</v>
      </c>
      <c r="O140" s="125"/>
      <c r="P140" s="137">
        <f>Shadbolt!AP144</f>
        <v>335.89</v>
      </c>
    </row>
    <row r="141" spans="1:16" x14ac:dyDescent="0.2">
      <c r="A141" s="113" t="str">
        <f>Shadbolt!C145</f>
        <v xml:space="preserve">02.08.01,  </v>
      </c>
      <c r="B141" s="114" t="str">
        <f>Shadbolt!E145</f>
        <v>DRS-100</v>
      </c>
      <c r="C141" s="114"/>
      <c r="D141" s="114">
        <f>Shadbolt!G145</f>
        <v>1020</v>
      </c>
      <c r="E141" s="114">
        <f>Shadbolt!F145</f>
        <v>2110</v>
      </c>
      <c r="G141" s="105"/>
      <c r="H141" s="105">
        <v>1</v>
      </c>
      <c r="K141" s="105">
        <v>1</v>
      </c>
      <c r="L141" s="114"/>
      <c r="M141" s="125"/>
      <c r="N141" s="114">
        <v>1</v>
      </c>
      <c r="O141" s="125"/>
      <c r="P141" s="137">
        <f>Shadbolt!AP145</f>
        <v>603.20000000000005</v>
      </c>
    </row>
    <row r="142" spans="1:16" x14ac:dyDescent="0.2">
      <c r="A142" s="113" t="str">
        <f>Shadbolt!C146</f>
        <v xml:space="preserve">02.11.02,  </v>
      </c>
      <c r="B142" s="114" t="str">
        <f>Shadbolt!E146</f>
        <v>DRS-104</v>
      </c>
      <c r="C142" s="114"/>
      <c r="D142" s="114">
        <f>Shadbolt!G146</f>
        <v>620</v>
      </c>
      <c r="E142" s="114">
        <f>Shadbolt!F146</f>
        <v>2110</v>
      </c>
      <c r="G142" s="105"/>
      <c r="H142" s="105">
        <v>1</v>
      </c>
      <c r="K142" s="105">
        <v>1</v>
      </c>
      <c r="L142" s="114">
        <v>1</v>
      </c>
      <c r="M142" s="125"/>
      <c r="N142" s="114">
        <v>1</v>
      </c>
      <c r="O142" s="125"/>
      <c r="P142" s="137">
        <f>Shadbolt!AP146</f>
        <v>335.89</v>
      </c>
    </row>
    <row r="143" spans="1:16" x14ac:dyDescent="0.2">
      <c r="A143" s="113" t="str">
        <f>Shadbolt!C147</f>
        <v xml:space="preserve">02.11.03,  </v>
      </c>
      <c r="B143" s="114" t="str">
        <f>Shadbolt!E147</f>
        <v>DRS-104</v>
      </c>
      <c r="C143" s="114"/>
      <c r="D143" s="114">
        <f>Shadbolt!G147</f>
        <v>620</v>
      </c>
      <c r="E143" s="114">
        <f>Shadbolt!F147</f>
        <v>2110</v>
      </c>
      <c r="G143" s="105"/>
      <c r="H143" s="105">
        <v>1</v>
      </c>
      <c r="K143" s="105">
        <v>1</v>
      </c>
      <c r="L143" s="114">
        <v>1</v>
      </c>
      <c r="M143" s="125"/>
      <c r="N143" s="114">
        <v>1</v>
      </c>
      <c r="O143" s="125"/>
      <c r="P143" s="137">
        <f>Shadbolt!AP147</f>
        <v>335.89</v>
      </c>
    </row>
    <row r="144" spans="1:16" x14ac:dyDescent="0.2">
      <c r="A144" s="113" t="str">
        <f>Shadbolt!C148</f>
        <v xml:space="preserve">02.11.05,  </v>
      </c>
      <c r="B144" s="114" t="str">
        <f>Shadbolt!E148</f>
        <v>DRS-104</v>
      </c>
      <c r="C144" s="114"/>
      <c r="D144" s="114">
        <f>Shadbolt!G148</f>
        <v>620</v>
      </c>
      <c r="E144" s="114">
        <f>Shadbolt!F148</f>
        <v>2110</v>
      </c>
      <c r="G144" s="105"/>
      <c r="H144" s="105">
        <v>1</v>
      </c>
      <c r="K144" s="105">
        <v>1</v>
      </c>
      <c r="L144" s="114">
        <v>1</v>
      </c>
      <c r="M144" s="125"/>
      <c r="N144" s="114">
        <v>1</v>
      </c>
      <c r="O144" s="125"/>
      <c r="P144" s="137">
        <f>Shadbolt!AP148</f>
        <v>335.89</v>
      </c>
    </row>
    <row r="145" spans="1:16" x14ac:dyDescent="0.2">
      <c r="A145" s="113" t="str">
        <f>Shadbolt!C149</f>
        <v xml:space="preserve">02.11.06,  </v>
      </c>
      <c r="B145" s="114" t="str">
        <f>Shadbolt!E149</f>
        <v>DRS-104</v>
      </c>
      <c r="C145" s="114"/>
      <c r="D145" s="114">
        <f>Shadbolt!G149</f>
        <v>620</v>
      </c>
      <c r="E145" s="114">
        <f>Shadbolt!F149</f>
        <v>2110</v>
      </c>
      <c r="G145" s="105"/>
      <c r="H145" s="105">
        <v>1</v>
      </c>
      <c r="K145" s="105">
        <v>1</v>
      </c>
      <c r="L145" s="114">
        <v>1</v>
      </c>
      <c r="M145" s="125"/>
      <c r="N145" s="114">
        <v>1</v>
      </c>
      <c r="O145" s="125"/>
      <c r="P145" s="137">
        <f>Shadbolt!AP149</f>
        <v>335.89</v>
      </c>
    </row>
    <row r="146" spans="1:16" x14ac:dyDescent="0.2">
      <c r="A146" s="113" t="str">
        <f>Shadbolt!C150</f>
        <v xml:space="preserve">02.11.07,  </v>
      </c>
      <c r="B146" s="114" t="str">
        <f>Shadbolt!E150</f>
        <v>DRS-105</v>
      </c>
      <c r="C146" s="114"/>
      <c r="D146" s="114">
        <f>Shadbolt!G150</f>
        <v>1020</v>
      </c>
      <c r="E146" s="114">
        <f>Shadbolt!F150</f>
        <v>2110</v>
      </c>
      <c r="G146" s="105"/>
      <c r="H146" s="105">
        <v>1</v>
      </c>
      <c r="K146" s="105">
        <v>1</v>
      </c>
      <c r="L146" s="114">
        <v>1</v>
      </c>
      <c r="M146" s="125"/>
      <c r="N146" s="114">
        <v>1</v>
      </c>
      <c r="O146" s="125"/>
      <c r="P146" s="137">
        <f>Shadbolt!AP150</f>
        <v>570.77</v>
      </c>
    </row>
    <row r="147" spans="1:16" x14ac:dyDescent="0.2">
      <c r="A147" s="113" t="str">
        <f>Shadbolt!C151</f>
        <v xml:space="preserve">02.20.01,  </v>
      </c>
      <c r="B147" s="114" t="str">
        <f>Shadbolt!E151</f>
        <v>DRS-100</v>
      </c>
      <c r="C147" s="114"/>
      <c r="D147" s="114">
        <f>Shadbolt!G151</f>
        <v>1020</v>
      </c>
      <c r="E147" s="114">
        <f>Shadbolt!F151</f>
        <v>2110</v>
      </c>
      <c r="G147" s="105"/>
      <c r="H147" s="105">
        <v>1</v>
      </c>
      <c r="K147" s="105">
        <v>1</v>
      </c>
      <c r="L147" s="114"/>
      <c r="M147" s="125"/>
      <c r="N147" s="114">
        <v>1</v>
      </c>
      <c r="O147" s="125"/>
      <c r="P147" s="137">
        <f>Shadbolt!AP151</f>
        <v>603.20000000000005</v>
      </c>
    </row>
    <row r="148" spans="1:16" x14ac:dyDescent="0.2">
      <c r="A148" s="113" t="str">
        <f>Shadbolt!C152</f>
        <v xml:space="preserve">02.20.02,  </v>
      </c>
      <c r="B148" s="114" t="str">
        <f>Shadbolt!E152</f>
        <v>DRS-104</v>
      </c>
      <c r="C148" s="114"/>
      <c r="D148" s="114">
        <f>Shadbolt!G152</f>
        <v>920</v>
      </c>
      <c r="E148" s="114">
        <f>Shadbolt!F152</f>
        <v>2110</v>
      </c>
      <c r="G148" s="105"/>
      <c r="H148" s="105">
        <v>1</v>
      </c>
      <c r="K148" s="105">
        <v>1</v>
      </c>
      <c r="L148" s="114">
        <v>1</v>
      </c>
      <c r="M148" s="125"/>
      <c r="N148" s="114">
        <v>1</v>
      </c>
      <c r="O148" s="125"/>
      <c r="P148" s="137">
        <f>Shadbolt!AP152</f>
        <v>419.53</v>
      </c>
    </row>
    <row r="149" spans="1:16" x14ac:dyDescent="0.2">
      <c r="A149" s="113" t="str">
        <f>Shadbolt!C153</f>
        <v xml:space="preserve">02.20.03,  </v>
      </c>
      <c r="B149" s="114" t="str">
        <f>Shadbolt!E153</f>
        <v>DRS-104</v>
      </c>
      <c r="C149" s="114"/>
      <c r="D149" s="114">
        <f>Shadbolt!G153</f>
        <v>620</v>
      </c>
      <c r="E149" s="114">
        <f>Shadbolt!F153</f>
        <v>2110</v>
      </c>
      <c r="G149" s="105"/>
      <c r="H149" s="105">
        <v>1</v>
      </c>
      <c r="K149" s="105">
        <v>1</v>
      </c>
      <c r="L149" s="114">
        <v>1</v>
      </c>
      <c r="M149" s="125"/>
      <c r="N149" s="114">
        <v>1</v>
      </c>
      <c r="O149" s="125"/>
      <c r="P149" s="137">
        <f>Shadbolt!AP153</f>
        <v>335.89</v>
      </c>
    </row>
    <row r="150" spans="1:16" x14ac:dyDescent="0.2">
      <c r="A150" s="113" t="str">
        <f>Shadbolt!C154</f>
        <v xml:space="preserve">02.20.04,  </v>
      </c>
      <c r="B150" s="114" t="str">
        <f>Shadbolt!E154</f>
        <v>DRS-104</v>
      </c>
      <c r="C150" s="114"/>
      <c r="D150" s="114">
        <f>Shadbolt!G154</f>
        <v>620</v>
      </c>
      <c r="E150" s="114">
        <f>Shadbolt!F154</f>
        <v>2110</v>
      </c>
      <c r="G150" s="105"/>
      <c r="H150" s="105">
        <v>1</v>
      </c>
      <c r="K150" s="105">
        <v>1</v>
      </c>
      <c r="L150" s="114">
        <v>1</v>
      </c>
      <c r="M150" s="125"/>
      <c r="N150" s="114">
        <v>1</v>
      </c>
      <c r="O150" s="125"/>
      <c r="P150" s="137">
        <f>Shadbolt!AP154</f>
        <v>335.89</v>
      </c>
    </row>
    <row r="151" spans="1:16" x14ac:dyDescent="0.2">
      <c r="A151" s="113" t="str">
        <f>Shadbolt!C155</f>
        <v xml:space="preserve">02.39.01,  </v>
      </c>
      <c r="B151" s="114" t="str">
        <f>Shadbolt!E155</f>
        <v>DRS-104</v>
      </c>
      <c r="C151" s="114"/>
      <c r="D151" s="114">
        <f>Shadbolt!G155</f>
        <v>1750</v>
      </c>
      <c r="E151" s="114">
        <f>Shadbolt!F155</f>
        <v>2110</v>
      </c>
      <c r="G151" s="105"/>
      <c r="H151" s="105">
        <v>1</v>
      </c>
      <c r="K151" s="105">
        <v>1</v>
      </c>
      <c r="L151" s="114">
        <v>1</v>
      </c>
      <c r="M151" s="125"/>
      <c r="N151" s="114">
        <v>1</v>
      </c>
      <c r="O151" s="125"/>
      <c r="P151" s="137">
        <f>Shadbolt!AP155</f>
        <v>972.48</v>
      </c>
    </row>
    <row r="152" spans="1:16" x14ac:dyDescent="0.2">
      <c r="A152" s="113" t="str">
        <f>Shadbolt!C156</f>
        <v xml:space="preserve">02.39.02,  </v>
      </c>
      <c r="B152" s="114" t="str">
        <f>Shadbolt!E156</f>
        <v>DRS-104</v>
      </c>
      <c r="C152" s="114"/>
      <c r="D152" s="114">
        <f>Shadbolt!G156</f>
        <v>1750</v>
      </c>
      <c r="E152" s="114">
        <f>Shadbolt!F156</f>
        <v>2110</v>
      </c>
      <c r="G152" s="105"/>
      <c r="H152" s="105">
        <v>1</v>
      </c>
      <c r="K152" s="105">
        <v>1</v>
      </c>
      <c r="L152" s="114">
        <v>1</v>
      </c>
      <c r="M152" s="125"/>
      <c r="N152" s="114">
        <v>1</v>
      </c>
      <c r="O152" s="125"/>
      <c r="P152" s="137">
        <f>Shadbolt!AP156</f>
        <v>972.48</v>
      </c>
    </row>
    <row r="153" spans="1:16" x14ac:dyDescent="0.2">
      <c r="A153" s="113" t="str">
        <f>Shadbolt!C157</f>
        <v xml:space="preserve">02.39.03,  </v>
      </c>
      <c r="B153" s="114" t="str">
        <f>Shadbolt!E157</f>
        <v>DRS-104</v>
      </c>
      <c r="C153" s="114"/>
      <c r="D153" s="114">
        <f>Shadbolt!G157</f>
        <v>1450</v>
      </c>
      <c r="E153" s="114">
        <f>Shadbolt!F157</f>
        <v>2110</v>
      </c>
      <c r="G153" s="105"/>
      <c r="H153" s="105">
        <v>1</v>
      </c>
      <c r="K153" s="105">
        <v>1</v>
      </c>
      <c r="L153" s="114">
        <v>1</v>
      </c>
      <c r="M153" s="125"/>
      <c r="N153" s="114">
        <v>1</v>
      </c>
      <c r="O153" s="125"/>
      <c r="P153" s="137">
        <f>Shadbolt!AP157</f>
        <v>942.71</v>
      </c>
    </row>
    <row r="154" spans="1:16" x14ac:dyDescent="0.2">
      <c r="A154" s="113" t="str">
        <f>Shadbolt!C158</f>
        <v xml:space="preserve">02.39.04,  </v>
      </c>
      <c r="B154" s="114" t="str">
        <f>Shadbolt!E158</f>
        <v>DRS-104</v>
      </c>
      <c r="C154" s="114"/>
      <c r="D154" s="114">
        <f>Shadbolt!G158</f>
        <v>1650</v>
      </c>
      <c r="E154" s="114">
        <f>Shadbolt!F158</f>
        <v>2110</v>
      </c>
      <c r="G154" s="105"/>
      <c r="H154" s="105">
        <v>1</v>
      </c>
      <c r="K154" s="105">
        <v>1</v>
      </c>
      <c r="L154" s="114">
        <v>1</v>
      </c>
      <c r="M154" s="125"/>
      <c r="N154" s="114">
        <v>1</v>
      </c>
      <c r="O154" s="125"/>
      <c r="P154" s="137">
        <f>Shadbolt!AP158</f>
        <v>963.88</v>
      </c>
    </row>
    <row r="155" spans="1:16" x14ac:dyDescent="0.2">
      <c r="A155" s="113" t="str">
        <f>Shadbolt!C159</f>
        <v xml:space="preserve">02.39.06,  </v>
      </c>
      <c r="B155" s="114" t="str">
        <f>Shadbolt!E159</f>
        <v>DRS-104</v>
      </c>
      <c r="C155" s="114"/>
      <c r="D155" s="114">
        <f>Shadbolt!G159</f>
        <v>1550</v>
      </c>
      <c r="E155" s="114">
        <f>Shadbolt!F159</f>
        <v>2110</v>
      </c>
      <c r="G155" s="105"/>
      <c r="H155" s="105">
        <v>1</v>
      </c>
      <c r="K155" s="105">
        <v>1</v>
      </c>
      <c r="L155" s="114">
        <v>1</v>
      </c>
      <c r="M155" s="125"/>
      <c r="N155" s="114">
        <v>1</v>
      </c>
      <c r="O155" s="125"/>
      <c r="P155" s="137">
        <f>Shadbolt!AP159</f>
        <v>951.35</v>
      </c>
    </row>
    <row r="156" spans="1:16" x14ac:dyDescent="0.2">
      <c r="A156" s="113" t="str">
        <f>Shadbolt!C160</f>
        <v xml:space="preserve">02.39.07,  </v>
      </c>
      <c r="B156" s="114" t="str">
        <f>Shadbolt!E160</f>
        <v>DRS-104</v>
      </c>
      <c r="C156" s="114"/>
      <c r="D156" s="114">
        <f>Shadbolt!G160</f>
        <v>1550</v>
      </c>
      <c r="E156" s="114">
        <f>Shadbolt!F160</f>
        <v>2110</v>
      </c>
      <c r="G156" s="105"/>
      <c r="H156" s="105">
        <v>1</v>
      </c>
      <c r="K156" s="105">
        <v>1</v>
      </c>
      <c r="L156" s="114">
        <v>1</v>
      </c>
      <c r="M156" s="125"/>
      <c r="N156" s="114">
        <v>1</v>
      </c>
      <c r="O156" s="125"/>
      <c r="P156" s="137">
        <f>Shadbolt!AP160</f>
        <v>951.35</v>
      </c>
    </row>
    <row r="157" spans="1:16" x14ac:dyDescent="0.2">
      <c r="A157" s="113" t="str">
        <f>Shadbolt!C161</f>
        <v xml:space="preserve">02.39.08,  </v>
      </c>
      <c r="B157" s="114" t="str">
        <f>Shadbolt!E161</f>
        <v>DRS-104</v>
      </c>
      <c r="C157" s="114"/>
      <c r="D157" s="114">
        <f>Shadbolt!G161</f>
        <v>1020</v>
      </c>
      <c r="E157" s="114">
        <f>Shadbolt!F161</f>
        <v>2110</v>
      </c>
      <c r="G157" s="105"/>
      <c r="H157" s="105">
        <v>1</v>
      </c>
      <c r="K157" s="105">
        <v>1</v>
      </c>
      <c r="L157" s="114">
        <v>1</v>
      </c>
      <c r="M157" s="125"/>
      <c r="N157" s="114">
        <v>1</v>
      </c>
      <c r="O157" s="125"/>
      <c r="P157" s="137">
        <f>Shadbolt!AP161</f>
        <v>529.58000000000004</v>
      </c>
    </row>
    <row r="158" spans="1:16" x14ac:dyDescent="0.2">
      <c r="A158" s="113" t="str">
        <f>Shadbolt!C162</f>
        <v xml:space="preserve">02.39.09,  </v>
      </c>
      <c r="B158" s="114" t="str">
        <f>Shadbolt!E162</f>
        <v>DRS-104</v>
      </c>
      <c r="C158" s="114"/>
      <c r="D158" s="114">
        <f>Shadbolt!G162</f>
        <v>920</v>
      </c>
      <c r="E158" s="114">
        <f>Shadbolt!F162</f>
        <v>2110</v>
      </c>
      <c r="G158" s="105"/>
      <c r="H158" s="105">
        <v>1</v>
      </c>
      <c r="K158" s="105">
        <v>1</v>
      </c>
      <c r="L158" s="114">
        <v>1</v>
      </c>
      <c r="M158" s="125"/>
      <c r="N158" s="114">
        <v>1</v>
      </c>
      <c r="O158" s="125"/>
      <c r="P158" s="137">
        <f>Shadbolt!AP162</f>
        <v>419.53</v>
      </c>
    </row>
    <row r="159" spans="1:16" x14ac:dyDescent="0.2">
      <c r="A159" s="113" t="str">
        <f>Shadbolt!C163</f>
        <v xml:space="preserve">02.39.10,  </v>
      </c>
      <c r="B159" s="114" t="str">
        <f>Shadbolt!E163</f>
        <v>DRS-104</v>
      </c>
      <c r="C159" s="114"/>
      <c r="D159" s="114">
        <f>Shadbolt!G163</f>
        <v>920</v>
      </c>
      <c r="E159" s="114">
        <f>Shadbolt!F163</f>
        <v>2110</v>
      </c>
      <c r="G159" s="105"/>
      <c r="H159" s="105">
        <v>1</v>
      </c>
      <c r="K159" s="105">
        <v>1</v>
      </c>
      <c r="L159" s="114">
        <v>1</v>
      </c>
      <c r="M159" s="125"/>
      <c r="N159" s="114">
        <v>1</v>
      </c>
      <c r="O159" s="125"/>
      <c r="P159" s="137">
        <f>Shadbolt!AP163</f>
        <v>419.53</v>
      </c>
    </row>
    <row r="160" spans="1:16" x14ac:dyDescent="0.2">
      <c r="A160" s="113" t="str">
        <f>Shadbolt!C164</f>
        <v xml:space="preserve">02.39.11,  </v>
      </c>
      <c r="B160" s="114" t="str">
        <f>Shadbolt!E164</f>
        <v>DRS-104</v>
      </c>
      <c r="C160" s="114"/>
      <c r="D160" s="114">
        <f>Shadbolt!G164</f>
        <v>920</v>
      </c>
      <c r="E160" s="114">
        <f>Shadbolt!F164</f>
        <v>2110</v>
      </c>
      <c r="G160" s="105"/>
      <c r="H160" s="105">
        <v>1</v>
      </c>
      <c r="K160" s="105">
        <v>1</v>
      </c>
      <c r="L160" s="114">
        <v>1</v>
      </c>
      <c r="M160" s="125"/>
      <c r="N160" s="114">
        <v>1</v>
      </c>
      <c r="O160" s="125"/>
      <c r="P160" s="137">
        <f>Shadbolt!AP164</f>
        <v>419.53</v>
      </c>
    </row>
    <row r="161" spans="1:16" x14ac:dyDescent="0.2">
      <c r="A161" s="113" t="str">
        <f>Shadbolt!C165</f>
        <v xml:space="preserve">02.39.12,  </v>
      </c>
      <c r="B161" s="114" t="str">
        <f>Shadbolt!E165</f>
        <v>DRS-104</v>
      </c>
      <c r="C161" s="114"/>
      <c r="D161" s="114">
        <f>Shadbolt!G165</f>
        <v>620</v>
      </c>
      <c r="E161" s="114">
        <f>Shadbolt!F165</f>
        <v>2110</v>
      </c>
      <c r="G161" s="105"/>
      <c r="H161" s="105">
        <v>1</v>
      </c>
      <c r="K161" s="105">
        <v>1</v>
      </c>
      <c r="L161" s="114">
        <v>1</v>
      </c>
      <c r="M161" s="125"/>
      <c r="N161" s="114">
        <v>1</v>
      </c>
      <c r="O161" s="125"/>
      <c r="P161" s="137">
        <f>Shadbolt!AP165</f>
        <v>335.89</v>
      </c>
    </row>
    <row r="162" spans="1:16" x14ac:dyDescent="0.2">
      <c r="A162" s="113" t="str">
        <f>Shadbolt!C166</f>
        <v xml:space="preserve">02.39.13,  </v>
      </c>
      <c r="B162" s="114" t="str">
        <f>Shadbolt!E166</f>
        <v>DRS-104</v>
      </c>
      <c r="C162" s="114"/>
      <c r="D162" s="114">
        <f>Shadbolt!G166</f>
        <v>1450</v>
      </c>
      <c r="E162" s="114">
        <f>Shadbolt!F166</f>
        <v>2110</v>
      </c>
      <c r="G162" s="105"/>
      <c r="H162" s="105">
        <v>1</v>
      </c>
      <c r="K162" s="105">
        <v>1</v>
      </c>
      <c r="L162" s="114">
        <v>1</v>
      </c>
      <c r="M162" s="125"/>
      <c r="N162" s="114">
        <v>1</v>
      </c>
      <c r="O162" s="125"/>
      <c r="P162" s="137">
        <f>Shadbolt!AP166</f>
        <v>942.71</v>
      </c>
    </row>
    <row r="163" spans="1:16" x14ac:dyDescent="0.2">
      <c r="A163" s="113" t="str">
        <f>Shadbolt!C167</f>
        <v xml:space="preserve">02.39.14,  </v>
      </c>
      <c r="B163" s="114" t="str">
        <f>Shadbolt!E167</f>
        <v>DRS-104</v>
      </c>
      <c r="C163" s="114"/>
      <c r="D163" s="114">
        <f>Shadbolt!G167</f>
        <v>1450</v>
      </c>
      <c r="E163" s="114">
        <f>Shadbolt!F167</f>
        <v>2110</v>
      </c>
      <c r="G163" s="105"/>
      <c r="H163" s="105">
        <v>1</v>
      </c>
      <c r="K163" s="105">
        <v>1</v>
      </c>
      <c r="L163" s="114">
        <v>1</v>
      </c>
      <c r="M163" s="125"/>
      <c r="N163" s="114">
        <v>1</v>
      </c>
      <c r="O163" s="125"/>
      <c r="P163" s="137">
        <f>Shadbolt!AP167</f>
        <v>942.71</v>
      </c>
    </row>
    <row r="164" spans="1:16" x14ac:dyDescent="0.2">
      <c r="A164" s="113" t="str">
        <f>Shadbolt!C168</f>
        <v xml:space="preserve">02.39.15,  </v>
      </c>
      <c r="B164" s="114" t="str">
        <f>Shadbolt!E168</f>
        <v>DRS-104</v>
      </c>
      <c r="C164" s="114"/>
      <c r="D164" s="114">
        <f>Shadbolt!G168</f>
        <v>1020</v>
      </c>
      <c r="E164" s="114">
        <f>Shadbolt!F168</f>
        <v>2110</v>
      </c>
      <c r="G164" s="105"/>
      <c r="H164" s="105">
        <v>1</v>
      </c>
      <c r="K164" s="105">
        <v>1</v>
      </c>
      <c r="L164" s="114">
        <v>1</v>
      </c>
      <c r="M164" s="125"/>
      <c r="N164" s="114">
        <v>1</v>
      </c>
      <c r="O164" s="125"/>
      <c r="P164" s="137">
        <f>Shadbolt!AP168</f>
        <v>529.58000000000004</v>
      </c>
    </row>
    <row r="165" spans="1:16" x14ac:dyDescent="0.2">
      <c r="A165" s="113" t="str">
        <f>Shadbolt!C169</f>
        <v xml:space="preserve">02.39.16,  </v>
      </c>
      <c r="B165" s="114" t="str">
        <f>Shadbolt!E169</f>
        <v>DRS-104</v>
      </c>
      <c r="C165" s="114"/>
      <c r="D165" s="114">
        <f>Shadbolt!G169</f>
        <v>820</v>
      </c>
      <c r="E165" s="114">
        <f>Shadbolt!F169</f>
        <v>2110</v>
      </c>
      <c r="G165" s="105"/>
      <c r="H165" s="105">
        <v>1</v>
      </c>
      <c r="K165" s="105">
        <v>1</v>
      </c>
      <c r="L165" s="114">
        <v>1</v>
      </c>
      <c r="M165" s="125"/>
      <c r="N165" s="114">
        <v>1</v>
      </c>
      <c r="O165" s="125"/>
      <c r="P165" s="137">
        <f>Shadbolt!AP169</f>
        <v>410.92</v>
      </c>
    </row>
    <row r="166" spans="1:16" x14ac:dyDescent="0.2">
      <c r="A166" s="113" t="str">
        <f>Shadbolt!C170</f>
        <v xml:space="preserve">02.39.18,  </v>
      </c>
      <c r="B166" s="114" t="str">
        <f>Shadbolt!E170</f>
        <v>DRS-104</v>
      </c>
      <c r="C166" s="114"/>
      <c r="D166" s="114">
        <f>Shadbolt!G170</f>
        <v>620</v>
      </c>
      <c r="E166" s="114">
        <f>Shadbolt!F170</f>
        <v>2110</v>
      </c>
      <c r="G166" s="105"/>
      <c r="H166" s="105">
        <v>1</v>
      </c>
      <c r="K166" s="105">
        <v>1</v>
      </c>
      <c r="L166" s="114">
        <v>1</v>
      </c>
      <c r="M166" s="125"/>
      <c r="N166" s="114">
        <v>1</v>
      </c>
      <c r="O166" s="125"/>
      <c r="P166" s="137">
        <f>Shadbolt!AP170</f>
        <v>335.89</v>
      </c>
    </row>
    <row r="167" spans="1:16" x14ac:dyDescent="0.2">
      <c r="A167" s="113" t="str">
        <f>Shadbolt!C171</f>
        <v xml:space="preserve">02.39.19,  </v>
      </c>
      <c r="B167" s="114" t="str">
        <f>Shadbolt!E171</f>
        <v>DRS-104</v>
      </c>
      <c r="C167" s="114"/>
      <c r="D167" s="114">
        <f>Shadbolt!G171</f>
        <v>620</v>
      </c>
      <c r="E167" s="114">
        <f>Shadbolt!F171</f>
        <v>2110</v>
      </c>
      <c r="G167" s="105"/>
      <c r="H167" s="105">
        <v>1</v>
      </c>
      <c r="K167" s="105">
        <v>1</v>
      </c>
      <c r="L167" s="114">
        <v>1</v>
      </c>
      <c r="M167" s="125"/>
      <c r="N167" s="114">
        <v>1</v>
      </c>
      <c r="O167" s="125"/>
      <c r="P167" s="137">
        <f>Shadbolt!AP171</f>
        <v>335.89</v>
      </c>
    </row>
    <row r="168" spans="1:16" x14ac:dyDescent="0.2">
      <c r="A168" s="113" t="str">
        <f>Shadbolt!C172</f>
        <v xml:space="preserve">02.39.20,  </v>
      </c>
      <c r="B168" s="114" t="str">
        <f>Shadbolt!E172</f>
        <v>DRS-104</v>
      </c>
      <c r="C168" s="114"/>
      <c r="D168" s="114">
        <f>Shadbolt!G172</f>
        <v>1550</v>
      </c>
      <c r="E168" s="114">
        <f>Shadbolt!F172</f>
        <v>2110</v>
      </c>
      <c r="G168" s="105"/>
      <c r="H168" s="105">
        <v>1</v>
      </c>
      <c r="K168" s="105">
        <v>1</v>
      </c>
      <c r="L168" s="114">
        <v>1</v>
      </c>
      <c r="M168" s="125"/>
      <c r="N168" s="114">
        <v>1</v>
      </c>
      <c r="O168" s="125"/>
      <c r="P168" s="137">
        <f>Shadbolt!AP172</f>
        <v>951.35</v>
      </c>
    </row>
    <row r="169" spans="1:16" x14ac:dyDescent="0.2">
      <c r="A169" s="113" t="str">
        <f>Shadbolt!C173</f>
        <v xml:space="preserve">02.44.01,  </v>
      </c>
      <c r="B169" s="114" t="str">
        <f>Shadbolt!E173</f>
        <v>DRS-104</v>
      </c>
      <c r="C169" s="114"/>
      <c r="D169" s="114">
        <f>Shadbolt!G173</f>
        <v>620</v>
      </c>
      <c r="E169" s="114">
        <f>Shadbolt!F173</f>
        <v>2110</v>
      </c>
      <c r="G169" s="105"/>
      <c r="H169" s="105">
        <v>1</v>
      </c>
      <c r="K169" s="105">
        <v>1</v>
      </c>
      <c r="L169" s="114">
        <v>1</v>
      </c>
      <c r="M169" s="125"/>
      <c r="N169" s="114">
        <v>1</v>
      </c>
      <c r="O169" s="125"/>
      <c r="P169" s="137">
        <f>Shadbolt!AP173</f>
        <v>335.89</v>
      </c>
    </row>
    <row r="170" spans="1:16" x14ac:dyDescent="0.2">
      <c r="A170" s="113" t="str">
        <f>Shadbolt!C174</f>
        <v xml:space="preserve">02.44.02,  </v>
      </c>
      <c r="B170" s="114" t="str">
        <f>Shadbolt!E174</f>
        <v>DRS-104</v>
      </c>
      <c r="C170" s="114"/>
      <c r="D170" s="114">
        <f>Shadbolt!G174</f>
        <v>620</v>
      </c>
      <c r="E170" s="114">
        <f>Shadbolt!F174</f>
        <v>2110</v>
      </c>
      <c r="G170" s="105"/>
      <c r="H170" s="105">
        <v>1</v>
      </c>
      <c r="K170" s="105">
        <v>1</v>
      </c>
      <c r="L170" s="114">
        <v>1</v>
      </c>
      <c r="M170" s="125"/>
      <c r="N170" s="114">
        <v>1</v>
      </c>
      <c r="O170" s="125"/>
      <c r="P170" s="137">
        <f>Shadbolt!AP174</f>
        <v>335.89</v>
      </c>
    </row>
    <row r="171" spans="1:16" x14ac:dyDescent="0.2">
      <c r="A171" s="113" t="str">
        <f>Shadbolt!C175</f>
        <v xml:space="preserve">02.45.01,  </v>
      </c>
      <c r="B171" s="114" t="str">
        <f>Shadbolt!E175</f>
        <v>DRS-107</v>
      </c>
      <c r="C171" s="114"/>
      <c r="D171" s="114">
        <f>Shadbolt!G175</f>
        <v>920</v>
      </c>
      <c r="E171" s="114">
        <f>Shadbolt!F175</f>
        <v>2110</v>
      </c>
      <c r="G171" s="105"/>
      <c r="H171" s="105">
        <v>1</v>
      </c>
      <c r="K171" s="105">
        <v>1</v>
      </c>
      <c r="L171" s="114">
        <v>1</v>
      </c>
      <c r="M171" s="125"/>
      <c r="N171" s="114">
        <v>1</v>
      </c>
      <c r="O171" s="125"/>
      <c r="P171" s="137">
        <f>Shadbolt!AP175</f>
        <v>538.99</v>
      </c>
    </row>
    <row r="172" spans="1:16" x14ac:dyDescent="0.2">
      <c r="A172" s="113" t="str">
        <f>Shadbolt!C176</f>
        <v xml:space="preserve">02.45.02,  </v>
      </c>
      <c r="B172" s="114" t="str">
        <f>Shadbolt!E176</f>
        <v>DRS-106</v>
      </c>
      <c r="C172" s="114"/>
      <c r="D172" s="114">
        <f>Shadbolt!G176</f>
        <v>820</v>
      </c>
      <c r="E172" s="114">
        <f>Shadbolt!F176</f>
        <v>2110</v>
      </c>
      <c r="G172" s="105"/>
      <c r="H172" s="105">
        <v>1</v>
      </c>
      <c r="J172" s="105">
        <v>1</v>
      </c>
      <c r="K172" s="105"/>
      <c r="L172" s="114">
        <v>1</v>
      </c>
      <c r="M172" s="125"/>
      <c r="N172" s="114">
        <v>1</v>
      </c>
      <c r="O172" s="125"/>
      <c r="P172" s="137">
        <f>Shadbolt!AP176</f>
        <v>426.46</v>
      </c>
    </row>
    <row r="173" spans="1:16" x14ac:dyDescent="0.2">
      <c r="A173" s="113" t="str">
        <f>Shadbolt!C177</f>
        <v xml:space="preserve">02.45.05,  </v>
      </c>
      <c r="B173" s="114" t="str">
        <f>Shadbolt!E177</f>
        <v>DRS-106</v>
      </c>
      <c r="C173" s="114"/>
      <c r="D173" s="114">
        <f>Shadbolt!G177</f>
        <v>1500</v>
      </c>
      <c r="E173" s="114">
        <f>Shadbolt!F177</f>
        <v>2110</v>
      </c>
      <c r="G173" s="105"/>
      <c r="H173" s="105">
        <v>1</v>
      </c>
      <c r="K173" s="105"/>
      <c r="L173" s="114"/>
      <c r="M173" s="125"/>
      <c r="N173" s="114">
        <v>1</v>
      </c>
      <c r="O173" s="125"/>
      <c r="P173" s="137">
        <f>Shadbolt!AP177</f>
        <v>868.03</v>
      </c>
    </row>
    <row r="174" spans="1:16" x14ac:dyDescent="0.2">
      <c r="A174" s="113" t="str">
        <f>Shadbolt!C178</f>
        <v xml:space="preserve">02.51.01,  </v>
      </c>
      <c r="B174" s="114" t="str">
        <f>Shadbolt!E178</f>
        <v>DRS-104</v>
      </c>
      <c r="C174" s="114"/>
      <c r="D174" s="114">
        <f>Shadbolt!G178</f>
        <v>1020</v>
      </c>
      <c r="E174" s="114">
        <f>Shadbolt!F178</f>
        <v>2110</v>
      </c>
      <c r="G174" s="105"/>
      <c r="H174" s="105">
        <v>1</v>
      </c>
      <c r="K174" s="105">
        <v>1</v>
      </c>
      <c r="L174" s="114">
        <v>1</v>
      </c>
      <c r="M174" s="125"/>
      <c r="N174" s="114">
        <v>1</v>
      </c>
      <c r="O174" s="125"/>
      <c r="P174" s="137">
        <f>Shadbolt!AP178</f>
        <v>381.74</v>
      </c>
    </row>
    <row r="175" spans="1:16" x14ac:dyDescent="0.2">
      <c r="A175" s="113" t="str">
        <f>Shadbolt!C179</f>
        <v xml:space="preserve">02.55.01,  </v>
      </c>
      <c r="B175" s="114" t="str">
        <f>Shadbolt!E179</f>
        <v>DRS-100</v>
      </c>
      <c r="C175" s="114"/>
      <c r="D175" s="114">
        <f>Shadbolt!G179</f>
        <v>1020</v>
      </c>
      <c r="E175" s="114">
        <f>Shadbolt!F179</f>
        <v>2110</v>
      </c>
      <c r="G175" s="105"/>
      <c r="H175" s="105">
        <v>1</v>
      </c>
      <c r="J175" s="105">
        <v>1</v>
      </c>
      <c r="K175" s="105"/>
      <c r="L175" s="114">
        <v>1</v>
      </c>
      <c r="M175" s="125"/>
      <c r="N175" s="114">
        <v>1</v>
      </c>
      <c r="O175" s="125"/>
      <c r="P175" s="137">
        <f>Shadbolt!AP179</f>
        <v>530.07000000000005</v>
      </c>
    </row>
    <row r="176" spans="1:16" x14ac:dyDescent="0.2">
      <c r="A176" s="113" t="str">
        <f>Shadbolt!C180</f>
        <v xml:space="preserve">02.55.02,  </v>
      </c>
      <c r="B176" s="114" t="str">
        <f>Shadbolt!E180</f>
        <v>DRS-104</v>
      </c>
      <c r="C176" s="114"/>
      <c r="D176" s="114">
        <f>Shadbolt!G180</f>
        <v>1450</v>
      </c>
      <c r="E176" s="114">
        <f>Shadbolt!F180</f>
        <v>2110</v>
      </c>
      <c r="G176" s="105"/>
      <c r="H176" s="105">
        <v>1</v>
      </c>
      <c r="K176" s="105">
        <v>1</v>
      </c>
      <c r="L176" s="114">
        <v>1</v>
      </c>
      <c r="M176" s="125"/>
      <c r="N176" s="114">
        <v>1</v>
      </c>
      <c r="O176" s="125"/>
      <c r="P176" s="137">
        <f>Shadbolt!AP180</f>
        <v>942.71</v>
      </c>
    </row>
    <row r="177" spans="1:16" x14ac:dyDescent="0.2">
      <c r="A177" s="113" t="str">
        <f>Shadbolt!C181</f>
        <v xml:space="preserve">02.55.03,  </v>
      </c>
      <c r="B177" s="114" t="str">
        <f>Shadbolt!E181</f>
        <v>DRS-104</v>
      </c>
      <c r="C177" s="114"/>
      <c r="D177" s="114">
        <f>Shadbolt!G181</f>
        <v>720</v>
      </c>
      <c r="E177" s="114">
        <f>Shadbolt!F181</f>
        <v>2110</v>
      </c>
      <c r="G177" s="105"/>
      <c r="H177" s="105">
        <v>1</v>
      </c>
      <c r="K177" s="105">
        <v>1</v>
      </c>
      <c r="L177" s="114">
        <v>1</v>
      </c>
      <c r="M177" s="125"/>
      <c r="N177" s="114">
        <v>1</v>
      </c>
      <c r="O177" s="125"/>
      <c r="P177" s="137">
        <f>Shadbolt!AP181</f>
        <v>402.27</v>
      </c>
    </row>
    <row r="178" spans="1:16" x14ac:dyDescent="0.2">
      <c r="A178" s="113" t="str">
        <f>Shadbolt!C182</f>
        <v xml:space="preserve">02.68.01,  </v>
      </c>
      <c r="B178" s="114" t="str">
        <f>Shadbolt!E182</f>
        <v>DRS-100</v>
      </c>
      <c r="C178" s="114"/>
      <c r="D178" s="114">
        <f>Shadbolt!G182</f>
        <v>1020</v>
      </c>
      <c r="E178" s="114">
        <f>Shadbolt!F182</f>
        <v>2110</v>
      </c>
      <c r="G178" s="105"/>
      <c r="H178" s="105">
        <v>1</v>
      </c>
      <c r="J178" s="105">
        <v>1</v>
      </c>
      <c r="K178" s="105"/>
      <c r="L178" s="114">
        <v>1</v>
      </c>
      <c r="M178" s="125"/>
      <c r="N178" s="114">
        <v>1</v>
      </c>
      <c r="O178" s="125"/>
      <c r="P178" s="137">
        <f>Shadbolt!AP182</f>
        <v>377.87</v>
      </c>
    </row>
    <row r="179" spans="1:16" x14ac:dyDescent="0.2">
      <c r="A179" s="113" t="str">
        <f>Shadbolt!C183</f>
        <v xml:space="preserve">02.68.02,  </v>
      </c>
      <c r="B179" s="114" t="str">
        <f>Shadbolt!E183</f>
        <v>DRS-100</v>
      </c>
      <c r="C179" s="114"/>
      <c r="D179" s="114">
        <f>Shadbolt!G183</f>
        <v>1020</v>
      </c>
      <c r="E179" s="114">
        <f>Shadbolt!F183</f>
        <v>2110</v>
      </c>
      <c r="G179" s="105"/>
      <c r="H179" s="105">
        <v>1</v>
      </c>
      <c r="J179" s="105">
        <v>1</v>
      </c>
      <c r="K179" s="105"/>
      <c r="L179" s="114">
        <v>1</v>
      </c>
      <c r="M179" s="125"/>
      <c r="N179" s="114">
        <v>1</v>
      </c>
      <c r="O179" s="125"/>
      <c r="P179" s="137">
        <f>Shadbolt!AP183</f>
        <v>363.83</v>
      </c>
    </row>
    <row r="180" spans="1:16" x14ac:dyDescent="0.2">
      <c r="A180" s="113" t="str">
        <f>Shadbolt!C184</f>
        <v xml:space="preserve">02.68.03,  </v>
      </c>
      <c r="B180" s="114" t="str">
        <f>Shadbolt!E184</f>
        <v>DRS-100</v>
      </c>
      <c r="C180" s="114"/>
      <c r="D180" s="114">
        <f>Shadbolt!G184</f>
        <v>1020</v>
      </c>
      <c r="E180" s="114">
        <f>Shadbolt!F184</f>
        <v>2110</v>
      </c>
      <c r="G180" s="105"/>
      <c r="H180" s="105">
        <v>1</v>
      </c>
      <c r="J180" s="105">
        <v>1</v>
      </c>
      <c r="K180" s="105"/>
      <c r="L180" s="114">
        <v>1</v>
      </c>
      <c r="M180" s="125"/>
      <c r="N180" s="114">
        <v>1</v>
      </c>
      <c r="O180" s="125"/>
      <c r="P180" s="137">
        <f>Shadbolt!AP184</f>
        <v>363.83</v>
      </c>
    </row>
    <row r="181" spans="1:16" x14ac:dyDescent="0.2">
      <c r="A181" s="113" t="str">
        <f>Shadbolt!C185</f>
        <v xml:space="preserve">03.28.01,  </v>
      </c>
      <c r="B181" s="114" t="str">
        <f>Shadbolt!E185</f>
        <v>DRS-104</v>
      </c>
      <c r="C181" s="114"/>
      <c r="D181" s="114">
        <f>Shadbolt!G185</f>
        <v>820</v>
      </c>
      <c r="E181" s="114">
        <f>Shadbolt!F185</f>
        <v>2110</v>
      </c>
      <c r="G181" s="105"/>
      <c r="H181" s="105">
        <v>1</v>
      </c>
      <c r="K181" s="105">
        <v>1</v>
      </c>
      <c r="L181" s="114">
        <v>1</v>
      </c>
      <c r="M181" s="125"/>
      <c r="N181" s="114">
        <v>1</v>
      </c>
      <c r="O181" s="125"/>
      <c r="P181" s="137">
        <f>Shadbolt!AP185</f>
        <v>410.92</v>
      </c>
    </row>
    <row r="182" spans="1:16" x14ac:dyDescent="0.2">
      <c r="A182" s="113" t="str">
        <f>Shadbolt!C186</f>
        <v xml:space="preserve">03.28.02,  </v>
      </c>
      <c r="B182" s="114" t="str">
        <f>Shadbolt!E186</f>
        <v>DRS-104</v>
      </c>
      <c r="C182" s="114"/>
      <c r="D182" s="114">
        <f>Shadbolt!G186</f>
        <v>1020</v>
      </c>
      <c r="E182" s="114">
        <f>Shadbolt!F186</f>
        <v>2110</v>
      </c>
      <c r="G182" s="105"/>
      <c r="H182" s="105">
        <v>1</v>
      </c>
      <c r="K182" s="105">
        <v>1</v>
      </c>
      <c r="L182" s="114">
        <v>1</v>
      </c>
      <c r="M182" s="125"/>
      <c r="N182" s="114">
        <v>1</v>
      </c>
      <c r="O182" s="125"/>
      <c r="P182" s="137">
        <f>Shadbolt!AP186</f>
        <v>529.58000000000004</v>
      </c>
    </row>
    <row r="183" spans="1:16" x14ac:dyDescent="0.2">
      <c r="A183" s="113" t="str">
        <f>Shadbolt!C187</f>
        <v xml:space="preserve">03.28.04,  </v>
      </c>
      <c r="B183" s="114" t="str">
        <f>Shadbolt!E187</f>
        <v>DRS-104</v>
      </c>
      <c r="C183" s="114"/>
      <c r="D183" s="114">
        <f>Shadbolt!G187</f>
        <v>1750</v>
      </c>
      <c r="E183" s="114">
        <f>Shadbolt!F187</f>
        <v>2110</v>
      </c>
      <c r="G183" s="105"/>
      <c r="H183" s="105">
        <v>1</v>
      </c>
      <c r="K183" s="105">
        <v>1</v>
      </c>
      <c r="L183" s="114">
        <v>1</v>
      </c>
      <c r="M183" s="125"/>
      <c r="N183" s="114">
        <v>1</v>
      </c>
      <c r="O183" s="125"/>
      <c r="P183" s="137">
        <f>Shadbolt!AP187</f>
        <v>972.48</v>
      </c>
    </row>
    <row r="184" spans="1:16" x14ac:dyDescent="0.2">
      <c r="A184" s="113" t="str">
        <f>Shadbolt!C188</f>
        <v xml:space="preserve">03.28.05,  </v>
      </c>
      <c r="B184" s="114" t="str">
        <f>Shadbolt!E188</f>
        <v>DRS-104</v>
      </c>
      <c r="C184" s="114"/>
      <c r="D184" s="114">
        <f>Shadbolt!G188</f>
        <v>620</v>
      </c>
      <c r="E184" s="114">
        <f>Shadbolt!F188</f>
        <v>2110</v>
      </c>
      <c r="G184" s="105"/>
      <c r="H184" s="105">
        <v>1</v>
      </c>
      <c r="K184" s="105">
        <v>1</v>
      </c>
      <c r="L184" s="114">
        <v>1</v>
      </c>
      <c r="M184" s="125"/>
      <c r="N184" s="114">
        <v>1</v>
      </c>
      <c r="O184" s="125"/>
      <c r="P184" s="137">
        <f>Shadbolt!AP188</f>
        <v>335.89</v>
      </c>
    </row>
    <row r="185" spans="1:16" x14ac:dyDescent="0.2">
      <c r="A185" s="113" t="str">
        <f>Shadbolt!C189</f>
        <v xml:space="preserve">03.28.06,  </v>
      </c>
      <c r="B185" s="114" t="str">
        <f>Shadbolt!E189</f>
        <v>DRS-104</v>
      </c>
      <c r="C185" s="114"/>
      <c r="D185" s="114">
        <f>Shadbolt!G189</f>
        <v>1450</v>
      </c>
      <c r="E185" s="114">
        <f>Shadbolt!F189</f>
        <v>2110</v>
      </c>
      <c r="G185" s="105"/>
      <c r="H185" s="105">
        <v>1</v>
      </c>
      <c r="K185" s="105">
        <v>1</v>
      </c>
      <c r="L185" s="114">
        <v>1</v>
      </c>
      <c r="M185" s="125"/>
      <c r="N185" s="114">
        <v>1</v>
      </c>
      <c r="O185" s="125"/>
      <c r="P185" s="137">
        <f>Shadbolt!AP189</f>
        <v>942.71</v>
      </c>
    </row>
    <row r="186" spans="1:16" x14ac:dyDescent="0.2">
      <c r="A186" s="113" t="str">
        <f>Shadbolt!C190</f>
        <v xml:space="preserve">03.35.01,  </v>
      </c>
      <c r="B186" s="114" t="str">
        <f>Shadbolt!E190</f>
        <v>DRS-104</v>
      </c>
      <c r="C186" s="114"/>
      <c r="D186" s="114">
        <f>Shadbolt!G190</f>
        <v>820</v>
      </c>
      <c r="E186" s="114">
        <f>Shadbolt!F190</f>
        <v>2110</v>
      </c>
      <c r="G186" s="105"/>
      <c r="H186" s="105">
        <v>1</v>
      </c>
      <c r="K186" s="105">
        <v>1</v>
      </c>
      <c r="L186" s="114">
        <v>1</v>
      </c>
      <c r="M186" s="125"/>
      <c r="N186" s="114">
        <v>1</v>
      </c>
      <c r="O186" s="125"/>
      <c r="P186" s="137">
        <f>Shadbolt!AP190</f>
        <v>410.92</v>
      </c>
    </row>
    <row r="187" spans="1:16" x14ac:dyDescent="0.2">
      <c r="A187" s="113" t="str">
        <f>Shadbolt!C191</f>
        <v xml:space="preserve">03.35.02,  </v>
      </c>
      <c r="B187" s="114" t="str">
        <f>Shadbolt!E191</f>
        <v>DRS-100</v>
      </c>
      <c r="C187" s="114"/>
      <c r="D187" s="114">
        <f>Shadbolt!G191</f>
        <v>1020</v>
      </c>
      <c r="E187" s="114">
        <f>Shadbolt!F191</f>
        <v>2110</v>
      </c>
      <c r="G187" s="105"/>
      <c r="H187" s="105">
        <v>1</v>
      </c>
      <c r="K187" s="105">
        <v>1</v>
      </c>
      <c r="L187" s="114"/>
      <c r="M187" s="125"/>
      <c r="N187" s="114">
        <v>1</v>
      </c>
      <c r="O187" s="125"/>
      <c r="P187" s="137">
        <f>Shadbolt!AP191</f>
        <v>603.20000000000005</v>
      </c>
    </row>
    <row r="188" spans="1:16" x14ac:dyDescent="0.2">
      <c r="A188" s="113" t="str">
        <f>Shadbolt!C192</f>
        <v xml:space="preserve">03.51.01,  </v>
      </c>
      <c r="B188" s="114" t="str">
        <f>Shadbolt!E192</f>
        <v>DRS-100</v>
      </c>
      <c r="C188" s="114"/>
      <c r="D188" s="114">
        <f>Shadbolt!G192</f>
        <v>1020</v>
      </c>
      <c r="E188" s="114">
        <f>Shadbolt!F192</f>
        <v>2110</v>
      </c>
      <c r="G188" s="105"/>
      <c r="H188" s="105">
        <v>1</v>
      </c>
      <c r="K188" s="105">
        <v>1</v>
      </c>
      <c r="L188" s="114"/>
      <c r="M188" s="125"/>
      <c r="N188" s="114">
        <v>1</v>
      </c>
      <c r="O188" s="125"/>
      <c r="P188" s="137">
        <f>Shadbolt!AP192</f>
        <v>603.20000000000005</v>
      </c>
    </row>
    <row r="189" spans="1:16" x14ac:dyDescent="0.2">
      <c r="A189" s="113" t="str">
        <f>Shadbolt!C193</f>
        <v xml:space="preserve">03.08.01,  </v>
      </c>
      <c r="B189" s="114" t="str">
        <f>Shadbolt!E193</f>
        <v>DRS-100</v>
      </c>
      <c r="C189" s="114"/>
      <c r="D189" s="114">
        <f>Shadbolt!G193</f>
        <v>1020</v>
      </c>
      <c r="E189" s="114">
        <f>Shadbolt!F193</f>
        <v>2110</v>
      </c>
      <c r="G189" s="105"/>
      <c r="H189" s="105">
        <v>1</v>
      </c>
      <c r="K189" s="105">
        <v>1</v>
      </c>
      <c r="L189" s="114"/>
      <c r="M189" s="125"/>
      <c r="N189" s="114">
        <v>1</v>
      </c>
      <c r="O189" s="125"/>
      <c r="P189" s="137">
        <f>Shadbolt!AP193</f>
        <v>603.20000000000005</v>
      </c>
    </row>
    <row r="190" spans="1:16" x14ac:dyDescent="0.2">
      <c r="A190" s="113" t="str">
        <f>Shadbolt!C194</f>
        <v xml:space="preserve">03.10.01,  </v>
      </c>
      <c r="B190" s="114" t="str">
        <f>Shadbolt!E194</f>
        <v>DRS-104</v>
      </c>
      <c r="C190" s="114"/>
      <c r="D190" s="114">
        <f>Shadbolt!G194</f>
        <v>620</v>
      </c>
      <c r="E190" s="114">
        <f>Shadbolt!F194</f>
        <v>2110</v>
      </c>
      <c r="G190" s="105"/>
      <c r="H190" s="105">
        <v>1</v>
      </c>
      <c r="K190" s="105">
        <v>1</v>
      </c>
      <c r="L190" s="114">
        <v>1</v>
      </c>
      <c r="M190" s="125"/>
      <c r="N190" s="114">
        <v>1</v>
      </c>
      <c r="O190" s="125"/>
      <c r="P190" s="137">
        <f>Shadbolt!AP194</f>
        <v>335.89</v>
      </c>
    </row>
    <row r="191" spans="1:16" x14ac:dyDescent="0.2">
      <c r="A191" s="113" t="str">
        <f>Shadbolt!C195</f>
        <v xml:space="preserve">03.10.02,  </v>
      </c>
      <c r="B191" s="114" t="str">
        <f>Shadbolt!E195</f>
        <v>DRS-104</v>
      </c>
      <c r="C191" s="114"/>
      <c r="D191" s="114">
        <f>Shadbolt!G195</f>
        <v>620</v>
      </c>
      <c r="E191" s="114">
        <f>Shadbolt!F195</f>
        <v>2110</v>
      </c>
      <c r="G191" s="105"/>
      <c r="H191" s="105">
        <v>1</v>
      </c>
      <c r="K191" s="105">
        <v>1</v>
      </c>
      <c r="L191" s="114">
        <v>1</v>
      </c>
      <c r="M191" s="125"/>
      <c r="N191" s="114">
        <v>1</v>
      </c>
      <c r="O191" s="125"/>
      <c r="P191" s="137">
        <f>Shadbolt!AP195</f>
        <v>335.89</v>
      </c>
    </row>
    <row r="192" spans="1:16" x14ac:dyDescent="0.2">
      <c r="A192" s="113" t="str">
        <f>Shadbolt!C196</f>
        <v xml:space="preserve">03.10.03,  </v>
      </c>
      <c r="B192" s="114" t="str">
        <f>Shadbolt!E196</f>
        <v>DRS-104</v>
      </c>
      <c r="C192" s="114"/>
      <c r="D192" s="114">
        <f>Shadbolt!G196</f>
        <v>720</v>
      </c>
      <c r="E192" s="114">
        <f>Shadbolt!F196</f>
        <v>2110</v>
      </c>
      <c r="G192" s="105"/>
      <c r="H192" s="105">
        <v>1</v>
      </c>
      <c r="K192" s="105">
        <v>1</v>
      </c>
      <c r="L192" s="114">
        <v>1</v>
      </c>
      <c r="M192" s="125"/>
      <c r="N192" s="114">
        <v>1</v>
      </c>
      <c r="O192" s="125"/>
      <c r="P192" s="137">
        <f>Shadbolt!AP196</f>
        <v>402.27</v>
      </c>
    </row>
    <row r="193" spans="1:16" x14ac:dyDescent="0.2">
      <c r="A193" s="113" t="str">
        <f>Shadbolt!C197</f>
        <v xml:space="preserve">03.10.04,  </v>
      </c>
      <c r="B193" s="114" t="str">
        <f>Shadbolt!E197</f>
        <v>DRS-104</v>
      </c>
      <c r="C193" s="114"/>
      <c r="D193" s="114">
        <f>Shadbolt!G197</f>
        <v>720</v>
      </c>
      <c r="E193" s="114">
        <f>Shadbolt!F197</f>
        <v>2110</v>
      </c>
      <c r="G193" s="105"/>
      <c r="H193" s="105">
        <v>1</v>
      </c>
      <c r="K193" s="105">
        <v>1</v>
      </c>
      <c r="L193" s="114">
        <v>1</v>
      </c>
      <c r="M193" s="125"/>
      <c r="N193" s="114">
        <v>1</v>
      </c>
      <c r="O193" s="125"/>
      <c r="P193" s="137">
        <f>Shadbolt!AP197</f>
        <v>402.27</v>
      </c>
    </row>
    <row r="194" spans="1:16" x14ac:dyDescent="0.2">
      <c r="A194" s="113" t="str">
        <f>Shadbolt!C198</f>
        <v xml:space="preserve">03.10.06,  </v>
      </c>
      <c r="B194" s="114" t="str">
        <f>Shadbolt!E198</f>
        <v>DRS-105</v>
      </c>
      <c r="C194" s="114"/>
      <c r="D194" s="114">
        <f>Shadbolt!G198</f>
        <v>1020</v>
      </c>
      <c r="E194" s="114">
        <f>Shadbolt!F198</f>
        <v>2110</v>
      </c>
      <c r="G194" s="105"/>
      <c r="H194" s="105">
        <v>1</v>
      </c>
      <c r="K194" s="105">
        <v>1</v>
      </c>
      <c r="L194" s="114">
        <v>1</v>
      </c>
      <c r="M194" s="125"/>
      <c r="N194" s="114">
        <v>1</v>
      </c>
      <c r="O194" s="125"/>
      <c r="P194" s="137">
        <f>Shadbolt!AP198</f>
        <v>570.77</v>
      </c>
    </row>
    <row r="195" spans="1:16" x14ac:dyDescent="0.2">
      <c r="A195" s="113" t="str">
        <f>Shadbolt!C199</f>
        <v xml:space="preserve">03.16.01,  </v>
      </c>
      <c r="B195" s="114" t="str">
        <f>Shadbolt!E199</f>
        <v>DRS-104</v>
      </c>
      <c r="C195" s="114"/>
      <c r="D195" s="114">
        <f>Shadbolt!G199</f>
        <v>820</v>
      </c>
      <c r="E195" s="114">
        <f>Shadbolt!F199</f>
        <v>2110</v>
      </c>
      <c r="G195" s="105"/>
      <c r="H195" s="105">
        <v>1</v>
      </c>
      <c r="K195" s="105">
        <v>1</v>
      </c>
      <c r="L195" s="114">
        <v>1</v>
      </c>
      <c r="M195" s="125"/>
      <c r="N195" s="114">
        <v>1</v>
      </c>
      <c r="O195" s="125"/>
      <c r="P195" s="137">
        <f>Shadbolt!AP199</f>
        <v>410.92</v>
      </c>
    </row>
    <row r="196" spans="1:16" x14ac:dyDescent="0.2">
      <c r="A196" s="113" t="str">
        <f>Shadbolt!C200</f>
        <v xml:space="preserve">03.16.02,  </v>
      </c>
      <c r="B196" s="114" t="str">
        <f>Shadbolt!E200</f>
        <v>DRS-100</v>
      </c>
      <c r="C196" s="114"/>
      <c r="D196" s="114">
        <f>Shadbolt!G200</f>
        <v>1020</v>
      </c>
      <c r="E196" s="114">
        <f>Shadbolt!F200</f>
        <v>2110</v>
      </c>
      <c r="G196" s="105"/>
      <c r="H196" s="105">
        <v>1</v>
      </c>
      <c r="K196" s="105">
        <v>1</v>
      </c>
      <c r="L196" s="114"/>
      <c r="M196" s="125"/>
      <c r="N196" s="114">
        <v>1</v>
      </c>
      <c r="O196" s="125"/>
      <c r="P196" s="137">
        <f>Shadbolt!AP200</f>
        <v>603.20000000000005</v>
      </c>
    </row>
    <row r="197" spans="1:16" x14ac:dyDescent="0.2">
      <c r="A197" s="113" t="str">
        <f>Shadbolt!C201</f>
        <v xml:space="preserve">03.16.03,  </v>
      </c>
      <c r="B197" s="114" t="str">
        <f>Shadbolt!E201</f>
        <v>DRS-104</v>
      </c>
      <c r="C197" s="114"/>
      <c r="D197" s="114">
        <f>Shadbolt!G201</f>
        <v>620</v>
      </c>
      <c r="E197" s="114">
        <f>Shadbolt!F201</f>
        <v>2110</v>
      </c>
      <c r="G197" s="105"/>
      <c r="H197" s="105">
        <v>1</v>
      </c>
      <c r="K197" s="105">
        <v>1</v>
      </c>
      <c r="L197" s="114">
        <v>1</v>
      </c>
      <c r="M197" s="125"/>
      <c r="N197" s="114">
        <v>1</v>
      </c>
      <c r="O197" s="125"/>
      <c r="P197" s="137">
        <f>Shadbolt!AP201</f>
        <v>335.89</v>
      </c>
    </row>
    <row r="198" spans="1:16" x14ac:dyDescent="0.2">
      <c r="A198" s="113" t="str">
        <f>Shadbolt!C202</f>
        <v xml:space="preserve">03.16.04,  </v>
      </c>
      <c r="B198" s="114" t="str">
        <f>Shadbolt!E202</f>
        <v>DRS-104</v>
      </c>
      <c r="C198" s="114"/>
      <c r="D198" s="114">
        <f>Shadbolt!G202</f>
        <v>620</v>
      </c>
      <c r="E198" s="114">
        <f>Shadbolt!F202</f>
        <v>2110</v>
      </c>
      <c r="G198" s="105"/>
      <c r="H198" s="105">
        <v>1</v>
      </c>
      <c r="K198" s="105">
        <v>1</v>
      </c>
      <c r="L198" s="114">
        <v>1</v>
      </c>
      <c r="M198" s="125"/>
      <c r="N198" s="114">
        <v>1</v>
      </c>
      <c r="O198" s="125"/>
      <c r="P198" s="137">
        <f>Shadbolt!AP202</f>
        <v>335.89</v>
      </c>
    </row>
    <row r="199" spans="1:16" x14ac:dyDescent="0.2">
      <c r="A199" s="113" t="str">
        <f>Shadbolt!C203</f>
        <v xml:space="preserve">03.16.05,  </v>
      </c>
      <c r="B199" s="114" t="str">
        <f>Shadbolt!E203</f>
        <v>DRS-104</v>
      </c>
      <c r="C199" s="114"/>
      <c r="D199" s="114">
        <f>Shadbolt!G203</f>
        <v>620</v>
      </c>
      <c r="E199" s="114">
        <f>Shadbolt!F203</f>
        <v>2110</v>
      </c>
      <c r="G199" s="105"/>
      <c r="H199" s="105">
        <v>1</v>
      </c>
      <c r="K199" s="105">
        <v>1</v>
      </c>
      <c r="L199" s="114">
        <v>1</v>
      </c>
      <c r="M199" s="125"/>
      <c r="N199" s="114">
        <v>1</v>
      </c>
      <c r="O199" s="125"/>
      <c r="P199" s="137">
        <f>Shadbolt!AP203</f>
        <v>335.89</v>
      </c>
    </row>
    <row r="200" spans="1:16" x14ac:dyDescent="0.2">
      <c r="A200" s="113" t="str">
        <f>Shadbolt!C204</f>
        <v xml:space="preserve">03.16.06,  </v>
      </c>
      <c r="B200" s="114" t="str">
        <f>Shadbolt!E204</f>
        <v>DRS-104</v>
      </c>
      <c r="C200" s="114"/>
      <c r="D200" s="114">
        <f>Shadbolt!G204</f>
        <v>620</v>
      </c>
      <c r="E200" s="114">
        <f>Shadbolt!F204</f>
        <v>2110</v>
      </c>
      <c r="G200" s="105"/>
      <c r="H200" s="105">
        <v>1</v>
      </c>
      <c r="K200" s="105">
        <v>1</v>
      </c>
      <c r="L200" s="114">
        <v>1</v>
      </c>
      <c r="M200" s="125"/>
      <c r="N200" s="114">
        <v>1</v>
      </c>
      <c r="O200" s="125"/>
      <c r="P200" s="137">
        <f>Shadbolt!AP204</f>
        <v>335.89</v>
      </c>
    </row>
    <row r="201" spans="1:16" x14ac:dyDescent="0.2">
      <c r="A201" s="113" t="str">
        <f>Shadbolt!C205</f>
        <v xml:space="preserve">03.37.01,  </v>
      </c>
      <c r="B201" s="114" t="str">
        <f>Shadbolt!E205</f>
        <v>DRS-104</v>
      </c>
      <c r="C201" s="114"/>
      <c r="D201" s="114">
        <f>Shadbolt!G205</f>
        <v>1550</v>
      </c>
      <c r="E201" s="114">
        <f>Shadbolt!F205</f>
        <v>2110</v>
      </c>
      <c r="G201" s="105"/>
      <c r="H201" s="105">
        <v>1</v>
      </c>
      <c r="K201" s="105">
        <v>1</v>
      </c>
      <c r="L201" s="114">
        <v>1</v>
      </c>
      <c r="M201" s="125"/>
      <c r="N201" s="114">
        <v>1</v>
      </c>
      <c r="O201" s="125"/>
      <c r="P201" s="137">
        <f>Shadbolt!AP205</f>
        <v>951.35</v>
      </c>
    </row>
    <row r="202" spans="1:16" x14ac:dyDescent="0.2">
      <c r="A202" s="113" t="str">
        <f>Shadbolt!C206</f>
        <v xml:space="preserve">03.37.02,  </v>
      </c>
      <c r="B202" s="114" t="str">
        <f>Shadbolt!E206</f>
        <v>DRS-104</v>
      </c>
      <c r="C202" s="114"/>
      <c r="D202" s="114">
        <f>Shadbolt!G206</f>
        <v>920</v>
      </c>
      <c r="E202" s="114">
        <f>Shadbolt!F206</f>
        <v>2110</v>
      </c>
      <c r="G202" s="105"/>
      <c r="H202" s="105">
        <v>1</v>
      </c>
      <c r="K202" s="105">
        <v>1</v>
      </c>
      <c r="L202" s="114">
        <v>1</v>
      </c>
      <c r="M202" s="125"/>
      <c r="N202" s="114">
        <v>1</v>
      </c>
      <c r="O202" s="125"/>
      <c r="P202" s="137">
        <f>Shadbolt!AP206</f>
        <v>419.53</v>
      </c>
    </row>
    <row r="203" spans="1:16" x14ac:dyDescent="0.2">
      <c r="A203" s="113" t="str">
        <f>Shadbolt!C207</f>
        <v xml:space="preserve">03.37.03,  </v>
      </c>
      <c r="B203" s="114" t="str">
        <f>Shadbolt!E207</f>
        <v>DRS-104</v>
      </c>
      <c r="C203" s="114"/>
      <c r="D203" s="114">
        <f>Shadbolt!G207</f>
        <v>1450</v>
      </c>
      <c r="E203" s="114">
        <f>Shadbolt!F207</f>
        <v>2110</v>
      </c>
      <c r="G203" s="105"/>
      <c r="H203" s="105">
        <v>1</v>
      </c>
      <c r="K203" s="105">
        <v>1</v>
      </c>
      <c r="L203" s="114">
        <v>1</v>
      </c>
      <c r="M203" s="125"/>
      <c r="N203" s="114">
        <v>1</v>
      </c>
      <c r="O203" s="125"/>
      <c r="P203" s="137">
        <f>Shadbolt!AP207</f>
        <v>942.71</v>
      </c>
    </row>
    <row r="204" spans="1:16" x14ac:dyDescent="0.2">
      <c r="A204" s="113" t="str">
        <f>Shadbolt!C208</f>
        <v xml:space="preserve">03.37.04,  </v>
      </c>
      <c r="B204" s="114" t="str">
        <f>Shadbolt!E208</f>
        <v>DRS-104</v>
      </c>
      <c r="C204" s="114"/>
      <c r="D204" s="114">
        <f>Shadbolt!G208</f>
        <v>1020</v>
      </c>
      <c r="E204" s="114">
        <f>Shadbolt!F208</f>
        <v>2110</v>
      </c>
      <c r="G204" s="105"/>
      <c r="H204" s="105">
        <v>1</v>
      </c>
      <c r="K204" s="105">
        <v>1</v>
      </c>
      <c r="L204" s="114">
        <v>1</v>
      </c>
      <c r="M204" s="125"/>
      <c r="N204" s="114">
        <v>1</v>
      </c>
      <c r="O204" s="125"/>
      <c r="P204" s="137">
        <f>Shadbolt!AP208</f>
        <v>529.58000000000004</v>
      </c>
    </row>
    <row r="205" spans="1:16" x14ac:dyDescent="0.2">
      <c r="A205" s="113" t="str">
        <f>Shadbolt!C209</f>
        <v xml:space="preserve">03.37.05,  </v>
      </c>
      <c r="B205" s="114" t="str">
        <f>Shadbolt!E209</f>
        <v>DRS-104</v>
      </c>
      <c r="C205" s="114"/>
      <c r="D205" s="114">
        <f>Shadbolt!G209</f>
        <v>1450</v>
      </c>
      <c r="E205" s="114">
        <f>Shadbolt!F209</f>
        <v>2110</v>
      </c>
      <c r="G205" s="105"/>
      <c r="H205" s="105">
        <v>1</v>
      </c>
      <c r="K205" s="105">
        <v>1</v>
      </c>
      <c r="L205" s="114">
        <v>1</v>
      </c>
      <c r="M205" s="125"/>
      <c r="N205" s="114">
        <v>1</v>
      </c>
      <c r="O205" s="125"/>
      <c r="P205" s="137">
        <f>Shadbolt!AP209</f>
        <v>942.71</v>
      </c>
    </row>
    <row r="206" spans="1:16" x14ac:dyDescent="0.2">
      <c r="A206" s="113" t="str">
        <f>Shadbolt!C210</f>
        <v xml:space="preserve">03.37.06,  </v>
      </c>
      <c r="B206" s="114" t="str">
        <f>Shadbolt!E210</f>
        <v>DRS-104</v>
      </c>
      <c r="C206" s="114"/>
      <c r="D206" s="114">
        <f>Shadbolt!G210</f>
        <v>1750</v>
      </c>
      <c r="E206" s="114">
        <f>Shadbolt!F210</f>
        <v>2110</v>
      </c>
      <c r="G206" s="105"/>
      <c r="H206" s="105">
        <v>1</v>
      </c>
      <c r="K206" s="105">
        <v>1</v>
      </c>
      <c r="L206" s="114">
        <v>1</v>
      </c>
      <c r="M206" s="125"/>
      <c r="N206" s="114">
        <v>1</v>
      </c>
      <c r="O206" s="125"/>
      <c r="P206" s="137">
        <f>Shadbolt!AP210</f>
        <v>972.48</v>
      </c>
    </row>
    <row r="207" spans="1:16" x14ac:dyDescent="0.2">
      <c r="A207" s="113" t="str">
        <f>Shadbolt!C211</f>
        <v xml:space="preserve">03.37.07,  </v>
      </c>
      <c r="B207" s="114" t="str">
        <f>Shadbolt!E211</f>
        <v>DRS-104</v>
      </c>
      <c r="C207" s="114"/>
      <c r="D207" s="114">
        <f>Shadbolt!G211</f>
        <v>1750</v>
      </c>
      <c r="E207" s="114">
        <f>Shadbolt!F211</f>
        <v>2110</v>
      </c>
      <c r="G207" s="105"/>
      <c r="H207" s="105">
        <v>1</v>
      </c>
      <c r="K207" s="105">
        <v>1</v>
      </c>
      <c r="L207" s="114">
        <v>1</v>
      </c>
      <c r="M207" s="125"/>
      <c r="N207" s="114">
        <v>1</v>
      </c>
      <c r="O207" s="125"/>
      <c r="P207" s="137">
        <f>Shadbolt!AP211</f>
        <v>972.48</v>
      </c>
    </row>
    <row r="208" spans="1:16" x14ac:dyDescent="0.2">
      <c r="A208" s="113" t="str">
        <f>Shadbolt!C212</f>
        <v xml:space="preserve">03.37.08,  </v>
      </c>
      <c r="B208" s="114" t="str">
        <f>Shadbolt!E212</f>
        <v>DRS-104</v>
      </c>
      <c r="C208" s="114"/>
      <c r="D208" s="114">
        <f>Shadbolt!G212</f>
        <v>1650</v>
      </c>
      <c r="E208" s="114">
        <f>Shadbolt!F212</f>
        <v>2110</v>
      </c>
      <c r="G208" s="105"/>
      <c r="H208" s="105">
        <v>1</v>
      </c>
      <c r="K208" s="105">
        <v>1</v>
      </c>
      <c r="L208" s="114">
        <v>1</v>
      </c>
      <c r="M208" s="125"/>
      <c r="N208" s="114">
        <v>1</v>
      </c>
      <c r="O208" s="125"/>
      <c r="P208" s="137">
        <f>Shadbolt!AP212</f>
        <v>963.88</v>
      </c>
    </row>
    <row r="209" spans="1:16" x14ac:dyDescent="0.2">
      <c r="A209" s="113" t="str">
        <f>Shadbolt!C213</f>
        <v xml:space="preserve">03.37.09,  </v>
      </c>
      <c r="B209" s="114" t="str">
        <f>Shadbolt!E213</f>
        <v>DRS-104</v>
      </c>
      <c r="C209" s="114"/>
      <c r="D209" s="114">
        <f>Shadbolt!G213</f>
        <v>1450</v>
      </c>
      <c r="E209" s="114">
        <f>Shadbolt!F213</f>
        <v>2110</v>
      </c>
      <c r="G209" s="105"/>
      <c r="H209" s="105">
        <v>1</v>
      </c>
      <c r="K209" s="105">
        <v>1</v>
      </c>
      <c r="L209" s="114">
        <v>1</v>
      </c>
      <c r="M209" s="125"/>
      <c r="N209" s="114">
        <v>1</v>
      </c>
      <c r="O209" s="125"/>
      <c r="P209" s="137">
        <f>Shadbolt!AP213</f>
        <v>942.71</v>
      </c>
    </row>
    <row r="210" spans="1:16" x14ac:dyDescent="0.2">
      <c r="A210" s="113" t="str">
        <f>Shadbolt!C214</f>
        <v xml:space="preserve">03.37.11,  </v>
      </c>
      <c r="B210" s="114" t="str">
        <f>Shadbolt!E214</f>
        <v>DRS-104</v>
      </c>
      <c r="C210" s="114"/>
      <c r="D210" s="114">
        <f>Shadbolt!G214</f>
        <v>820</v>
      </c>
      <c r="E210" s="114">
        <f>Shadbolt!F214</f>
        <v>2110</v>
      </c>
      <c r="G210" s="105"/>
      <c r="H210" s="105">
        <v>1</v>
      </c>
      <c r="K210" s="105">
        <v>1</v>
      </c>
      <c r="L210" s="114">
        <v>1</v>
      </c>
      <c r="M210" s="125"/>
      <c r="N210" s="114">
        <v>1</v>
      </c>
      <c r="O210" s="125"/>
      <c r="P210" s="137">
        <f>Shadbolt!AP214</f>
        <v>410.92</v>
      </c>
    </row>
    <row r="211" spans="1:16" x14ac:dyDescent="0.2">
      <c r="A211" s="113" t="str">
        <f>Shadbolt!C215</f>
        <v xml:space="preserve">03.37.12,  </v>
      </c>
      <c r="B211" s="114" t="str">
        <f>Shadbolt!E215</f>
        <v>DRS-104</v>
      </c>
      <c r="C211" s="114"/>
      <c r="D211" s="114">
        <f>Shadbolt!G215</f>
        <v>620</v>
      </c>
      <c r="E211" s="114">
        <f>Shadbolt!F215</f>
        <v>2110</v>
      </c>
      <c r="G211" s="105"/>
      <c r="H211" s="105">
        <v>1</v>
      </c>
      <c r="K211" s="105">
        <v>1</v>
      </c>
      <c r="L211" s="114">
        <v>1</v>
      </c>
      <c r="M211" s="125"/>
      <c r="N211" s="114">
        <v>1</v>
      </c>
      <c r="O211" s="125"/>
      <c r="P211" s="137">
        <f>Shadbolt!AP215</f>
        <v>335.89</v>
      </c>
    </row>
    <row r="212" spans="1:16" x14ac:dyDescent="0.2">
      <c r="A212" s="113" t="str">
        <f>Shadbolt!C216</f>
        <v xml:space="preserve">03.37.13,  </v>
      </c>
      <c r="B212" s="114" t="str">
        <f>Shadbolt!E216</f>
        <v>DRS-104</v>
      </c>
      <c r="C212" s="114"/>
      <c r="D212" s="114">
        <f>Shadbolt!G216</f>
        <v>920</v>
      </c>
      <c r="E212" s="114">
        <f>Shadbolt!F216</f>
        <v>2110</v>
      </c>
      <c r="G212" s="105"/>
      <c r="H212" s="105">
        <v>1</v>
      </c>
      <c r="K212" s="105">
        <v>1</v>
      </c>
      <c r="L212" s="114">
        <v>1</v>
      </c>
      <c r="M212" s="125"/>
      <c r="N212" s="114">
        <v>1</v>
      </c>
      <c r="O212" s="125"/>
      <c r="P212" s="137">
        <f>Shadbolt!AP216</f>
        <v>419.53</v>
      </c>
    </row>
    <row r="213" spans="1:16" x14ac:dyDescent="0.2">
      <c r="A213" s="113" t="str">
        <f>Shadbolt!C217</f>
        <v xml:space="preserve">03.37.14,  </v>
      </c>
      <c r="B213" s="114" t="str">
        <f>Shadbolt!E217</f>
        <v>DRS-104</v>
      </c>
      <c r="C213" s="114"/>
      <c r="D213" s="114">
        <f>Shadbolt!G217</f>
        <v>920</v>
      </c>
      <c r="E213" s="114">
        <f>Shadbolt!F217</f>
        <v>2110</v>
      </c>
      <c r="G213" s="105"/>
      <c r="H213" s="105">
        <v>1</v>
      </c>
      <c r="K213" s="105">
        <v>1</v>
      </c>
      <c r="L213" s="114">
        <v>1</v>
      </c>
      <c r="M213" s="125"/>
      <c r="N213" s="114">
        <v>1</v>
      </c>
      <c r="O213" s="125"/>
      <c r="P213" s="137">
        <f>Shadbolt!AP217</f>
        <v>419.53</v>
      </c>
    </row>
    <row r="214" spans="1:16" x14ac:dyDescent="0.2">
      <c r="A214" s="113" t="str">
        <f>Shadbolt!C218</f>
        <v xml:space="preserve">03.37.15,  </v>
      </c>
      <c r="B214" s="114" t="str">
        <f>Shadbolt!E218</f>
        <v>DRS-104</v>
      </c>
      <c r="C214" s="114"/>
      <c r="D214" s="114">
        <f>Shadbolt!G218</f>
        <v>1020</v>
      </c>
      <c r="E214" s="114">
        <f>Shadbolt!F218</f>
        <v>2110</v>
      </c>
      <c r="G214" s="105"/>
      <c r="H214" s="105">
        <v>1</v>
      </c>
      <c r="K214" s="105">
        <v>1</v>
      </c>
      <c r="L214" s="114">
        <v>1</v>
      </c>
      <c r="M214" s="125"/>
      <c r="N214" s="114">
        <v>1</v>
      </c>
      <c r="O214" s="125"/>
      <c r="P214" s="137">
        <f>Shadbolt!AP218</f>
        <v>529.58000000000004</v>
      </c>
    </row>
    <row r="215" spans="1:16" x14ac:dyDescent="0.2">
      <c r="A215" s="113" t="str">
        <f>Shadbolt!C219</f>
        <v xml:space="preserve">03.37.16,  </v>
      </c>
      <c r="B215" s="114" t="str">
        <f>Shadbolt!E219</f>
        <v>DRS-104</v>
      </c>
      <c r="C215" s="114"/>
      <c r="D215" s="114">
        <f>Shadbolt!G219</f>
        <v>920</v>
      </c>
      <c r="E215" s="114">
        <f>Shadbolt!F219</f>
        <v>2110</v>
      </c>
      <c r="G215" s="105"/>
      <c r="H215" s="105">
        <v>1</v>
      </c>
      <c r="K215" s="105">
        <v>1</v>
      </c>
      <c r="L215" s="114">
        <v>1</v>
      </c>
      <c r="M215" s="125"/>
      <c r="N215" s="114">
        <v>1</v>
      </c>
      <c r="O215" s="125"/>
      <c r="P215" s="137">
        <f>Shadbolt!AP219</f>
        <v>419.53</v>
      </c>
    </row>
    <row r="216" spans="1:16" x14ac:dyDescent="0.2">
      <c r="A216" s="113" t="str">
        <f>Shadbolt!C220</f>
        <v xml:space="preserve">03.37.17,  </v>
      </c>
      <c r="B216" s="114" t="str">
        <f>Shadbolt!E220</f>
        <v>DRS-104</v>
      </c>
      <c r="C216" s="114"/>
      <c r="D216" s="114">
        <f>Shadbolt!G220</f>
        <v>720</v>
      </c>
      <c r="E216" s="114">
        <f>Shadbolt!F220</f>
        <v>2110</v>
      </c>
      <c r="G216" s="105"/>
      <c r="H216" s="105">
        <v>1</v>
      </c>
      <c r="K216" s="105">
        <v>1</v>
      </c>
      <c r="L216" s="114">
        <v>1</v>
      </c>
      <c r="M216" s="125"/>
      <c r="N216" s="114">
        <v>1</v>
      </c>
      <c r="O216" s="125"/>
      <c r="P216" s="137">
        <f>Shadbolt!AP220</f>
        <v>402.27</v>
      </c>
    </row>
    <row r="217" spans="1:16" x14ac:dyDescent="0.2">
      <c r="A217" s="113" t="str">
        <f>Shadbolt!C221</f>
        <v xml:space="preserve">03.37.18,  </v>
      </c>
      <c r="B217" s="114" t="str">
        <f>Shadbolt!E221</f>
        <v>DRS-104</v>
      </c>
      <c r="C217" s="114"/>
      <c r="D217" s="114">
        <f>Shadbolt!G221</f>
        <v>720</v>
      </c>
      <c r="E217" s="114">
        <f>Shadbolt!F221</f>
        <v>2110</v>
      </c>
      <c r="G217" s="105"/>
      <c r="H217" s="105">
        <v>1</v>
      </c>
      <c r="K217" s="105">
        <v>1</v>
      </c>
      <c r="L217" s="114">
        <v>1</v>
      </c>
      <c r="M217" s="125"/>
      <c r="N217" s="114">
        <v>1</v>
      </c>
      <c r="O217" s="125"/>
      <c r="P217" s="137">
        <f>Shadbolt!AP221</f>
        <v>402.27</v>
      </c>
    </row>
    <row r="218" spans="1:16" x14ac:dyDescent="0.2">
      <c r="A218" s="113" t="str">
        <f>Shadbolt!C222</f>
        <v xml:space="preserve">03.37.19,  </v>
      </c>
      <c r="B218" s="114" t="str">
        <f>Shadbolt!E222</f>
        <v>DRS-104</v>
      </c>
      <c r="C218" s="114"/>
      <c r="D218" s="114">
        <f>Shadbolt!G222</f>
        <v>720</v>
      </c>
      <c r="E218" s="114">
        <f>Shadbolt!F222</f>
        <v>2110</v>
      </c>
      <c r="G218" s="105"/>
      <c r="H218" s="105">
        <v>1</v>
      </c>
      <c r="K218" s="105">
        <v>1</v>
      </c>
      <c r="L218" s="114">
        <v>1</v>
      </c>
      <c r="M218" s="125"/>
      <c r="N218" s="114">
        <v>1</v>
      </c>
      <c r="O218" s="125"/>
      <c r="P218" s="137">
        <f>Shadbolt!AP222</f>
        <v>402.27</v>
      </c>
    </row>
    <row r="219" spans="1:16" x14ac:dyDescent="0.2">
      <c r="A219" s="113" t="str">
        <f>Shadbolt!C223</f>
        <v xml:space="preserve">03.37.20,  </v>
      </c>
      <c r="B219" s="114" t="str">
        <f>Shadbolt!E223</f>
        <v>DRS-104</v>
      </c>
      <c r="C219" s="114"/>
      <c r="D219" s="114">
        <f>Shadbolt!G223</f>
        <v>1550</v>
      </c>
      <c r="E219" s="114">
        <f>Shadbolt!F223</f>
        <v>2110</v>
      </c>
      <c r="G219" s="105"/>
      <c r="H219" s="105">
        <v>1</v>
      </c>
      <c r="K219" s="105">
        <v>1</v>
      </c>
      <c r="L219" s="114">
        <v>1</v>
      </c>
      <c r="M219" s="125"/>
      <c r="N219" s="114">
        <v>1</v>
      </c>
      <c r="O219" s="125"/>
      <c r="P219" s="137">
        <f>Shadbolt!AP223</f>
        <v>951.35</v>
      </c>
    </row>
    <row r="220" spans="1:16" x14ac:dyDescent="0.2">
      <c r="A220" s="113" t="str">
        <f>Shadbolt!C224</f>
        <v xml:space="preserve">03.42.01,  </v>
      </c>
      <c r="B220" s="114" t="str">
        <f>Shadbolt!E224</f>
        <v>DRS-104</v>
      </c>
      <c r="C220" s="114"/>
      <c r="D220" s="114">
        <f>Shadbolt!G224</f>
        <v>620</v>
      </c>
      <c r="E220" s="114">
        <f>Shadbolt!F224</f>
        <v>2110</v>
      </c>
      <c r="G220" s="105"/>
      <c r="H220" s="105">
        <v>1</v>
      </c>
      <c r="K220" s="105">
        <v>1</v>
      </c>
      <c r="L220" s="114">
        <v>1</v>
      </c>
      <c r="M220" s="125"/>
      <c r="N220" s="114">
        <v>1</v>
      </c>
      <c r="O220" s="125"/>
      <c r="P220" s="137">
        <f>Shadbolt!AP224</f>
        <v>335.89</v>
      </c>
    </row>
    <row r="221" spans="1:16" x14ac:dyDescent="0.2">
      <c r="A221" s="113" t="str">
        <f>Shadbolt!C225</f>
        <v xml:space="preserve">03.42.02,  </v>
      </c>
      <c r="B221" s="114" t="str">
        <f>Shadbolt!E225</f>
        <v>DRS-104</v>
      </c>
      <c r="C221" s="114"/>
      <c r="D221" s="114">
        <f>Shadbolt!G225</f>
        <v>620</v>
      </c>
      <c r="E221" s="114">
        <f>Shadbolt!F225</f>
        <v>2110</v>
      </c>
      <c r="G221" s="105"/>
      <c r="H221" s="105">
        <v>1</v>
      </c>
      <c r="K221" s="105">
        <v>1</v>
      </c>
      <c r="L221" s="114">
        <v>1</v>
      </c>
      <c r="M221" s="125"/>
      <c r="N221" s="114">
        <v>1</v>
      </c>
      <c r="O221" s="125"/>
      <c r="P221" s="137">
        <f>Shadbolt!AP225</f>
        <v>335.89</v>
      </c>
    </row>
    <row r="222" spans="1:16" x14ac:dyDescent="0.2">
      <c r="A222" s="113" t="str">
        <f>Shadbolt!C226</f>
        <v xml:space="preserve">03.43.01,  </v>
      </c>
      <c r="B222" s="114" t="str">
        <f>Shadbolt!E226</f>
        <v>DRS-106</v>
      </c>
      <c r="C222" s="114"/>
      <c r="D222" s="114">
        <f>Shadbolt!G226</f>
        <v>1500</v>
      </c>
      <c r="E222" s="114">
        <f>Shadbolt!F226</f>
        <v>2110</v>
      </c>
      <c r="G222" s="105"/>
      <c r="H222" s="105">
        <v>1</v>
      </c>
      <c r="K222" s="105"/>
      <c r="L222" s="114"/>
      <c r="M222" s="125"/>
      <c r="N222" s="114">
        <v>1</v>
      </c>
      <c r="O222" s="125"/>
      <c r="P222" s="137">
        <f>Shadbolt!AP226</f>
        <v>868.03</v>
      </c>
    </row>
    <row r="223" spans="1:16" x14ac:dyDescent="0.2">
      <c r="A223" s="113" t="str">
        <f>Shadbolt!C227</f>
        <v xml:space="preserve">03.43.03,  </v>
      </c>
      <c r="B223" s="114" t="str">
        <f>Shadbolt!E227</f>
        <v>DRS-107</v>
      </c>
      <c r="C223" s="114"/>
      <c r="D223" s="114">
        <f>Shadbolt!G227</f>
        <v>920</v>
      </c>
      <c r="E223" s="114">
        <f>Shadbolt!F227</f>
        <v>2110</v>
      </c>
      <c r="G223" s="105"/>
      <c r="H223" s="105">
        <v>1</v>
      </c>
      <c r="K223" s="105">
        <v>1</v>
      </c>
      <c r="L223" s="114">
        <v>1</v>
      </c>
      <c r="M223" s="125"/>
      <c r="N223" s="114">
        <v>1</v>
      </c>
      <c r="O223" s="125"/>
      <c r="P223" s="137">
        <f>Shadbolt!AP227</f>
        <v>538.99</v>
      </c>
    </row>
    <row r="224" spans="1:16" x14ac:dyDescent="0.2">
      <c r="A224" s="113" t="str">
        <f>Shadbolt!C228</f>
        <v xml:space="preserve">03.43.04,  </v>
      </c>
      <c r="B224" s="114" t="str">
        <f>Shadbolt!E228</f>
        <v>DRS-106</v>
      </c>
      <c r="C224" s="114"/>
      <c r="D224" s="114">
        <f>Shadbolt!G228</f>
        <v>820</v>
      </c>
      <c r="E224" s="114">
        <f>Shadbolt!F228</f>
        <v>2110</v>
      </c>
      <c r="G224" s="105"/>
      <c r="H224" s="105">
        <v>1</v>
      </c>
      <c r="J224" s="105">
        <v>1</v>
      </c>
      <c r="K224" s="105"/>
      <c r="L224" s="114">
        <v>1</v>
      </c>
      <c r="M224" s="125"/>
      <c r="N224" s="114">
        <v>1</v>
      </c>
      <c r="O224" s="125"/>
      <c r="P224" s="137">
        <f>Shadbolt!AP228</f>
        <v>426.46</v>
      </c>
    </row>
    <row r="225" spans="1:16" x14ac:dyDescent="0.2">
      <c r="A225" s="113" t="str">
        <f>Shadbolt!C229</f>
        <v xml:space="preserve">03.48.01,  </v>
      </c>
      <c r="B225" s="114" t="str">
        <f>Shadbolt!E229</f>
        <v>DRS-104</v>
      </c>
      <c r="C225" s="114"/>
      <c r="D225" s="114">
        <f>Shadbolt!G229</f>
        <v>1020</v>
      </c>
      <c r="E225" s="114">
        <f>Shadbolt!F229</f>
        <v>2110</v>
      </c>
      <c r="G225" s="105"/>
      <c r="H225" s="105">
        <v>1</v>
      </c>
      <c r="K225" s="105">
        <v>1</v>
      </c>
      <c r="L225" s="114">
        <v>1</v>
      </c>
      <c r="M225" s="125"/>
      <c r="N225" s="114">
        <v>1</v>
      </c>
      <c r="O225" s="125"/>
      <c r="P225" s="137">
        <f>Shadbolt!AP229</f>
        <v>529.58000000000004</v>
      </c>
    </row>
    <row r="226" spans="1:16" x14ac:dyDescent="0.2">
      <c r="A226" s="113" t="str">
        <f>Shadbolt!C230</f>
        <v xml:space="preserve">04.34.01,  </v>
      </c>
      <c r="B226" s="114" t="str">
        <f>Shadbolt!E230</f>
        <v>DRS-104</v>
      </c>
      <c r="C226" s="114"/>
      <c r="D226" s="114">
        <f>Shadbolt!G230</f>
        <v>820</v>
      </c>
      <c r="E226" s="114">
        <f>Shadbolt!F230</f>
        <v>2110</v>
      </c>
      <c r="G226" s="105"/>
      <c r="H226" s="105">
        <v>1</v>
      </c>
      <c r="K226" s="105">
        <v>1</v>
      </c>
      <c r="L226" s="114">
        <v>1</v>
      </c>
      <c r="M226" s="125"/>
      <c r="N226" s="114">
        <v>1</v>
      </c>
      <c r="O226" s="125"/>
      <c r="P226" s="137">
        <f>Shadbolt!AP230</f>
        <v>410.92</v>
      </c>
    </row>
    <row r="227" spans="1:16" x14ac:dyDescent="0.2">
      <c r="A227" s="113" t="str">
        <f>Shadbolt!C231</f>
        <v xml:space="preserve">04.34.02,  </v>
      </c>
      <c r="B227" s="114" t="str">
        <f>Shadbolt!E231</f>
        <v>DRS-100</v>
      </c>
      <c r="C227" s="114"/>
      <c r="D227" s="114">
        <f>Shadbolt!G231</f>
        <v>1020</v>
      </c>
      <c r="E227" s="114">
        <f>Shadbolt!F231</f>
        <v>2110</v>
      </c>
      <c r="G227" s="105"/>
      <c r="H227" s="105">
        <v>1</v>
      </c>
      <c r="K227" s="105">
        <v>1</v>
      </c>
      <c r="L227" s="114"/>
      <c r="M227" s="125"/>
      <c r="N227" s="114">
        <v>1</v>
      </c>
      <c r="O227" s="125"/>
      <c r="P227" s="137">
        <f>Shadbolt!AP231</f>
        <v>603.20000000000005</v>
      </c>
    </row>
    <row r="228" spans="1:16" x14ac:dyDescent="0.2">
      <c r="A228" s="113" t="str">
        <f>Shadbolt!C232</f>
        <v xml:space="preserve">04.37.01,  </v>
      </c>
      <c r="B228" s="114" t="str">
        <f>Shadbolt!E232</f>
        <v>DRS-104</v>
      </c>
      <c r="C228" s="114"/>
      <c r="D228" s="114">
        <f>Shadbolt!G232</f>
        <v>820</v>
      </c>
      <c r="E228" s="114">
        <f>Shadbolt!F232</f>
        <v>2110</v>
      </c>
      <c r="G228" s="105"/>
      <c r="H228" s="105">
        <v>1</v>
      </c>
      <c r="K228" s="105">
        <v>1</v>
      </c>
      <c r="L228" s="114">
        <v>1</v>
      </c>
      <c r="M228" s="125"/>
      <c r="N228" s="114">
        <v>1</v>
      </c>
      <c r="O228" s="125"/>
      <c r="P228" s="137">
        <f>Shadbolt!AP232</f>
        <v>410.92</v>
      </c>
    </row>
    <row r="229" spans="1:16" x14ac:dyDescent="0.2">
      <c r="A229" s="113" t="str">
        <f>Shadbolt!C233</f>
        <v xml:space="preserve">04.37.02,  </v>
      </c>
      <c r="B229" s="114" t="str">
        <f>Shadbolt!E233</f>
        <v>DRS-104</v>
      </c>
      <c r="C229" s="114"/>
      <c r="D229" s="114">
        <f>Shadbolt!G233</f>
        <v>1020</v>
      </c>
      <c r="E229" s="114">
        <f>Shadbolt!F233</f>
        <v>2110</v>
      </c>
      <c r="G229" s="105"/>
      <c r="H229" s="105">
        <v>1</v>
      </c>
      <c r="K229" s="105">
        <v>1</v>
      </c>
      <c r="L229" s="114">
        <v>1</v>
      </c>
      <c r="M229" s="125"/>
      <c r="N229" s="114">
        <v>1</v>
      </c>
      <c r="O229" s="125"/>
      <c r="P229" s="137">
        <f>Shadbolt!AP233</f>
        <v>529.58000000000004</v>
      </c>
    </row>
    <row r="230" spans="1:16" x14ac:dyDescent="0.2">
      <c r="A230" s="113" t="str">
        <f>Shadbolt!C234</f>
        <v xml:space="preserve">04.37.04,  </v>
      </c>
      <c r="B230" s="114" t="str">
        <f>Shadbolt!E234</f>
        <v>DRS-104</v>
      </c>
      <c r="C230" s="114"/>
      <c r="D230" s="114">
        <f>Shadbolt!G234</f>
        <v>1750</v>
      </c>
      <c r="E230" s="114">
        <f>Shadbolt!F234</f>
        <v>2110</v>
      </c>
      <c r="G230" s="105"/>
      <c r="H230" s="105">
        <v>1</v>
      </c>
      <c r="K230" s="105">
        <v>1</v>
      </c>
      <c r="L230" s="114">
        <v>1</v>
      </c>
      <c r="M230" s="125"/>
      <c r="N230" s="114">
        <v>1</v>
      </c>
      <c r="O230" s="125"/>
      <c r="P230" s="137">
        <f>Shadbolt!AP234</f>
        <v>972.48</v>
      </c>
    </row>
    <row r="231" spans="1:16" x14ac:dyDescent="0.2">
      <c r="A231" s="113" t="str">
        <f>Shadbolt!C235</f>
        <v xml:space="preserve">04.37.05,  </v>
      </c>
      <c r="B231" s="114" t="str">
        <f>Shadbolt!E235</f>
        <v>DRS-104</v>
      </c>
      <c r="C231" s="114"/>
      <c r="D231" s="114">
        <f>Shadbolt!G235</f>
        <v>1450</v>
      </c>
      <c r="E231" s="114">
        <f>Shadbolt!F235</f>
        <v>2110</v>
      </c>
      <c r="G231" s="105"/>
      <c r="H231" s="105">
        <v>1</v>
      </c>
      <c r="K231" s="105">
        <v>1</v>
      </c>
      <c r="L231" s="114">
        <v>1</v>
      </c>
      <c r="M231" s="125"/>
      <c r="N231" s="114">
        <v>1</v>
      </c>
      <c r="O231" s="125"/>
      <c r="P231" s="137">
        <f>Shadbolt!AP235</f>
        <v>942.71</v>
      </c>
    </row>
    <row r="232" spans="1:16" x14ac:dyDescent="0.2">
      <c r="A232" s="113" t="str">
        <f>Shadbolt!C236</f>
        <v xml:space="preserve">04.37.06,  </v>
      </c>
      <c r="B232" s="114" t="str">
        <f>Shadbolt!E236</f>
        <v>DRS-104</v>
      </c>
      <c r="C232" s="114"/>
      <c r="D232" s="114">
        <f>Shadbolt!G236</f>
        <v>620</v>
      </c>
      <c r="E232" s="114">
        <f>Shadbolt!F236</f>
        <v>2110</v>
      </c>
      <c r="G232" s="105"/>
      <c r="H232" s="105">
        <v>1</v>
      </c>
      <c r="K232" s="105">
        <v>1</v>
      </c>
      <c r="L232" s="114">
        <v>1</v>
      </c>
      <c r="M232" s="125"/>
      <c r="N232" s="114">
        <v>1</v>
      </c>
      <c r="O232" s="125"/>
      <c r="P232" s="137">
        <f>Shadbolt!AP236</f>
        <v>335.89</v>
      </c>
    </row>
    <row r="233" spans="1:16" x14ac:dyDescent="0.2">
      <c r="A233" s="113" t="str">
        <f>Shadbolt!C237</f>
        <v xml:space="preserve">04.49.01,  </v>
      </c>
      <c r="B233" s="114" t="str">
        <f>Shadbolt!E237</f>
        <v>DRS-100</v>
      </c>
      <c r="C233" s="114"/>
      <c r="D233" s="114">
        <f>Shadbolt!G237</f>
        <v>1020</v>
      </c>
      <c r="E233" s="114">
        <f>Shadbolt!F237</f>
        <v>2110</v>
      </c>
      <c r="G233" s="105"/>
      <c r="H233" s="105">
        <v>1</v>
      </c>
      <c r="K233" s="105">
        <v>1</v>
      </c>
      <c r="L233" s="114"/>
      <c r="M233" s="125"/>
      <c r="N233" s="114">
        <v>1</v>
      </c>
      <c r="O233" s="125"/>
      <c r="P233" s="137">
        <f>Shadbolt!AP237</f>
        <v>603.20000000000005</v>
      </c>
    </row>
    <row r="234" spans="1:16" x14ac:dyDescent="0.2">
      <c r="A234" s="113" t="str">
        <f>Shadbolt!C238</f>
        <v xml:space="preserve">04.54.01,  </v>
      </c>
      <c r="B234" s="114" t="str">
        <f>Shadbolt!E238</f>
        <v>DRS-100</v>
      </c>
      <c r="C234" s="114"/>
      <c r="D234" s="114">
        <f>Shadbolt!G238</f>
        <v>1020</v>
      </c>
      <c r="E234" s="114">
        <f>Shadbolt!F238</f>
        <v>2110</v>
      </c>
      <c r="G234" s="105"/>
      <c r="H234" s="105">
        <v>1</v>
      </c>
      <c r="K234" s="105">
        <v>1</v>
      </c>
      <c r="L234" s="114"/>
      <c r="M234" s="125"/>
      <c r="N234" s="114">
        <v>1</v>
      </c>
      <c r="O234" s="125"/>
      <c r="P234" s="137">
        <f>Shadbolt!AP238</f>
        <v>603.20000000000005</v>
      </c>
    </row>
    <row r="235" spans="1:16" x14ac:dyDescent="0.2">
      <c r="A235" s="113" t="str">
        <f>Shadbolt!C239</f>
        <v xml:space="preserve">04.10.01,  </v>
      </c>
      <c r="B235" s="114" t="str">
        <f>Shadbolt!E239</f>
        <v>DRS-100</v>
      </c>
      <c r="C235" s="114"/>
      <c r="D235" s="114">
        <f>Shadbolt!G239</f>
        <v>1020</v>
      </c>
      <c r="E235" s="114">
        <f>Shadbolt!F239</f>
        <v>2110</v>
      </c>
      <c r="G235" s="105"/>
      <c r="H235" s="105">
        <v>1</v>
      </c>
      <c r="K235" s="105">
        <v>1</v>
      </c>
      <c r="L235" s="114"/>
      <c r="M235" s="125"/>
      <c r="N235" s="114">
        <v>1</v>
      </c>
      <c r="O235" s="125"/>
      <c r="P235" s="137">
        <f>Shadbolt!AP239</f>
        <v>603.20000000000005</v>
      </c>
    </row>
    <row r="236" spans="1:16" x14ac:dyDescent="0.2">
      <c r="A236" s="113" t="str">
        <f>Shadbolt!C240</f>
        <v xml:space="preserve">04.12.01,  </v>
      </c>
      <c r="B236" s="114" t="str">
        <f>Shadbolt!E240</f>
        <v>DRS-105</v>
      </c>
      <c r="C236" s="114"/>
      <c r="D236" s="114">
        <f>Shadbolt!G240</f>
        <v>1020</v>
      </c>
      <c r="E236" s="114">
        <f>Shadbolt!F240</f>
        <v>2110</v>
      </c>
      <c r="G236" s="105"/>
      <c r="H236" s="105">
        <v>1</v>
      </c>
      <c r="K236" s="105">
        <v>1</v>
      </c>
      <c r="L236" s="114">
        <v>1</v>
      </c>
      <c r="M236" s="125"/>
      <c r="N236" s="114">
        <v>1</v>
      </c>
      <c r="O236" s="125"/>
      <c r="P236" s="137">
        <f>Shadbolt!AP240</f>
        <v>570.77</v>
      </c>
    </row>
    <row r="237" spans="1:16" x14ac:dyDescent="0.2">
      <c r="A237" s="113" t="str">
        <f>Shadbolt!C241</f>
        <v xml:space="preserve">04.12.02,  </v>
      </c>
      <c r="B237" s="114" t="str">
        <f>Shadbolt!E241</f>
        <v>DRS-104</v>
      </c>
      <c r="C237" s="114"/>
      <c r="D237" s="114">
        <f>Shadbolt!G241</f>
        <v>620</v>
      </c>
      <c r="E237" s="114">
        <f>Shadbolt!F241</f>
        <v>2110</v>
      </c>
      <c r="G237" s="105"/>
      <c r="H237" s="105">
        <v>1</v>
      </c>
      <c r="K237" s="105">
        <v>1</v>
      </c>
      <c r="L237" s="114">
        <v>1</v>
      </c>
      <c r="M237" s="125"/>
      <c r="N237" s="114">
        <v>1</v>
      </c>
      <c r="O237" s="125"/>
      <c r="P237" s="137">
        <f>Shadbolt!AP241</f>
        <v>335.89</v>
      </c>
    </row>
    <row r="238" spans="1:16" x14ac:dyDescent="0.2">
      <c r="A238" s="113" t="str">
        <f>Shadbolt!C242</f>
        <v xml:space="preserve">04.12.03,  </v>
      </c>
      <c r="B238" s="114" t="str">
        <f>Shadbolt!E242</f>
        <v>DRS-104</v>
      </c>
      <c r="C238" s="114"/>
      <c r="D238" s="114">
        <f>Shadbolt!G242</f>
        <v>620</v>
      </c>
      <c r="E238" s="114">
        <f>Shadbolt!F242</f>
        <v>2110</v>
      </c>
      <c r="G238" s="105"/>
      <c r="H238" s="105">
        <v>1</v>
      </c>
      <c r="K238" s="105">
        <v>1</v>
      </c>
      <c r="L238" s="114">
        <v>1</v>
      </c>
      <c r="M238" s="125"/>
      <c r="N238" s="114">
        <v>1</v>
      </c>
      <c r="O238" s="125"/>
      <c r="P238" s="137">
        <f>Shadbolt!AP242</f>
        <v>335.89</v>
      </c>
    </row>
    <row r="239" spans="1:16" x14ac:dyDescent="0.2">
      <c r="A239" s="113" t="str">
        <f>Shadbolt!C243</f>
        <v xml:space="preserve">04.12.04,  </v>
      </c>
      <c r="B239" s="114" t="str">
        <f>Shadbolt!E243</f>
        <v>DRS-104</v>
      </c>
      <c r="C239" s="114"/>
      <c r="D239" s="114">
        <f>Shadbolt!G243</f>
        <v>620</v>
      </c>
      <c r="E239" s="114">
        <f>Shadbolt!F243</f>
        <v>2110</v>
      </c>
      <c r="G239" s="105"/>
      <c r="H239" s="105">
        <v>1</v>
      </c>
      <c r="K239" s="105">
        <v>1</v>
      </c>
      <c r="L239" s="114">
        <v>1</v>
      </c>
      <c r="M239" s="125"/>
      <c r="N239" s="114">
        <v>1</v>
      </c>
      <c r="O239" s="125"/>
      <c r="P239" s="137">
        <f>Shadbolt!AP243</f>
        <v>335.89</v>
      </c>
    </row>
    <row r="240" spans="1:16" x14ac:dyDescent="0.2">
      <c r="A240" s="113" t="str">
        <f>Shadbolt!C244</f>
        <v xml:space="preserve">04.12.05,  </v>
      </c>
      <c r="B240" s="114" t="str">
        <f>Shadbolt!E244</f>
        <v>DRS-104</v>
      </c>
      <c r="C240" s="114"/>
      <c r="D240" s="114">
        <f>Shadbolt!G244</f>
        <v>620</v>
      </c>
      <c r="E240" s="114">
        <f>Shadbolt!F244</f>
        <v>2110</v>
      </c>
      <c r="G240" s="105"/>
      <c r="H240" s="105">
        <v>1</v>
      </c>
      <c r="K240" s="105">
        <v>1</v>
      </c>
      <c r="L240" s="114">
        <v>1</v>
      </c>
      <c r="M240" s="125"/>
      <c r="N240" s="114">
        <v>1</v>
      </c>
      <c r="O240" s="125"/>
      <c r="P240" s="137">
        <f>Shadbolt!AP244</f>
        <v>335.89</v>
      </c>
    </row>
    <row r="241" spans="1:16" x14ac:dyDescent="0.2">
      <c r="A241" s="113" t="str">
        <f>Shadbolt!C245</f>
        <v xml:space="preserve">04.18.01,  </v>
      </c>
      <c r="B241" s="114" t="str">
        <f>Shadbolt!E245</f>
        <v>DRS-100</v>
      </c>
      <c r="C241" s="114"/>
      <c r="D241" s="114">
        <f>Shadbolt!G245</f>
        <v>1020</v>
      </c>
      <c r="E241" s="114">
        <f>Shadbolt!F245</f>
        <v>2110</v>
      </c>
      <c r="G241" s="105"/>
      <c r="H241" s="105">
        <v>1</v>
      </c>
      <c r="K241" s="105">
        <v>1</v>
      </c>
      <c r="L241" s="114"/>
      <c r="M241" s="125"/>
      <c r="N241" s="114">
        <v>1</v>
      </c>
      <c r="O241" s="125"/>
      <c r="P241" s="137">
        <f>Shadbolt!AP245</f>
        <v>603.20000000000005</v>
      </c>
    </row>
    <row r="242" spans="1:16" x14ac:dyDescent="0.2">
      <c r="A242" s="113" t="str">
        <f>Shadbolt!C246</f>
        <v xml:space="preserve">04.18.02,  </v>
      </c>
      <c r="B242" s="114" t="str">
        <f>Shadbolt!E246</f>
        <v>DRS-104</v>
      </c>
      <c r="C242" s="114"/>
      <c r="D242" s="114">
        <f>Shadbolt!G246</f>
        <v>920</v>
      </c>
      <c r="E242" s="114">
        <f>Shadbolt!F246</f>
        <v>2110</v>
      </c>
      <c r="G242" s="105"/>
      <c r="H242" s="105">
        <v>1</v>
      </c>
      <c r="K242" s="105">
        <v>1</v>
      </c>
      <c r="L242" s="114">
        <v>1</v>
      </c>
      <c r="M242" s="125"/>
      <c r="N242" s="114">
        <v>1</v>
      </c>
      <c r="O242" s="125"/>
      <c r="P242" s="137">
        <f>Shadbolt!AP246</f>
        <v>419.53</v>
      </c>
    </row>
    <row r="243" spans="1:16" x14ac:dyDescent="0.2">
      <c r="A243" s="113" t="str">
        <f>Shadbolt!C247</f>
        <v xml:space="preserve">04.18.03,  </v>
      </c>
      <c r="B243" s="114" t="str">
        <f>Shadbolt!E247</f>
        <v>DRS-104</v>
      </c>
      <c r="C243" s="114"/>
      <c r="D243" s="114">
        <f>Shadbolt!G247</f>
        <v>620</v>
      </c>
      <c r="E243" s="114">
        <f>Shadbolt!F247</f>
        <v>2110</v>
      </c>
      <c r="G243" s="105"/>
      <c r="H243" s="105">
        <v>1</v>
      </c>
      <c r="K243" s="105">
        <v>1</v>
      </c>
      <c r="L243" s="114">
        <v>1</v>
      </c>
      <c r="M243" s="125"/>
      <c r="N243" s="114">
        <v>1</v>
      </c>
      <c r="O243" s="125"/>
      <c r="P243" s="137">
        <f>Shadbolt!AP247</f>
        <v>335.89</v>
      </c>
    </row>
    <row r="244" spans="1:16" x14ac:dyDescent="0.2">
      <c r="A244" s="113" t="str">
        <f>Shadbolt!C248</f>
        <v xml:space="preserve">04.18.04,  </v>
      </c>
      <c r="B244" s="114" t="str">
        <f>Shadbolt!E248</f>
        <v>DRS-104</v>
      </c>
      <c r="C244" s="114"/>
      <c r="D244" s="114">
        <f>Shadbolt!G248</f>
        <v>620</v>
      </c>
      <c r="E244" s="114">
        <f>Shadbolt!F248</f>
        <v>2110</v>
      </c>
      <c r="G244" s="105"/>
      <c r="H244" s="105">
        <v>1</v>
      </c>
      <c r="K244" s="105">
        <v>1</v>
      </c>
      <c r="L244" s="114">
        <v>1</v>
      </c>
      <c r="M244" s="125"/>
      <c r="N244" s="114">
        <v>1</v>
      </c>
      <c r="O244" s="125"/>
      <c r="P244" s="137">
        <f>Shadbolt!AP248</f>
        <v>335.89</v>
      </c>
    </row>
    <row r="245" spans="1:16" x14ac:dyDescent="0.2">
      <c r="A245" s="113" t="str">
        <f>Shadbolt!C249</f>
        <v xml:space="preserve">04.36.01,  </v>
      </c>
      <c r="B245" s="114" t="str">
        <f>Shadbolt!E249</f>
        <v>DRS-104</v>
      </c>
      <c r="C245" s="114"/>
      <c r="D245" s="114">
        <f>Shadbolt!G249</f>
        <v>1550</v>
      </c>
      <c r="E245" s="114">
        <f>Shadbolt!F249</f>
        <v>2110</v>
      </c>
      <c r="G245" s="105"/>
      <c r="H245" s="105">
        <v>1</v>
      </c>
      <c r="K245" s="105">
        <v>1</v>
      </c>
      <c r="L245" s="114">
        <v>1</v>
      </c>
      <c r="M245" s="125"/>
      <c r="N245" s="114">
        <v>1</v>
      </c>
      <c r="O245" s="125"/>
      <c r="P245" s="137">
        <f>Shadbolt!AP249</f>
        <v>951.35</v>
      </c>
    </row>
    <row r="246" spans="1:16" x14ac:dyDescent="0.2">
      <c r="A246" s="113" t="str">
        <f>Shadbolt!C250</f>
        <v xml:space="preserve">04.36.02,  </v>
      </c>
      <c r="B246" s="114" t="str">
        <f>Shadbolt!E250</f>
        <v>DRS-104</v>
      </c>
      <c r="C246" s="114"/>
      <c r="D246" s="114">
        <f>Shadbolt!G250</f>
        <v>1550</v>
      </c>
      <c r="E246" s="114">
        <f>Shadbolt!F250</f>
        <v>2110</v>
      </c>
      <c r="G246" s="105"/>
      <c r="H246" s="105">
        <v>1</v>
      </c>
      <c r="K246" s="105">
        <v>1</v>
      </c>
      <c r="L246" s="114">
        <v>1</v>
      </c>
      <c r="M246" s="125"/>
      <c r="N246" s="114">
        <v>1</v>
      </c>
      <c r="O246" s="125"/>
      <c r="P246" s="137">
        <f>Shadbolt!AP250</f>
        <v>951.35</v>
      </c>
    </row>
    <row r="247" spans="1:16" x14ac:dyDescent="0.2">
      <c r="A247" s="113" t="str">
        <f>Shadbolt!C251</f>
        <v xml:space="preserve">04.36.03,  </v>
      </c>
      <c r="B247" s="114" t="str">
        <f>Shadbolt!E251</f>
        <v>DRS-104</v>
      </c>
      <c r="C247" s="114"/>
      <c r="D247" s="114">
        <f>Shadbolt!G251</f>
        <v>920</v>
      </c>
      <c r="E247" s="114">
        <f>Shadbolt!F251</f>
        <v>2110</v>
      </c>
      <c r="G247" s="105"/>
      <c r="H247" s="105">
        <v>1</v>
      </c>
      <c r="K247" s="105">
        <v>1</v>
      </c>
      <c r="L247" s="114">
        <v>1</v>
      </c>
      <c r="M247" s="125"/>
      <c r="N247" s="114">
        <v>1</v>
      </c>
      <c r="O247" s="125"/>
      <c r="P247" s="137">
        <f>Shadbolt!AP251</f>
        <v>419.53</v>
      </c>
    </row>
    <row r="248" spans="1:16" x14ac:dyDescent="0.2">
      <c r="A248" s="113" t="str">
        <f>Shadbolt!C252</f>
        <v xml:space="preserve">04.36.04,  </v>
      </c>
      <c r="B248" s="114" t="str">
        <f>Shadbolt!E252</f>
        <v>DRS-104</v>
      </c>
      <c r="C248" s="114"/>
      <c r="D248" s="114">
        <f>Shadbolt!G252</f>
        <v>920</v>
      </c>
      <c r="E248" s="114">
        <f>Shadbolt!F252</f>
        <v>2110</v>
      </c>
      <c r="G248" s="105"/>
      <c r="H248" s="105">
        <v>1</v>
      </c>
      <c r="K248" s="105">
        <v>1</v>
      </c>
      <c r="L248" s="114">
        <v>1</v>
      </c>
      <c r="M248" s="125"/>
      <c r="N248" s="114">
        <v>1</v>
      </c>
      <c r="O248" s="125"/>
      <c r="P248" s="137">
        <f>Shadbolt!AP252</f>
        <v>419.53</v>
      </c>
    </row>
    <row r="249" spans="1:16" x14ac:dyDescent="0.2">
      <c r="A249" s="113" t="str">
        <f>Shadbolt!C253</f>
        <v xml:space="preserve">04.36.05,  </v>
      </c>
      <c r="B249" s="114" t="str">
        <f>Shadbolt!E253</f>
        <v>DRS-104</v>
      </c>
      <c r="C249" s="114"/>
      <c r="D249" s="114">
        <f>Shadbolt!G253</f>
        <v>920</v>
      </c>
      <c r="E249" s="114">
        <f>Shadbolt!F253</f>
        <v>2110</v>
      </c>
      <c r="G249" s="105"/>
      <c r="H249" s="105">
        <v>1</v>
      </c>
      <c r="K249" s="105">
        <v>1</v>
      </c>
      <c r="L249" s="114">
        <v>1</v>
      </c>
      <c r="M249" s="125"/>
      <c r="N249" s="114">
        <v>1</v>
      </c>
      <c r="O249" s="125"/>
      <c r="P249" s="137">
        <f>Shadbolt!AP253</f>
        <v>419.53</v>
      </c>
    </row>
    <row r="250" spans="1:16" x14ac:dyDescent="0.2">
      <c r="A250" s="113" t="str">
        <f>Shadbolt!C254</f>
        <v xml:space="preserve">04.36.06,  </v>
      </c>
      <c r="B250" s="114" t="str">
        <f>Shadbolt!E254</f>
        <v>DRS-104</v>
      </c>
      <c r="C250" s="114"/>
      <c r="D250" s="114">
        <f>Shadbolt!G254</f>
        <v>1020</v>
      </c>
      <c r="E250" s="114">
        <f>Shadbolt!F254</f>
        <v>2110</v>
      </c>
      <c r="G250" s="105"/>
      <c r="H250" s="105">
        <v>1</v>
      </c>
      <c r="K250" s="105">
        <v>1</v>
      </c>
      <c r="L250" s="114">
        <v>1</v>
      </c>
      <c r="M250" s="125"/>
      <c r="N250" s="114">
        <v>1</v>
      </c>
      <c r="O250" s="125"/>
      <c r="P250" s="137">
        <f>Shadbolt!AP254</f>
        <v>529.58000000000004</v>
      </c>
    </row>
    <row r="251" spans="1:16" x14ac:dyDescent="0.2">
      <c r="A251" s="113" t="str">
        <f>Shadbolt!C255</f>
        <v xml:space="preserve">04.36.08,  </v>
      </c>
      <c r="B251" s="114" t="str">
        <f>Shadbolt!E255</f>
        <v>DRS-104</v>
      </c>
      <c r="C251" s="114"/>
      <c r="D251" s="114">
        <f>Shadbolt!G255</f>
        <v>1450</v>
      </c>
      <c r="E251" s="114">
        <f>Shadbolt!F255</f>
        <v>2110</v>
      </c>
      <c r="G251" s="105"/>
      <c r="H251" s="105">
        <v>1</v>
      </c>
      <c r="K251" s="105">
        <v>1</v>
      </c>
      <c r="L251" s="114">
        <v>1</v>
      </c>
      <c r="M251" s="125"/>
      <c r="N251" s="114">
        <v>1</v>
      </c>
      <c r="O251" s="125"/>
      <c r="P251" s="137">
        <f>Shadbolt!AP255</f>
        <v>942.71</v>
      </c>
    </row>
    <row r="252" spans="1:16" x14ac:dyDescent="0.2">
      <c r="A252" s="113" t="str">
        <f>Shadbolt!C256</f>
        <v xml:space="preserve">04.36.09,  </v>
      </c>
      <c r="B252" s="114" t="str">
        <f>Shadbolt!E256</f>
        <v>DRS-104</v>
      </c>
      <c r="C252" s="114"/>
      <c r="D252" s="114">
        <f>Shadbolt!G256</f>
        <v>1020</v>
      </c>
      <c r="E252" s="114">
        <f>Shadbolt!F256</f>
        <v>2110</v>
      </c>
      <c r="G252" s="105"/>
      <c r="H252" s="105">
        <v>1</v>
      </c>
      <c r="K252" s="105">
        <v>1</v>
      </c>
      <c r="L252" s="114">
        <v>1</v>
      </c>
      <c r="M252" s="125"/>
      <c r="N252" s="114">
        <v>1</v>
      </c>
      <c r="O252" s="125"/>
      <c r="P252" s="137">
        <f>Shadbolt!AP256</f>
        <v>529.58000000000004</v>
      </c>
    </row>
    <row r="253" spans="1:16" x14ac:dyDescent="0.2">
      <c r="A253" s="113" t="str">
        <f>Shadbolt!C257</f>
        <v xml:space="preserve">04.36.10,  </v>
      </c>
      <c r="B253" s="114" t="str">
        <f>Shadbolt!E257</f>
        <v>DRS-104</v>
      </c>
      <c r="C253" s="114"/>
      <c r="D253" s="114">
        <f>Shadbolt!G257</f>
        <v>1650</v>
      </c>
      <c r="E253" s="114">
        <f>Shadbolt!F257</f>
        <v>2110</v>
      </c>
      <c r="G253" s="105"/>
      <c r="H253" s="105">
        <v>1</v>
      </c>
      <c r="K253" s="105">
        <v>1</v>
      </c>
      <c r="L253" s="114">
        <v>1</v>
      </c>
      <c r="M253" s="125"/>
      <c r="N253" s="114">
        <v>1</v>
      </c>
      <c r="O253" s="125"/>
      <c r="P253" s="137">
        <f>Shadbolt!AP257</f>
        <v>963.88</v>
      </c>
    </row>
    <row r="254" spans="1:16" x14ac:dyDescent="0.2">
      <c r="A254" s="113" t="str">
        <f>Shadbolt!C258</f>
        <v xml:space="preserve">04.36.11,  </v>
      </c>
      <c r="B254" s="114" t="str">
        <f>Shadbolt!E258</f>
        <v>DRS-104</v>
      </c>
      <c r="C254" s="114"/>
      <c r="D254" s="114">
        <f>Shadbolt!G258</f>
        <v>1450</v>
      </c>
      <c r="E254" s="114">
        <f>Shadbolt!F258</f>
        <v>2110</v>
      </c>
      <c r="G254" s="105"/>
      <c r="H254" s="105">
        <v>1</v>
      </c>
      <c r="K254" s="105">
        <v>1</v>
      </c>
      <c r="L254" s="114">
        <v>1</v>
      </c>
      <c r="M254" s="125"/>
      <c r="N254" s="114">
        <v>1</v>
      </c>
      <c r="O254" s="125"/>
      <c r="P254" s="137">
        <f>Shadbolt!AP258</f>
        <v>942.71</v>
      </c>
    </row>
    <row r="255" spans="1:16" x14ac:dyDescent="0.2">
      <c r="A255" s="113" t="str">
        <f>Shadbolt!C259</f>
        <v xml:space="preserve">04.36.12,  </v>
      </c>
      <c r="B255" s="114" t="str">
        <f>Shadbolt!E259</f>
        <v>DRS-104</v>
      </c>
      <c r="C255" s="114"/>
      <c r="D255" s="114">
        <f>Shadbolt!G259</f>
        <v>1750</v>
      </c>
      <c r="E255" s="114">
        <f>Shadbolt!F259</f>
        <v>2110</v>
      </c>
      <c r="G255" s="105"/>
      <c r="H255" s="105">
        <v>1</v>
      </c>
      <c r="K255" s="105">
        <v>1</v>
      </c>
      <c r="L255" s="114">
        <v>1</v>
      </c>
      <c r="M255" s="125"/>
      <c r="N255" s="114">
        <v>1</v>
      </c>
      <c r="O255" s="125"/>
      <c r="P255" s="137">
        <f>Shadbolt!AP259</f>
        <v>972.48</v>
      </c>
    </row>
    <row r="256" spans="1:16" x14ac:dyDescent="0.2">
      <c r="A256" s="113" t="str">
        <f>Shadbolt!C260</f>
        <v xml:space="preserve">04.36.13,  </v>
      </c>
      <c r="B256" s="114" t="str">
        <f>Shadbolt!E260</f>
        <v>DRS-104</v>
      </c>
      <c r="C256" s="114"/>
      <c r="D256" s="114">
        <f>Shadbolt!G260</f>
        <v>1750</v>
      </c>
      <c r="E256" s="114">
        <f>Shadbolt!F260</f>
        <v>2110</v>
      </c>
      <c r="G256" s="105"/>
      <c r="H256" s="105">
        <v>1</v>
      </c>
      <c r="K256" s="105">
        <v>1</v>
      </c>
      <c r="L256" s="114">
        <v>1</v>
      </c>
      <c r="M256" s="125"/>
      <c r="N256" s="114">
        <v>1</v>
      </c>
      <c r="O256" s="125"/>
      <c r="P256" s="137">
        <f>Shadbolt!AP260</f>
        <v>972.48</v>
      </c>
    </row>
    <row r="257" spans="1:16" x14ac:dyDescent="0.2">
      <c r="A257" s="113" t="str">
        <f>Shadbolt!C261</f>
        <v xml:space="preserve">04.36.14,  </v>
      </c>
      <c r="B257" s="114" t="str">
        <f>Shadbolt!E261</f>
        <v>DRS-104</v>
      </c>
      <c r="C257" s="114"/>
      <c r="D257" s="114">
        <f>Shadbolt!G261</f>
        <v>1020</v>
      </c>
      <c r="E257" s="114">
        <f>Shadbolt!F261</f>
        <v>2110</v>
      </c>
      <c r="G257" s="105"/>
      <c r="H257" s="105">
        <v>1</v>
      </c>
      <c r="K257" s="105">
        <v>1</v>
      </c>
      <c r="L257" s="114">
        <v>1</v>
      </c>
      <c r="M257" s="125"/>
      <c r="N257" s="114">
        <v>1</v>
      </c>
      <c r="O257" s="125"/>
      <c r="P257" s="137">
        <f>Shadbolt!AP261</f>
        <v>529.58000000000004</v>
      </c>
    </row>
    <row r="258" spans="1:16" x14ac:dyDescent="0.2">
      <c r="A258" s="113" t="str">
        <f>Shadbolt!C262</f>
        <v xml:space="preserve">04.36.15,  </v>
      </c>
      <c r="B258" s="114" t="str">
        <f>Shadbolt!E262</f>
        <v>DRS-104</v>
      </c>
      <c r="C258" s="114"/>
      <c r="D258" s="114">
        <f>Shadbolt!G262</f>
        <v>820</v>
      </c>
      <c r="E258" s="114">
        <f>Shadbolt!F262</f>
        <v>2110</v>
      </c>
      <c r="G258" s="105"/>
      <c r="H258" s="105">
        <v>1</v>
      </c>
      <c r="K258" s="105">
        <v>1</v>
      </c>
      <c r="L258" s="114">
        <v>1</v>
      </c>
      <c r="M258" s="125"/>
      <c r="N258" s="114">
        <v>1</v>
      </c>
      <c r="O258" s="125"/>
      <c r="P258" s="137">
        <f>Shadbolt!AP262</f>
        <v>410.92</v>
      </c>
    </row>
    <row r="259" spans="1:16" x14ac:dyDescent="0.2">
      <c r="A259" s="113" t="str">
        <f>Shadbolt!C263</f>
        <v xml:space="preserve">04.36.16,  </v>
      </c>
      <c r="B259" s="114" t="str">
        <f>Shadbolt!E263</f>
        <v>DRS-104</v>
      </c>
      <c r="C259" s="114"/>
      <c r="D259" s="114">
        <f>Shadbolt!G263</f>
        <v>620</v>
      </c>
      <c r="E259" s="114">
        <f>Shadbolt!F263</f>
        <v>2110</v>
      </c>
      <c r="G259" s="105"/>
      <c r="H259" s="105">
        <v>1</v>
      </c>
      <c r="K259" s="105">
        <v>1</v>
      </c>
      <c r="L259" s="114">
        <v>1</v>
      </c>
      <c r="M259" s="125"/>
      <c r="N259" s="114">
        <v>1</v>
      </c>
      <c r="O259" s="125"/>
      <c r="P259" s="137">
        <f>Shadbolt!AP263</f>
        <v>335.89</v>
      </c>
    </row>
    <row r="260" spans="1:16" x14ac:dyDescent="0.2">
      <c r="A260" s="113" t="str">
        <f>Shadbolt!C264</f>
        <v xml:space="preserve">04.36.17,  </v>
      </c>
      <c r="B260" s="114" t="str">
        <f>Shadbolt!E264</f>
        <v>DRS-104</v>
      </c>
      <c r="C260" s="114"/>
      <c r="D260" s="114">
        <f>Shadbolt!G264</f>
        <v>620</v>
      </c>
      <c r="E260" s="114">
        <f>Shadbolt!F264</f>
        <v>2110</v>
      </c>
      <c r="G260" s="105"/>
      <c r="H260" s="105">
        <v>1</v>
      </c>
      <c r="K260" s="105">
        <v>1</v>
      </c>
      <c r="L260" s="114">
        <v>1</v>
      </c>
      <c r="M260" s="125"/>
      <c r="N260" s="114">
        <v>1</v>
      </c>
      <c r="O260" s="125"/>
      <c r="P260" s="137">
        <f>Shadbolt!AP264</f>
        <v>335.89</v>
      </c>
    </row>
    <row r="261" spans="1:16" x14ac:dyDescent="0.2">
      <c r="A261" s="113" t="str">
        <f>Shadbolt!C265</f>
        <v xml:space="preserve">04.36.18,  </v>
      </c>
      <c r="B261" s="114" t="str">
        <f>Shadbolt!E265</f>
        <v>DRS-104</v>
      </c>
      <c r="C261" s="114"/>
      <c r="D261" s="114">
        <f>Shadbolt!G265</f>
        <v>620</v>
      </c>
      <c r="E261" s="114">
        <f>Shadbolt!F265</f>
        <v>2110</v>
      </c>
      <c r="G261" s="105"/>
      <c r="H261" s="105">
        <v>1</v>
      </c>
      <c r="K261" s="105">
        <v>1</v>
      </c>
      <c r="L261" s="114">
        <v>1</v>
      </c>
      <c r="M261" s="125"/>
      <c r="N261" s="114">
        <v>1</v>
      </c>
      <c r="O261" s="125"/>
      <c r="P261" s="137">
        <f>Shadbolt!AP265</f>
        <v>335.89</v>
      </c>
    </row>
    <row r="262" spans="1:16" x14ac:dyDescent="0.2">
      <c r="A262" s="113" t="str">
        <f>Shadbolt!C266</f>
        <v xml:space="preserve">04.36.19,  </v>
      </c>
      <c r="B262" s="114" t="str">
        <f>Shadbolt!E266</f>
        <v>DRS-104</v>
      </c>
      <c r="C262" s="114"/>
      <c r="D262" s="114">
        <f>Shadbolt!G266</f>
        <v>1450</v>
      </c>
      <c r="E262" s="114">
        <f>Shadbolt!F266</f>
        <v>2110</v>
      </c>
      <c r="G262" s="105"/>
      <c r="H262" s="105">
        <v>1</v>
      </c>
      <c r="K262" s="105">
        <v>1</v>
      </c>
      <c r="L262" s="114">
        <v>1</v>
      </c>
      <c r="M262" s="125"/>
      <c r="N262" s="114">
        <v>1</v>
      </c>
      <c r="O262" s="125"/>
      <c r="P262" s="137">
        <f>Shadbolt!AP266</f>
        <v>942.71</v>
      </c>
    </row>
    <row r="263" spans="1:16" x14ac:dyDescent="0.2">
      <c r="A263" s="113" t="str">
        <f>Shadbolt!C267</f>
        <v xml:space="preserve">04.41.01,  </v>
      </c>
      <c r="B263" s="114" t="str">
        <f>Shadbolt!E267</f>
        <v>DRS-104</v>
      </c>
      <c r="C263" s="114"/>
      <c r="D263" s="114">
        <f>Shadbolt!G267</f>
        <v>620</v>
      </c>
      <c r="E263" s="114">
        <f>Shadbolt!F267</f>
        <v>2110</v>
      </c>
      <c r="G263" s="105"/>
      <c r="H263" s="105">
        <v>1</v>
      </c>
      <c r="K263" s="105">
        <v>1</v>
      </c>
      <c r="L263" s="114">
        <v>1</v>
      </c>
      <c r="M263" s="125"/>
      <c r="N263" s="114">
        <v>1</v>
      </c>
      <c r="O263" s="125"/>
      <c r="P263" s="137">
        <f>Shadbolt!AP267</f>
        <v>335.89</v>
      </c>
    </row>
    <row r="264" spans="1:16" x14ac:dyDescent="0.2">
      <c r="A264" s="113" t="str">
        <f>Shadbolt!C268</f>
        <v xml:space="preserve">04.41.02,  </v>
      </c>
      <c r="B264" s="114" t="str">
        <f>Shadbolt!E268</f>
        <v>DRS-104</v>
      </c>
      <c r="C264" s="114"/>
      <c r="D264" s="114">
        <f>Shadbolt!G268</f>
        <v>620</v>
      </c>
      <c r="E264" s="114">
        <f>Shadbolt!F268</f>
        <v>2110</v>
      </c>
      <c r="G264" s="105"/>
      <c r="H264" s="105">
        <v>1</v>
      </c>
      <c r="K264" s="105">
        <v>1</v>
      </c>
      <c r="L264" s="114">
        <v>1</v>
      </c>
      <c r="M264" s="125"/>
      <c r="N264" s="114">
        <v>1</v>
      </c>
      <c r="O264" s="125"/>
      <c r="P264" s="137">
        <f>Shadbolt!AP268</f>
        <v>335.89</v>
      </c>
    </row>
    <row r="265" spans="1:16" x14ac:dyDescent="0.2">
      <c r="A265" s="113" t="str">
        <f>Shadbolt!C269</f>
        <v xml:space="preserve">04.42.02,  </v>
      </c>
      <c r="B265" s="114" t="str">
        <f>Shadbolt!E269</f>
        <v>DRS-107</v>
      </c>
      <c r="C265" s="114"/>
      <c r="D265" s="114">
        <f>Shadbolt!G269</f>
        <v>920</v>
      </c>
      <c r="E265" s="114">
        <f>Shadbolt!F269</f>
        <v>2110</v>
      </c>
      <c r="G265" s="105"/>
      <c r="H265" s="105">
        <v>1</v>
      </c>
      <c r="K265" s="105">
        <v>1</v>
      </c>
      <c r="L265" s="114">
        <v>1</v>
      </c>
      <c r="M265" s="125"/>
      <c r="N265" s="114">
        <v>1</v>
      </c>
      <c r="O265" s="125"/>
      <c r="P265" s="137">
        <f>Shadbolt!AP269</f>
        <v>538.99</v>
      </c>
    </row>
    <row r="266" spans="1:16" x14ac:dyDescent="0.2">
      <c r="A266" s="113" t="str">
        <f>Shadbolt!C270</f>
        <v xml:space="preserve">04.42.03,  </v>
      </c>
      <c r="B266" s="114" t="str">
        <f>Shadbolt!E270</f>
        <v>DRS-106</v>
      </c>
      <c r="C266" s="114"/>
      <c r="D266" s="114">
        <f>Shadbolt!G270</f>
        <v>820</v>
      </c>
      <c r="E266" s="114">
        <f>Shadbolt!F270</f>
        <v>2110</v>
      </c>
      <c r="G266" s="105"/>
      <c r="H266" s="105">
        <v>1</v>
      </c>
      <c r="J266" s="105">
        <v>1</v>
      </c>
      <c r="K266" s="105"/>
      <c r="L266" s="114">
        <v>1</v>
      </c>
      <c r="M266" s="125"/>
      <c r="N266" s="114">
        <v>1</v>
      </c>
      <c r="O266" s="125"/>
      <c r="P266" s="137">
        <f>Shadbolt!AP270</f>
        <v>426.46</v>
      </c>
    </row>
    <row r="267" spans="1:16" x14ac:dyDescent="0.2">
      <c r="A267" s="113" t="str">
        <f>Shadbolt!C271</f>
        <v xml:space="preserve">04.42.04,  </v>
      </c>
      <c r="B267" s="114" t="str">
        <f>Shadbolt!E271</f>
        <v>DRS-106</v>
      </c>
      <c r="C267" s="114"/>
      <c r="D267" s="114">
        <f>Shadbolt!G271</f>
        <v>1500</v>
      </c>
      <c r="E267" s="114">
        <f>Shadbolt!F271</f>
        <v>2110</v>
      </c>
      <c r="G267" s="105"/>
      <c r="H267" s="105">
        <v>1</v>
      </c>
      <c r="K267" s="105"/>
      <c r="L267" s="114"/>
      <c r="M267" s="125"/>
      <c r="N267" s="114">
        <v>1</v>
      </c>
      <c r="O267" s="125"/>
      <c r="P267" s="137">
        <f>Shadbolt!AP271</f>
        <v>868.03</v>
      </c>
    </row>
    <row r="268" spans="1:16" x14ac:dyDescent="0.2">
      <c r="A268" s="113" t="str">
        <f>Shadbolt!C272</f>
        <v xml:space="preserve">04.46.01,  </v>
      </c>
      <c r="B268" s="114" t="str">
        <f>Shadbolt!E272</f>
        <v>DRS-104</v>
      </c>
      <c r="C268" s="114"/>
      <c r="D268" s="114">
        <f>Shadbolt!G272</f>
        <v>1020</v>
      </c>
      <c r="E268" s="114">
        <f>Shadbolt!F272</f>
        <v>2110</v>
      </c>
      <c r="G268" s="105"/>
      <c r="H268" s="105">
        <v>1</v>
      </c>
      <c r="K268" s="105">
        <v>1</v>
      </c>
      <c r="L268" s="114">
        <v>1</v>
      </c>
      <c r="M268" s="125"/>
      <c r="N268" s="114">
        <v>1</v>
      </c>
      <c r="O268" s="125"/>
      <c r="P268" s="137">
        <f>Shadbolt!AP272</f>
        <v>529.58000000000004</v>
      </c>
    </row>
    <row r="269" spans="1:16" x14ac:dyDescent="0.2">
      <c r="A269" s="113" t="str">
        <f>Shadbolt!C273</f>
        <v xml:space="preserve">05.34.01,  </v>
      </c>
      <c r="B269" s="114" t="str">
        <f>Shadbolt!E273</f>
        <v>DRS-104</v>
      </c>
      <c r="C269" s="114"/>
      <c r="D269" s="114">
        <f>Shadbolt!G273</f>
        <v>820</v>
      </c>
      <c r="E269" s="114">
        <f>Shadbolt!F273</f>
        <v>2110</v>
      </c>
      <c r="G269" s="105"/>
      <c r="H269" s="105">
        <v>1</v>
      </c>
      <c r="K269" s="105">
        <v>1</v>
      </c>
      <c r="L269" s="114">
        <v>1</v>
      </c>
      <c r="M269" s="125"/>
      <c r="N269" s="114">
        <v>1</v>
      </c>
      <c r="O269" s="125"/>
      <c r="P269" s="137">
        <f>Shadbolt!AP273</f>
        <v>410.92</v>
      </c>
    </row>
    <row r="270" spans="1:16" x14ac:dyDescent="0.2">
      <c r="A270" s="113" t="str">
        <f>Shadbolt!C274</f>
        <v xml:space="preserve">05.34.02,  </v>
      </c>
      <c r="B270" s="114" t="str">
        <f>Shadbolt!E274</f>
        <v>DRS-100</v>
      </c>
      <c r="C270" s="114"/>
      <c r="D270" s="114">
        <f>Shadbolt!G274</f>
        <v>1020</v>
      </c>
      <c r="E270" s="114">
        <f>Shadbolt!F274</f>
        <v>2110</v>
      </c>
      <c r="G270" s="105"/>
      <c r="H270" s="105">
        <v>1</v>
      </c>
      <c r="K270" s="105">
        <v>1</v>
      </c>
      <c r="L270" s="114"/>
      <c r="M270" s="125"/>
      <c r="N270" s="114">
        <v>1</v>
      </c>
      <c r="O270" s="125"/>
      <c r="P270" s="137">
        <f>Shadbolt!AP274</f>
        <v>603.20000000000005</v>
      </c>
    </row>
    <row r="271" spans="1:16" x14ac:dyDescent="0.2">
      <c r="A271" s="113" t="str">
        <f>Shadbolt!C275</f>
        <v xml:space="preserve">05.37.02,  </v>
      </c>
      <c r="B271" s="114" t="str">
        <f>Shadbolt!E275</f>
        <v>DRS-104</v>
      </c>
      <c r="C271" s="114"/>
      <c r="D271" s="114">
        <f>Shadbolt!G275</f>
        <v>1450</v>
      </c>
      <c r="E271" s="114">
        <f>Shadbolt!F275</f>
        <v>2110</v>
      </c>
      <c r="G271" s="105"/>
      <c r="H271" s="105">
        <v>1</v>
      </c>
      <c r="K271" s="105">
        <v>1</v>
      </c>
      <c r="L271" s="114">
        <v>1</v>
      </c>
      <c r="M271" s="125"/>
      <c r="N271" s="114">
        <v>1</v>
      </c>
      <c r="O271" s="125"/>
      <c r="P271" s="137">
        <f>Shadbolt!AP275</f>
        <v>942.71</v>
      </c>
    </row>
    <row r="272" spans="1:16" x14ac:dyDescent="0.2">
      <c r="A272" s="113" t="str">
        <f>Shadbolt!C276</f>
        <v xml:space="preserve">05.37.03,  </v>
      </c>
      <c r="B272" s="114" t="str">
        <f>Shadbolt!E276</f>
        <v>DRS-104</v>
      </c>
      <c r="C272" s="114"/>
      <c r="D272" s="114">
        <f>Shadbolt!G276</f>
        <v>620</v>
      </c>
      <c r="E272" s="114">
        <f>Shadbolt!F276</f>
        <v>2110</v>
      </c>
      <c r="G272" s="105"/>
      <c r="H272" s="105">
        <v>1</v>
      </c>
      <c r="K272" s="105">
        <v>1</v>
      </c>
      <c r="L272" s="114">
        <v>1</v>
      </c>
      <c r="M272" s="125"/>
      <c r="N272" s="114">
        <v>1</v>
      </c>
      <c r="O272" s="125"/>
      <c r="P272" s="137">
        <f>Shadbolt!AP276</f>
        <v>335.89</v>
      </c>
    </row>
    <row r="273" spans="1:16" x14ac:dyDescent="0.2">
      <c r="A273" s="113" t="str">
        <f>Shadbolt!C277</f>
        <v xml:space="preserve">05.37.04,  </v>
      </c>
      <c r="B273" s="114" t="str">
        <f>Shadbolt!E277</f>
        <v>DRS-104</v>
      </c>
      <c r="C273" s="114"/>
      <c r="D273" s="114">
        <f>Shadbolt!G277</f>
        <v>820</v>
      </c>
      <c r="E273" s="114">
        <f>Shadbolt!F277</f>
        <v>2110</v>
      </c>
      <c r="G273" s="105"/>
      <c r="H273" s="105">
        <v>1</v>
      </c>
      <c r="K273" s="105">
        <v>1</v>
      </c>
      <c r="L273" s="114">
        <v>1</v>
      </c>
      <c r="M273" s="125"/>
      <c r="N273" s="114">
        <v>1</v>
      </c>
      <c r="O273" s="125"/>
      <c r="P273" s="137">
        <f>Shadbolt!AP277</f>
        <v>410.92</v>
      </c>
    </row>
    <row r="274" spans="1:16" x14ac:dyDescent="0.2">
      <c r="A274" s="113" t="str">
        <f>Shadbolt!C278</f>
        <v xml:space="preserve">05.37.05,  </v>
      </c>
      <c r="B274" s="114" t="str">
        <f>Shadbolt!E278</f>
        <v>DRS-104</v>
      </c>
      <c r="C274" s="114"/>
      <c r="D274" s="114">
        <f>Shadbolt!G278</f>
        <v>1750</v>
      </c>
      <c r="E274" s="114">
        <f>Shadbolt!F278</f>
        <v>2110</v>
      </c>
      <c r="G274" s="105"/>
      <c r="H274" s="105">
        <v>1</v>
      </c>
      <c r="K274" s="105">
        <v>1</v>
      </c>
      <c r="L274" s="114">
        <v>1</v>
      </c>
      <c r="M274" s="125"/>
      <c r="N274" s="114">
        <v>1</v>
      </c>
      <c r="O274" s="125"/>
      <c r="P274" s="137">
        <f>Shadbolt!AP278</f>
        <v>972.48</v>
      </c>
    </row>
    <row r="275" spans="1:16" x14ac:dyDescent="0.2">
      <c r="A275" s="113" t="str">
        <f>Shadbolt!C279</f>
        <v xml:space="preserve">05.37.06,  </v>
      </c>
      <c r="B275" s="114" t="str">
        <f>Shadbolt!E279</f>
        <v>DRS-104</v>
      </c>
      <c r="C275" s="114"/>
      <c r="D275" s="114">
        <f>Shadbolt!G279</f>
        <v>1020</v>
      </c>
      <c r="E275" s="114">
        <f>Shadbolt!F279</f>
        <v>2110</v>
      </c>
      <c r="G275" s="105"/>
      <c r="H275" s="105">
        <v>1</v>
      </c>
      <c r="K275" s="105">
        <v>1</v>
      </c>
      <c r="L275" s="114">
        <v>1</v>
      </c>
      <c r="M275" s="125"/>
      <c r="N275" s="114">
        <v>1</v>
      </c>
      <c r="O275" s="125"/>
      <c r="P275" s="137">
        <f>Shadbolt!AP279</f>
        <v>529.58000000000004</v>
      </c>
    </row>
    <row r="276" spans="1:16" x14ac:dyDescent="0.2">
      <c r="A276" s="113" t="str">
        <f>Shadbolt!C280</f>
        <v xml:space="preserve">05.49.01,  </v>
      </c>
      <c r="B276" s="114" t="str">
        <f>Shadbolt!E280</f>
        <v>DRS-100</v>
      </c>
      <c r="C276" s="114"/>
      <c r="D276" s="114">
        <f>Shadbolt!G280</f>
        <v>1020</v>
      </c>
      <c r="E276" s="114">
        <f>Shadbolt!F280</f>
        <v>2110</v>
      </c>
      <c r="G276" s="105"/>
      <c r="H276" s="105">
        <v>1</v>
      </c>
      <c r="K276" s="105">
        <v>1</v>
      </c>
      <c r="L276" s="114"/>
      <c r="M276" s="125"/>
      <c r="N276" s="114">
        <v>1</v>
      </c>
      <c r="O276" s="125"/>
      <c r="P276" s="137">
        <f>Shadbolt!AP280</f>
        <v>603.20000000000005</v>
      </c>
    </row>
    <row r="277" spans="1:16" x14ac:dyDescent="0.2">
      <c r="A277" s="113" t="str">
        <f>Shadbolt!C281</f>
        <v xml:space="preserve">05.57.01,  </v>
      </c>
      <c r="B277" s="114" t="str">
        <f>Shadbolt!E281</f>
        <v>DRS-100</v>
      </c>
      <c r="C277" s="114"/>
      <c r="D277" s="114">
        <f>Shadbolt!G281</f>
        <v>1020</v>
      </c>
      <c r="E277" s="114">
        <f>Shadbolt!F281</f>
        <v>2110</v>
      </c>
      <c r="G277" s="105"/>
      <c r="H277" s="105">
        <v>1</v>
      </c>
      <c r="K277" s="105">
        <v>1</v>
      </c>
      <c r="L277" s="114"/>
      <c r="M277" s="125"/>
      <c r="N277" s="114">
        <v>1</v>
      </c>
      <c r="O277" s="125"/>
      <c r="P277" s="137">
        <f>Shadbolt!AP281</f>
        <v>603.20000000000005</v>
      </c>
    </row>
    <row r="278" spans="1:16" x14ac:dyDescent="0.2">
      <c r="A278" s="113" t="str">
        <f>Shadbolt!C282</f>
        <v xml:space="preserve">05.10.01,  </v>
      </c>
      <c r="B278" s="114" t="str">
        <f>Shadbolt!E282</f>
        <v>DRS-100</v>
      </c>
      <c r="C278" s="114"/>
      <c r="D278" s="114">
        <f>Shadbolt!G282</f>
        <v>1020</v>
      </c>
      <c r="E278" s="114">
        <f>Shadbolt!F282</f>
        <v>2110</v>
      </c>
      <c r="G278" s="105"/>
      <c r="H278" s="105">
        <v>1</v>
      </c>
      <c r="K278" s="105">
        <v>1</v>
      </c>
      <c r="L278" s="114"/>
      <c r="M278" s="125"/>
      <c r="N278" s="114">
        <v>1</v>
      </c>
      <c r="O278" s="125"/>
      <c r="P278" s="137">
        <f>Shadbolt!AP282</f>
        <v>603.20000000000005</v>
      </c>
    </row>
    <row r="279" spans="1:16" x14ac:dyDescent="0.2">
      <c r="A279" s="113" t="str">
        <f>Shadbolt!C283</f>
        <v xml:space="preserve">05.12.01,  </v>
      </c>
      <c r="B279" s="114" t="str">
        <f>Shadbolt!E283</f>
        <v>DRS-105</v>
      </c>
      <c r="C279" s="114"/>
      <c r="D279" s="114">
        <f>Shadbolt!G283</f>
        <v>1020</v>
      </c>
      <c r="E279" s="114">
        <f>Shadbolt!F283</f>
        <v>2110</v>
      </c>
      <c r="G279" s="105"/>
      <c r="H279" s="105">
        <v>1</v>
      </c>
      <c r="K279" s="105">
        <v>1</v>
      </c>
      <c r="L279" s="114">
        <v>1</v>
      </c>
      <c r="M279" s="125"/>
      <c r="N279" s="114">
        <v>1</v>
      </c>
      <c r="O279" s="125"/>
      <c r="P279" s="137">
        <f>Shadbolt!AP283</f>
        <v>570.77</v>
      </c>
    </row>
    <row r="280" spans="1:16" x14ac:dyDescent="0.2">
      <c r="A280" s="113" t="str">
        <f>Shadbolt!C284</f>
        <v xml:space="preserve">05.12.02,  </v>
      </c>
      <c r="B280" s="114" t="str">
        <f>Shadbolt!E284</f>
        <v>DRS-104</v>
      </c>
      <c r="C280" s="114"/>
      <c r="D280" s="114">
        <f>Shadbolt!G284</f>
        <v>620</v>
      </c>
      <c r="E280" s="114">
        <f>Shadbolt!F284</f>
        <v>2110</v>
      </c>
      <c r="G280" s="105"/>
      <c r="H280" s="105">
        <v>1</v>
      </c>
      <c r="K280" s="105">
        <v>1</v>
      </c>
      <c r="L280" s="114">
        <v>1</v>
      </c>
      <c r="M280" s="125"/>
      <c r="N280" s="114">
        <v>1</v>
      </c>
      <c r="O280" s="125"/>
      <c r="P280" s="137">
        <f>Shadbolt!AP284</f>
        <v>335.89</v>
      </c>
    </row>
    <row r="281" spans="1:16" x14ac:dyDescent="0.2">
      <c r="A281" s="113" t="str">
        <f>Shadbolt!C285</f>
        <v xml:space="preserve">05.12.03,  </v>
      </c>
      <c r="B281" s="114" t="str">
        <f>Shadbolt!E285</f>
        <v>DRS-104</v>
      </c>
      <c r="C281" s="114"/>
      <c r="D281" s="114">
        <f>Shadbolt!G285</f>
        <v>620</v>
      </c>
      <c r="E281" s="114">
        <f>Shadbolt!F285</f>
        <v>2110</v>
      </c>
      <c r="G281" s="105"/>
      <c r="H281" s="105">
        <v>1</v>
      </c>
      <c r="K281" s="105">
        <v>1</v>
      </c>
      <c r="L281" s="114">
        <v>1</v>
      </c>
      <c r="M281" s="125"/>
      <c r="N281" s="114">
        <v>1</v>
      </c>
      <c r="O281" s="125"/>
      <c r="P281" s="137">
        <f>Shadbolt!AP285</f>
        <v>335.89</v>
      </c>
    </row>
    <row r="282" spans="1:16" x14ac:dyDescent="0.2">
      <c r="A282" s="113" t="str">
        <f>Shadbolt!C286</f>
        <v xml:space="preserve">05.12.04,  </v>
      </c>
      <c r="B282" s="114" t="str">
        <f>Shadbolt!E286</f>
        <v>DRS-104</v>
      </c>
      <c r="C282" s="114"/>
      <c r="D282" s="114">
        <f>Shadbolt!G286</f>
        <v>620</v>
      </c>
      <c r="E282" s="114">
        <f>Shadbolt!F286</f>
        <v>2110</v>
      </c>
      <c r="G282" s="105"/>
      <c r="H282" s="105">
        <v>1</v>
      </c>
      <c r="K282" s="105">
        <v>1</v>
      </c>
      <c r="L282" s="114">
        <v>1</v>
      </c>
      <c r="M282" s="125"/>
      <c r="N282" s="114">
        <v>1</v>
      </c>
      <c r="O282" s="125"/>
      <c r="P282" s="137">
        <f>Shadbolt!AP286</f>
        <v>335.89</v>
      </c>
    </row>
    <row r="283" spans="1:16" x14ac:dyDescent="0.2">
      <c r="A283" s="113" t="str">
        <f>Shadbolt!C287</f>
        <v xml:space="preserve">05.12.05,  </v>
      </c>
      <c r="B283" s="114" t="str">
        <f>Shadbolt!E287</f>
        <v>DRS-104</v>
      </c>
      <c r="C283" s="114"/>
      <c r="D283" s="114">
        <f>Shadbolt!G287</f>
        <v>620</v>
      </c>
      <c r="E283" s="114">
        <f>Shadbolt!F287</f>
        <v>2110</v>
      </c>
      <c r="G283" s="105"/>
      <c r="H283" s="105">
        <v>1</v>
      </c>
      <c r="K283" s="105">
        <v>1</v>
      </c>
      <c r="L283" s="114">
        <v>1</v>
      </c>
      <c r="M283" s="125"/>
      <c r="N283" s="114">
        <v>1</v>
      </c>
      <c r="O283" s="125"/>
      <c r="P283" s="137">
        <f>Shadbolt!AP287</f>
        <v>335.89</v>
      </c>
    </row>
    <row r="284" spans="1:16" x14ac:dyDescent="0.2">
      <c r="A284" s="113" t="str">
        <f>Shadbolt!C288</f>
        <v xml:space="preserve">05.18.01,  </v>
      </c>
      <c r="B284" s="114" t="str">
        <f>Shadbolt!E288</f>
        <v>DRS-100</v>
      </c>
      <c r="C284" s="114"/>
      <c r="D284" s="114">
        <f>Shadbolt!G288</f>
        <v>1020</v>
      </c>
      <c r="E284" s="114">
        <f>Shadbolt!F288</f>
        <v>2110</v>
      </c>
      <c r="G284" s="105"/>
      <c r="H284" s="105">
        <v>1</v>
      </c>
      <c r="K284" s="105">
        <v>1</v>
      </c>
      <c r="L284" s="114"/>
      <c r="M284" s="125"/>
      <c r="N284" s="114">
        <v>1</v>
      </c>
      <c r="O284" s="125"/>
      <c r="P284" s="137">
        <f>Shadbolt!AP288</f>
        <v>603.20000000000005</v>
      </c>
    </row>
    <row r="285" spans="1:16" x14ac:dyDescent="0.2">
      <c r="A285" s="113" t="str">
        <f>Shadbolt!C289</f>
        <v xml:space="preserve">05.18.02,  </v>
      </c>
      <c r="B285" s="114" t="str">
        <f>Shadbolt!E289</f>
        <v>DRS-104</v>
      </c>
      <c r="C285" s="114"/>
      <c r="D285" s="114">
        <f>Shadbolt!G289</f>
        <v>920</v>
      </c>
      <c r="E285" s="114">
        <f>Shadbolt!F289</f>
        <v>2110</v>
      </c>
      <c r="G285" s="105"/>
      <c r="H285" s="105">
        <v>1</v>
      </c>
      <c r="K285" s="105">
        <v>1</v>
      </c>
      <c r="L285" s="114">
        <v>1</v>
      </c>
      <c r="M285" s="125"/>
      <c r="N285" s="114">
        <v>1</v>
      </c>
      <c r="O285" s="125"/>
      <c r="P285" s="137">
        <f>Shadbolt!AP289</f>
        <v>419.53</v>
      </c>
    </row>
    <row r="286" spans="1:16" x14ac:dyDescent="0.2">
      <c r="A286" s="113" t="str">
        <f>Shadbolt!C290</f>
        <v xml:space="preserve">05.18.04,  </v>
      </c>
      <c r="B286" s="114" t="str">
        <f>Shadbolt!E290</f>
        <v>DRS-104</v>
      </c>
      <c r="C286" s="114"/>
      <c r="D286" s="114">
        <f>Shadbolt!G290</f>
        <v>620</v>
      </c>
      <c r="E286" s="114">
        <f>Shadbolt!F290</f>
        <v>2110</v>
      </c>
      <c r="G286" s="105"/>
      <c r="H286" s="105">
        <v>1</v>
      </c>
      <c r="K286" s="105">
        <v>1</v>
      </c>
      <c r="L286" s="114">
        <v>1</v>
      </c>
      <c r="M286" s="125"/>
      <c r="N286" s="114">
        <v>1</v>
      </c>
      <c r="O286" s="125"/>
      <c r="P286" s="137">
        <f>Shadbolt!AP290</f>
        <v>335.89</v>
      </c>
    </row>
    <row r="287" spans="1:16" x14ac:dyDescent="0.2">
      <c r="A287" s="113" t="str">
        <f>Shadbolt!C291</f>
        <v xml:space="preserve">05.18.05,  </v>
      </c>
      <c r="B287" s="114" t="str">
        <f>Shadbolt!E291</f>
        <v>DRS-104</v>
      </c>
      <c r="C287" s="114"/>
      <c r="D287" s="114">
        <f>Shadbolt!G291</f>
        <v>620</v>
      </c>
      <c r="E287" s="114">
        <f>Shadbolt!F291</f>
        <v>2110</v>
      </c>
      <c r="G287" s="105"/>
      <c r="H287" s="105">
        <v>1</v>
      </c>
      <c r="K287" s="105">
        <v>1</v>
      </c>
      <c r="L287" s="114">
        <v>1</v>
      </c>
      <c r="M287" s="125"/>
      <c r="N287" s="114">
        <v>1</v>
      </c>
      <c r="O287" s="125"/>
      <c r="P287" s="137">
        <f>Shadbolt!AP291</f>
        <v>335.89</v>
      </c>
    </row>
    <row r="288" spans="1:16" x14ac:dyDescent="0.2">
      <c r="A288" s="113" t="str">
        <f>Shadbolt!C292</f>
        <v xml:space="preserve">05.36.03,  </v>
      </c>
      <c r="B288" s="114" t="str">
        <f>Shadbolt!E292</f>
        <v>DRS-104</v>
      </c>
      <c r="C288" s="114"/>
      <c r="D288" s="114">
        <f>Shadbolt!G292</f>
        <v>1550</v>
      </c>
      <c r="E288" s="114">
        <f>Shadbolt!F292</f>
        <v>2110</v>
      </c>
      <c r="G288" s="105"/>
      <c r="H288" s="105">
        <v>1</v>
      </c>
      <c r="K288" s="105">
        <v>1</v>
      </c>
      <c r="L288" s="114">
        <v>1</v>
      </c>
      <c r="M288" s="125"/>
      <c r="N288" s="114">
        <v>1</v>
      </c>
      <c r="O288" s="125"/>
      <c r="P288" s="137">
        <f>Shadbolt!AP292</f>
        <v>951.35</v>
      </c>
    </row>
    <row r="289" spans="1:16" x14ac:dyDescent="0.2">
      <c r="A289" s="113" t="str">
        <f>Shadbolt!C293</f>
        <v xml:space="preserve">05.36.04,  </v>
      </c>
      <c r="B289" s="114" t="str">
        <f>Shadbolt!E293</f>
        <v>DRS-104</v>
      </c>
      <c r="C289" s="114"/>
      <c r="D289" s="114">
        <f>Shadbolt!G293</f>
        <v>1550</v>
      </c>
      <c r="E289" s="114">
        <f>Shadbolt!F293</f>
        <v>2110</v>
      </c>
      <c r="G289" s="105"/>
      <c r="H289" s="105">
        <v>1</v>
      </c>
      <c r="K289" s="105">
        <v>1</v>
      </c>
      <c r="L289" s="114">
        <v>1</v>
      </c>
      <c r="M289" s="125"/>
      <c r="N289" s="114">
        <v>1</v>
      </c>
      <c r="O289" s="125"/>
      <c r="P289" s="137">
        <f>Shadbolt!AP293</f>
        <v>951.35</v>
      </c>
    </row>
    <row r="290" spans="1:16" x14ac:dyDescent="0.2">
      <c r="A290" s="113" t="str">
        <f>Shadbolt!C294</f>
        <v xml:space="preserve">05.36.05,  </v>
      </c>
      <c r="B290" s="114" t="str">
        <f>Shadbolt!E294</f>
        <v>DRS-104</v>
      </c>
      <c r="C290" s="114"/>
      <c r="D290" s="114">
        <f>Shadbolt!G294</f>
        <v>920</v>
      </c>
      <c r="E290" s="114">
        <f>Shadbolt!F294</f>
        <v>2110</v>
      </c>
      <c r="G290" s="105"/>
      <c r="H290" s="105">
        <v>1</v>
      </c>
      <c r="K290" s="105">
        <v>1</v>
      </c>
      <c r="L290" s="114">
        <v>1</v>
      </c>
      <c r="M290" s="125"/>
      <c r="N290" s="114">
        <v>1</v>
      </c>
      <c r="O290" s="125"/>
      <c r="P290" s="137">
        <f>Shadbolt!AP294</f>
        <v>419.53</v>
      </c>
    </row>
    <row r="291" spans="1:16" x14ac:dyDescent="0.2">
      <c r="A291" s="113" t="str">
        <f>Shadbolt!C295</f>
        <v xml:space="preserve">05.36.06,  </v>
      </c>
      <c r="B291" s="114" t="str">
        <f>Shadbolt!E295</f>
        <v>DRS-104</v>
      </c>
      <c r="C291" s="114"/>
      <c r="D291" s="114">
        <f>Shadbolt!G295</f>
        <v>920</v>
      </c>
      <c r="E291" s="114">
        <f>Shadbolt!F295</f>
        <v>2110</v>
      </c>
      <c r="G291" s="105"/>
      <c r="H291" s="105">
        <v>1</v>
      </c>
      <c r="K291" s="105">
        <v>1</v>
      </c>
      <c r="L291" s="114">
        <v>1</v>
      </c>
      <c r="M291" s="125"/>
      <c r="N291" s="114">
        <v>1</v>
      </c>
      <c r="O291" s="125"/>
      <c r="P291" s="137">
        <f>Shadbolt!AP295</f>
        <v>419.53</v>
      </c>
    </row>
    <row r="292" spans="1:16" x14ac:dyDescent="0.2">
      <c r="A292" s="113" t="str">
        <f>Shadbolt!C296</f>
        <v xml:space="preserve">05.36.07,  </v>
      </c>
      <c r="B292" s="114" t="str">
        <f>Shadbolt!E296</f>
        <v>DRS-104</v>
      </c>
      <c r="C292" s="114"/>
      <c r="D292" s="114">
        <f>Shadbolt!G296</f>
        <v>1450</v>
      </c>
      <c r="E292" s="114">
        <f>Shadbolt!F296</f>
        <v>2110</v>
      </c>
      <c r="G292" s="105"/>
      <c r="H292" s="105">
        <v>1</v>
      </c>
      <c r="K292" s="105">
        <v>1</v>
      </c>
      <c r="L292" s="114">
        <v>1</v>
      </c>
      <c r="M292" s="125"/>
      <c r="N292" s="114">
        <v>1</v>
      </c>
      <c r="O292" s="125"/>
      <c r="P292" s="137">
        <f>Shadbolt!AP296</f>
        <v>942.71</v>
      </c>
    </row>
    <row r="293" spans="1:16" x14ac:dyDescent="0.2">
      <c r="A293" s="113" t="str">
        <f>Shadbolt!C297</f>
        <v xml:space="preserve">05.36.08,  </v>
      </c>
      <c r="B293" s="114" t="str">
        <f>Shadbolt!E297</f>
        <v>DRS-104</v>
      </c>
      <c r="C293" s="114"/>
      <c r="D293" s="114">
        <f>Shadbolt!G297</f>
        <v>1020</v>
      </c>
      <c r="E293" s="114">
        <f>Shadbolt!F297</f>
        <v>2110</v>
      </c>
      <c r="G293" s="105"/>
      <c r="H293" s="105">
        <v>1</v>
      </c>
      <c r="K293" s="105">
        <v>1</v>
      </c>
      <c r="L293" s="114">
        <v>1</v>
      </c>
      <c r="M293" s="125"/>
      <c r="N293" s="114">
        <v>1</v>
      </c>
      <c r="O293" s="125"/>
      <c r="P293" s="137">
        <f>Shadbolt!AP297</f>
        <v>529.58000000000004</v>
      </c>
    </row>
    <row r="294" spans="1:16" x14ac:dyDescent="0.2">
      <c r="A294" s="113" t="str">
        <f>Shadbolt!C298</f>
        <v xml:space="preserve">05.36.09,  </v>
      </c>
      <c r="B294" s="114" t="str">
        <f>Shadbolt!E298</f>
        <v>DRS-104</v>
      </c>
      <c r="C294" s="114"/>
      <c r="D294" s="114">
        <f>Shadbolt!G298</f>
        <v>1650</v>
      </c>
      <c r="E294" s="114">
        <f>Shadbolt!F298</f>
        <v>2110</v>
      </c>
      <c r="G294" s="105"/>
      <c r="H294" s="105">
        <v>1</v>
      </c>
      <c r="K294" s="105">
        <v>1</v>
      </c>
      <c r="L294" s="114">
        <v>1</v>
      </c>
      <c r="M294" s="125"/>
      <c r="N294" s="114">
        <v>1</v>
      </c>
      <c r="O294" s="125"/>
      <c r="P294" s="137">
        <f>Shadbolt!AP298</f>
        <v>963.88</v>
      </c>
    </row>
    <row r="295" spans="1:16" x14ac:dyDescent="0.2">
      <c r="A295" s="113" t="str">
        <f>Shadbolt!C299</f>
        <v xml:space="preserve">05.36.10,  </v>
      </c>
      <c r="B295" s="114" t="str">
        <f>Shadbolt!E299</f>
        <v>DRS-104</v>
      </c>
      <c r="C295" s="114"/>
      <c r="D295" s="114">
        <f>Shadbolt!G299</f>
        <v>1550</v>
      </c>
      <c r="E295" s="114">
        <f>Shadbolt!F299</f>
        <v>2110</v>
      </c>
      <c r="G295" s="105"/>
      <c r="H295" s="105">
        <v>1</v>
      </c>
      <c r="K295" s="105">
        <v>1</v>
      </c>
      <c r="L295" s="114">
        <v>1</v>
      </c>
      <c r="M295" s="125"/>
      <c r="N295" s="114">
        <v>1</v>
      </c>
      <c r="O295" s="125"/>
      <c r="P295" s="137">
        <f>Shadbolt!AP299</f>
        <v>951.35</v>
      </c>
    </row>
    <row r="296" spans="1:16" x14ac:dyDescent="0.2">
      <c r="A296" s="113" t="str">
        <f>Shadbolt!C300</f>
        <v xml:space="preserve">05.36.11,  </v>
      </c>
      <c r="B296" s="114" t="str">
        <f>Shadbolt!E300</f>
        <v>DRS-104</v>
      </c>
      <c r="C296" s="114"/>
      <c r="D296" s="114">
        <f>Shadbolt!G300</f>
        <v>1750</v>
      </c>
      <c r="E296" s="114">
        <f>Shadbolt!F300</f>
        <v>2110</v>
      </c>
      <c r="G296" s="105"/>
      <c r="H296" s="105">
        <v>1</v>
      </c>
      <c r="K296" s="105">
        <v>1</v>
      </c>
      <c r="L296" s="114">
        <v>1</v>
      </c>
      <c r="M296" s="125"/>
      <c r="N296" s="114">
        <v>1</v>
      </c>
      <c r="O296" s="125"/>
      <c r="P296" s="137">
        <f>Shadbolt!AP300</f>
        <v>972.48</v>
      </c>
    </row>
    <row r="297" spans="1:16" x14ac:dyDescent="0.2">
      <c r="A297" s="113" t="str">
        <f>Shadbolt!C301</f>
        <v xml:space="preserve">05.36.12,  </v>
      </c>
      <c r="B297" s="114" t="str">
        <f>Shadbolt!E301</f>
        <v>DRS-104</v>
      </c>
      <c r="C297" s="114"/>
      <c r="D297" s="114">
        <f>Shadbolt!G301</f>
        <v>1750</v>
      </c>
      <c r="E297" s="114">
        <f>Shadbolt!F301</f>
        <v>2110</v>
      </c>
      <c r="G297" s="105"/>
      <c r="H297" s="105">
        <v>1</v>
      </c>
      <c r="K297" s="105">
        <v>1</v>
      </c>
      <c r="L297" s="114">
        <v>1</v>
      </c>
      <c r="M297" s="125"/>
      <c r="N297" s="114">
        <v>1</v>
      </c>
      <c r="O297" s="125"/>
      <c r="P297" s="137">
        <f>Shadbolt!AP301</f>
        <v>972.48</v>
      </c>
    </row>
    <row r="298" spans="1:16" x14ac:dyDescent="0.2">
      <c r="A298" s="113" t="str">
        <f>Shadbolt!C302</f>
        <v xml:space="preserve">05.36.13,  </v>
      </c>
      <c r="B298" s="114" t="str">
        <f>Shadbolt!E302</f>
        <v>DRS-104</v>
      </c>
      <c r="C298" s="114"/>
      <c r="D298" s="114">
        <f>Shadbolt!G302</f>
        <v>620</v>
      </c>
      <c r="E298" s="114">
        <f>Shadbolt!F302</f>
        <v>2110</v>
      </c>
      <c r="G298" s="105"/>
      <c r="H298" s="105">
        <v>1</v>
      </c>
      <c r="K298" s="105">
        <v>1</v>
      </c>
      <c r="L298" s="114">
        <v>1</v>
      </c>
      <c r="M298" s="125"/>
      <c r="N298" s="114">
        <v>1</v>
      </c>
      <c r="O298" s="125"/>
      <c r="P298" s="137">
        <f>Shadbolt!AP302</f>
        <v>335.89</v>
      </c>
    </row>
    <row r="299" spans="1:16" x14ac:dyDescent="0.2">
      <c r="A299" s="113" t="str">
        <f>Shadbolt!C303</f>
        <v xml:space="preserve">05.36.14,  </v>
      </c>
      <c r="B299" s="114" t="str">
        <f>Shadbolt!E303</f>
        <v>DRS-104</v>
      </c>
      <c r="C299" s="114"/>
      <c r="D299" s="114">
        <f>Shadbolt!G303</f>
        <v>820</v>
      </c>
      <c r="E299" s="114">
        <f>Shadbolt!F303</f>
        <v>2110</v>
      </c>
      <c r="G299" s="105"/>
      <c r="H299" s="105">
        <v>1</v>
      </c>
      <c r="K299" s="105">
        <v>1</v>
      </c>
      <c r="L299" s="114">
        <v>1</v>
      </c>
      <c r="M299" s="125"/>
      <c r="N299" s="114">
        <v>1</v>
      </c>
      <c r="O299" s="125"/>
      <c r="P299" s="137">
        <f>Shadbolt!AP303</f>
        <v>410.92</v>
      </c>
    </row>
    <row r="300" spans="1:16" x14ac:dyDescent="0.2">
      <c r="A300" s="113" t="str">
        <f>Shadbolt!C304</f>
        <v xml:space="preserve">05.36.15,  </v>
      </c>
      <c r="B300" s="114" t="str">
        <f>Shadbolt!E304</f>
        <v>DRS-104</v>
      </c>
      <c r="C300" s="114"/>
      <c r="D300" s="114">
        <f>Shadbolt!G304</f>
        <v>920</v>
      </c>
      <c r="E300" s="114">
        <f>Shadbolt!F304</f>
        <v>2110</v>
      </c>
      <c r="G300" s="105"/>
      <c r="H300" s="105">
        <v>1</v>
      </c>
      <c r="K300" s="105">
        <v>1</v>
      </c>
      <c r="L300" s="114">
        <v>1</v>
      </c>
      <c r="M300" s="125"/>
      <c r="N300" s="114">
        <v>1</v>
      </c>
      <c r="O300" s="125"/>
      <c r="P300" s="137">
        <f>Shadbolt!AP304</f>
        <v>419.53</v>
      </c>
    </row>
    <row r="301" spans="1:16" x14ac:dyDescent="0.2">
      <c r="A301" s="113" t="str">
        <f>Shadbolt!C305</f>
        <v xml:space="preserve">05.36.16,  </v>
      </c>
      <c r="B301" s="114" t="str">
        <f>Shadbolt!E305</f>
        <v>DRS-104</v>
      </c>
      <c r="C301" s="114"/>
      <c r="D301" s="114">
        <f>Shadbolt!G305</f>
        <v>1020</v>
      </c>
      <c r="E301" s="114">
        <f>Shadbolt!F305</f>
        <v>2110</v>
      </c>
      <c r="G301" s="105"/>
      <c r="H301" s="105">
        <v>1</v>
      </c>
      <c r="K301" s="105">
        <v>1</v>
      </c>
      <c r="L301" s="114">
        <v>1</v>
      </c>
      <c r="M301" s="125"/>
      <c r="N301" s="114">
        <v>1</v>
      </c>
      <c r="O301" s="125"/>
      <c r="P301" s="137">
        <f>Shadbolt!AP305</f>
        <v>529.58000000000004</v>
      </c>
    </row>
    <row r="302" spans="1:16" x14ac:dyDescent="0.2">
      <c r="A302" s="113" t="str">
        <f>Shadbolt!C306</f>
        <v xml:space="preserve">05.36.17,  </v>
      </c>
      <c r="B302" s="114" t="str">
        <f>Shadbolt!E306</f>
        <v>DRS-104</v>
      </c>
      <c r="C302" s="114"/>
      <c r="D302" s="114">
        <f>Shadbolt!G306</f>
        <v>620</v>
      </c>
      <c r="E302" s="114">
        <f>Shadbolt!F306</f>
        <v>2110</v>
      </c>
      <c r="G302" s="105"/>
      <c r="H302" s="105">
        <v>1</v>
      </c>
      <c r="K302" s="105">
        <v>1</v>
      </c>
      <c r="L302" s="114">
        <v>1</v>
      </c>
      <c r="M302" s="125"/>
      <c r="N302" s="114">
        <v>1</v>
      </c>
      <c r="O302" s="125"/>
      <c r="P302" s="137">
        <f>Shadbolt!AP306</f>
        <v>335.89</v>
      </c>
    </row>
    <row r="303" spans="1:16" x14ac:dyDescent="0.2">
      <c r="A303" s="113" t="str">
        <f>Shadbolt!C307</f>
        <v xml:space="preserve">05.36.18,  </v>
      </c>
      <c r="B303" s="114" t="str">
        <f>Shadbolt!E307</f>
        <v>DRS-104</v>
      </c>
      <c r="C303" s="114"/>
      <c r="D303" s="114">
        <f>Shadbolt!G307</f>
        <v>620</v>
      </c>
      <c r="E303" s="114">
        <f>Shadbolt!F307</f>
        <v>2110</v>
      </c>
      <c r="G303" s="105"/>
      <c r="H303" s="105">
        <v>1</v>
      </c>
      <c r="K303" s="105">
        <v>1</v>
      </c>
      <c r="L303" s="114">
        <v>1</v>
      </c>
      <c r="M303" s="125"/>
      <c r="N303" s="114">
        <v>1</v>
      </c>
      <c r="O303" s="125"/>
      <c r="P303" s="137">
        <f>Shadbolt!AP307</f>
        <v>335.89</v>
      </c>
    </row>
    <row r="304" spans="1:16" x14ac:dyDescent="0.2">
      <c r="A304" s="113" t="str">
        <f>Shadbolt!C308</f>
        <v xml:space="preserve">05.36.19,  </v>
      </c>
      <c r="B304" s="114" t="str">
        <f>Shadbolt!E308</f>
        <v>DRS-104</v>
      </c>
      <c r="C304" s="114"/>
      <c r="D304" s="114">
        <f>Shadbolt!G308</f>
        <v>1450</v>
      </c>
      <c r="E304" s="114">
        <f>Shadbolt!F308</f>
        <v>2110</v>
      </c>
      <c r="G304" s="105"/>
      <c r="H304" s="105">
        <v>1</v>
      </c>
      <c r="K304" s="105">
        <v>1</v>
      </c>
      <c r="L304" s="114">
        <v>1</v>
      </c>
      <c r="M304" s="125"/>
      <c r="N304" s="114">
        <v>1</v>
      </c>
      <c r="O304" s="125"/>
      <c r="P304" s="137">
        <f>Shadbolt!AP308</f>
        <v>942.71</v>
      </c>
    </row>
    <row r="305" spans="1:16" x14ac:dyDescent="0.2">
      <c r="A305" s="113" t="str">
        <f>Shadbolt!C309</f>
        <v xml:space="preserve">05.36.20,  </v>
      </c>
      <c r="B305" s="114" t="str">
        <f>Shadbolt!E309</f>
        <v>DRS-104</v>
      </c>
      <c r="C305" s="114"/>
      <c r="D305" s="114">
        <f>Shadbolt!G309</f>
        <v>1450</v>
      </c>
      <c r="E305" s="114">
        <f>Shadbolt!F309</f>
        <v>2110</v>
      </c>
      <c r="G305" s="105"/>
      <c r="H305" s="105">
        <v>1</v>
      </c>
      <c r="K305" s="105">
        <v>1</v>
      </c>
      <c r="L305" s="114">
        <v>1</v>
      </c>
      <c r="M305" s="125"/>
      <c r="N305" s="114">
        <v>1</v>
      </c>
      <c r="O305" s="125"/>
      <c r="P305" s="137">
        <f>Shadbolt!AP309</f>
        <v>942.71</v>
      </c>
    </row>
    <row r="306" spans="1:16" x14ac:dyDescent="0.2">
      <c r="A306" s="113" t="str">
        <f>Shadbolt!C310</f>
        <v xml:space="preserve">05.41.01,  </v>
      </c>
      <c r="B306" s="114" t="str">
        <f>Shadbolt!E310</f>
        <v>DRS-104</v>
      </c>
      <c r="C306" s="114"/>
      <c r="D306" s="114">
        <f>Shadbolt!G310</f>
        <v>620</v>
      </c>
      <c r="E306" s="114">
        <f>Shadbolt!F310</f>
        <v>2110</v>
      </c>
      <c r="G306" s="105"/>
      <c r="H306" s="105">
        <v>1</v>
      </c>
      <c r="K306" s="105">
        <v>1</v>
      </c>
      <c r="L306" s="114">
        <v>1</v>
      </c>
      <c r="M306" s="125"/>
      <c r="N306" s="114">
        <v>1</v>
      </c>
      <c r="O306" s="125"/>
      <c r="P306" s="137">
        <f>Shadbolt!AP310</f>
        <v>335.89</v>
      </c>
    </row>
    <row r="307" spans="1:16" x14ac:dyDescent="0.2">
      <c r="A307" s="113" t="str">
        <f>Shadbolt!C311</f>
        <v xml:space="preserve">05.41.02,  </v>
      </c>
      <c r="B307" s="114" t="str">
        <f>Shadbolt!E311</f>
        <v>DRS-104</v>
      </c>
      <c r="C307" s="114"/>
      <c r="D307" s="114">
        <f>Shadbolt!G311</f>
        <v>620</v>
      </c>
      <c r="E307" s="114">
        <f>Shadbolt!F311</f>
        <v>2110</v>
      </c>
      <c r="G307" s="105"/>
      <c r="H307" s="105">
        <v>1</v>
      </c>
      <c r="K307" s="105">
        <v>1</v>
      </c>
      <c r="L307" s="114">
        <v>1</v>
      </c>
      <c r="M307" s="125"/>
      <c r="N307" s="114">
        <v>1</v>
      </c>
      <c r="O307" s="125"/>
      <c r="P307" s="137">
        <f>Shadbolt!AP311</f>
        <v>335.89</v>
      </c>
    </row>
    <row r="308" spans="1:16" x14ac:dyDescent="0.2">
      <c r="A308" s="113" t="str">
        <f>Shadbolt!C312</f>
        <v xml:space="preserve">05.42.02,  </v>
      </c>
      <c r="B308" s="114" t="str">
        <f>Shadbolt!E312</f>
        <v>DRS-107</v>
      </c>
      <c r="C308" s="114"/>
      <c r="D308" s="114">
        <f>Shadbolt!G312</f>
        <v>920</v>
      </c>
      <c r="E308" s="114">
        <f>Shadbolt!F312</f>
        <v>2110</v>
      </c>
      <c r="G308" s="105"/>
      <c r="H308" s="105">
        <v>1</v>
      </c>
      <c r="K308" s="105">
        <v>1</v>
      </c>
      <c r="L308" s="114">
        <v>1</v>
      </c>
      <c r="M308" s="125"/>
      <c r="N308" s="114">
        <v>1</v>
      </c>
      <c r="O308" s="125"/>
      <c r="P308" s="137">
        <f>Shadbolt!AP312</f>
        <v>538.99</v>
      </c>
    </row>
    <row r="309" spans="1:16" x14ac:dyDescent="0.2">
      <c r="A309" s="113" t="str">
        <f>Shadbolt!C313</f>
        <v xml:space="preserve">05.42.03,  </v>
      </c>
      <c r="B309" s="114" t="str">
        <f>Shadbolt!E313</f>
        <v>DRS-106</v>
      </c>
      <c r="C309" s="114"/>
      <c r="D309" s="114">
        <f>Shadbolt!G313</f>
        <v>820</v>
      </c>
      <c r="E309" s="114">
        <f>Shadbolt!F313</f>
        <v>2110</v>
      </c>
      <c r="G309" s="105"/>
      <c r="H309" s="105">
        <v>1</v>
      </c>
      <c r="J309" s="105">
        <v>1</v>
      </c>
      <c r="K309" s="105"/>
      <c r="L309" s="114">
        <v>1</v>
      </c>
      <c r="M309" s="125"/>
      <c r="N309" s="114">
        <v>1</v>
      </c>
      <c r="O309" s="125"/>
      <c r="P309" s="137">
        <f>Shadbolt!AP313</f>
        <v>426.46</v>
      </c>
    </row>
    <row r="310" spans="1:16" x14ac:dyDescent="0.2">
      <c r="A310" s="113" t="str">
        <f>Shadbolt!C314</f>
        <v xml:space="preserve">05.42.05,  </v>
      </c>
      <c r="B310" s="114" t="str">
        <f>Shadbolt!E314</f>
        <v>DRS-106</v>
      </c>
      <c r="C310" s="114"/>
      <c r="D310" s="114">
        <f>Shadbolt!G314</f>
        <v>1500</v>
      </c>
      <c r="E310" s="114">
        <f>Shadbolt!F314</f>
        <v>2110</v>
      </c>
      <c r="G310" s="105"/>
      <c r="H310" s="105">
        <v>1</v>
      </c>
      <c r="K310" s="105"/>
      <c r="L310" s="114"/>
      <c r="M310" s="125"/>
      <c r="N310" s="114">
        <v>1</v>
      </c>
      <c r="O310" s="125"/>
      <c r="P310" s="137">
        <f>Shadbolt!AP314</f>
        <v>868.03</v>
      </c>
    </row>
    <row r="311" spans="1:16" x14ac:dyDescent="0.2">
      <c r="A311" s="113" t="str">
        <f>Shadbolt!C315</f>
        <v xml:space="preserve">05.46.01,  </v>
      </c>
      <c r="B311" s="114" t="str">
        <f>Shadbolt!E315</f>
        <v>DRS-104</v>
      </c>
      <c r="C311" s="114"/>
      <c r="D311" s="114">
        <f>Shadbolt!G315</f>
        <v>1020</v>
      </c>
      <c r="E311" s="114">
        <f>Shadbolt!F315</f>
        <v>2110</v>
      </c>
      <c r="G311" s="105"/>
      <c r="H311" s="105">
        <v>1</v>
      </c>
      <c r="K311" s="105">
        <v>1</v>
      </c>
      <c r="L311" s="114">
        <v>1</v>
      </c>
      <c r="M311" s="125"/>
      <c r="N311" s="114">
        <v>1</v>
      </c>
      <c r="O311" s="125"/>
      <c r="P311" s="137">
        <f>Shadbolt!AP315</f>
        <v>529.58000000000004</v>
      </c>
    </row>
    <row r="312" spans="1:16" x14ac:dyDescent="0.2">
      <c r="A312" s="113" t="str">
        <f>Shadbolt!C316</f>
        <v xml:space="preserve">06.34.01,  </v>
      </c>
      <c r="B312" s="114" t="str">
        <f>Shadbolt!E316</f>
        <v>DRS-104</v>
      </c>
      <c r="C312" s="114"/>
      <c r="D312" s="114">
        <f>Shadbolt!G316</f>
        <v>820</v>
      </c>
      <c r="E312" s="114">
        <f>Shadbolt!F316</f>
        <v>2110</v>
      </c>
      <c r="G312" s="105"/>
      <c r="H312" s="105">
        <v>1</v>
      </c>
      <c r="K312" s="105">
        <v>1</v>
      </c>
      <c r="L312" s="114">
        <v>1</v>
      </c>
      <c r="M312" s="125"/>
      <c r="N312" s="114">
        <v>1</v>
      </c>
      <c r="O312" s="125"/>
      <c r="P312" s="137">
        <f>Shadbolt!AP316</f>
        <v>410.92</v>
      </c>
    </row>
    <row r="313" spans="1:16" x14ac:dyDescent="0.2">
      <c r="A313" s="113" t="str">
        <f>Shadbolt!C317</f>
        <v xml:space="preserve">06.34.02,  </v>
      </c>
      <c r="B313" s="114" t="str">
        <f>Shadbolt!E317</f>
        <v>DRS-100</v>
      </c>
      <c r="C313" s="114"/>
      <c r="D313" s="114">
        <f>Shadbolt!G317</f>
        <v>1020</v>
      </c>
      <c r="E313" s="114">
        <f>Shadbolt!F317</f>
        <v>2110</v>
      </c>
      <c r="G313" s="105"/>
      <c r="H313" s="105">
        <v>1</v>
      </c>
      <c r="K313" s="105">
        <v>1</v>
      </c>
      <c r="L313" s="114"/>
      <c r="M313" s="125"/>
      <c r="N313" s="114">
        <v>1</v>
      </c>
      <c r="O313" s="125"/>
      <c r="P313" s="137">
        <f>Shadbolt!AP317</f>
        <v>603.20000000000005</v>
      </c>
    </row>
    <row r="314" spans="1:16" x14ac:dyDescent="0.2">
      <c r="A314" s="113" t="str">
        <f>Shadbolt!C318</f>
        <v xml:space="preserve">06.37.01,  </v>
      </c>
      <c r="B314" s="114" t="str">
        <f>Shadbolt!E318</f>
        <v>DRS-104</v>
      </c>
      <c r="C314" s="114"/>
      <c r="D314" s="114">
        <f>Shadbolt!G318</f>
        <v>1750</v>
      </c>
      <c r="E314" s="114">
        <f>Shadbolt!F318</f>
        <v>2110</v>
      </c>
      <c r="G314" s="105"/>
      <c r="H314" s="105">
        <v>1</v>
      </c>
      <c r="K314" s="105">
        <v>1</v>
      </c>
      <c r="L314" s="114">
        <v>1</v>
      </c>
      <c r="M314" s="125"/>
      <c r="N314" s="114">
        <v>1</v>
      </c>
      <c r="O314" s="125"/>
      <c r="P314" s="137">
        <f>Shadbolt!AP318</f>
        <v>972.48</v>
      </c>
    </row>
    <row r="315" spans="1:16" x14ac:dyDescent="0.2">
      <c r="A315" s="113" t="str">
        <f>Shadbolt!C319</f>
        <v xml:space="preserve">06.37.02,  </v>
      </c>
      <c r="B315" s="114" t="str">
        <f>Shadbolt!E319</f>
        <v>DRS-104</v>
      </c>
      <c r="C315" s="114"/>
      <c r="D315" s="114">
        <f>Shadbolt!G319</f>
        <v>1450</v>
      </c>
      <c r="E315" s="114">
        <f>Shadbolt!F319</f>
        <v>2110</v>
      </c>
      <c r="G315" s="105"/>
      <c r="H315" s="105">
        <v>1</v>
      </c>
      <c r="K315" s="105">
        <v>1</v>
      </c>
      <c r="L315" s="114">
        <v>1</v>
      </c>
      <c r="M315" s="125"/>
      <c r="N315" s="114">
        <v>1</v>
      </c>
      <c r="O315" s="125"/>
      <c r="P315" s="137">
        <f>Shadbolt!AP319</f>
        <v>942.71</v>
      </c>
    </row>
    <row r="316" spans="1:16" x14ac:dyDescent="0.2">
      <c r="A316" s="113" t="str">
        <f>Shadbolt!C320</f>
        <v xml:space="preserve">06.37.03,  </v>
      </c>
      <c r="B316" s="114" t="str">
        <f>Shadbolt!E320</f>
        <v>DRS-104</v>
      </c>
      <c r="C316" s="114"/>
      <c r="D316" s="114">
        <f>Shadbolt!G320</f>
        <v>620</v>
      </c>
      <c r="E316" s="114">
        <f>Shadbolt!F320</f>
        <v>2110</v>
      </c>
      <c r="G316" s="105"/>
      <c r="H316" s="105">
        <v>1</v>
      </c>
      <c r="K316" s="105">
        <v>1</v>
      </c>
      <c r="L316" s="114">
        <v>1</v>
      </c>
      <c r="M316" s="125"/>
      <c r="N316" s="114">
        <v>1</v>
      </c>
      <c r="O316" s="125"/>
      <c r="P316" s="137">
        <f>Shadbolt!AP320</f>
        <v>335.89</v>
      </c>
    </row>
    <row r="317" spans="1:16" x14ac:dyDescent="0.2">
      <c r="A317" s="113" t="str">
        <f>Shadbolt!C321</f>
        <v xml:space="preserve">06.37.04,  </v>
      </c>
      <c r="B317" s="114" t="str">
        <f>Shadbolt!E321</f>
        <v>DRS-104</v>
      </c>
      <c r="C317" s="114"/>
      <c r="D317" s="114">
        <f>Shadbolt!G321</f>
        <v>1020</v>
      </c>
      <c r="E317" s="114">
        <f>Shadbolt!F321</f>
        <v>2110</v>
      </c>
      <c r="G317" s="105"/>
      <c r="H317" s="105">
        <v>1</v>
      </c>
      <c r="K317" s="105">
        <v>1</v>
      </c>
      <c r="L317" s="114">
        <v>1</v>
      </c>
      <c r="M317" s="125"/>
      <c r="N317" s="114">
        <v>1</v>
      </c>
      <c r="O317" s="125"/>
      <c r="P317" s="137">
        <f>Shadbolt!AP321</f>
        <v>529.58000000000004</v>
      </c>
    </row>
    <row r="318" spans="1:16" x14ac:dyDescent="0.2">
      <c r="A318" s="113" t="str">
        <f>Shadbolt!C322</f>
        <v xml:space="preserve">06.37.06,  </v>
      </c>
      <c r="B318" s="114" t="str">
        <f>Shadbolt!E322</f>
        <v>DRS-104</v>
      </c>
      <c r="C318" s="114"/>
      <c r="D318" s="114">
        <f>Shadbolt!G322</f>
        <v>820</v>
      </c>
      <c r="E318" s="114">
        <f>Shadbolt!F322</f>
        <v>2110</v>
      </c>
      <c r="G318" s="105"/>
      <c r="H318" s="105">
        <v>1</v>
      </c>
      <c r="K318" s="105">
        <v>1</v>
      </c>
      <c r="L318" s="114">
        <v>1</v>
      </c>
      <c r="M318" s="125"/>
      <c r="N318" s="114">
        <v>1</v>
      </c>
      <c r="O318" s="125"/>
      <c r="P318" s="137">
        <f>Shadbolt!AP322</f>
        <v>410.92</v>
      </c>
    </row>
    <row r="319" spans="1:16" x14ac:dyDescent="0.2">
      <c r="A319" s="113" t="str">
        <f>Shadbolt!C323</f>
        <v xml:space="preserve">06.49.01,  </v>
      </c>
      <c r="B319" s="114" t="str">
        <f>Shadbolt!E323</f>
        <v>DRS-100</v>
      </c>
      <c r="C319" s="114"/>
      <c r="D319" s="114">
        <f>Shadbolt!G323</f>
        <v>1020</v>
      </c>
      <c r="E319" s="114">
        <f>Shadbolt!F323</f>
        <v>2110</v>
      </c>
      <c r="G319" s="105"/>
      <c r="H319" s="105">
        <v>1</v>
      </c>
      <c r="K319" s="105">
        <v>1</v>
      </c>
      <c r="L319" s="114"/>
      <c r="M319" s="125"/>
      <c r="N319" s="114">
        <v>1</v>
      </c>
      <c r="O319" s="125"/>
      <c r="P319" s="137">
        <f>Shadbolt!AP323</f>
        <v>603.20000000000005</v>
      </c>
    </row>
    <row r="320" spans="1:16" x14ac:dyDescent="0.2">
      <c r="A320" s="113" t="str">
        <f>Shadbolt!C324</f>
        <v xml:space="preserve">06.54.01,  </v>
      </c>
      <c r="B320" s="114" t="str">
        <f>Shadbolt!E324</f>
        <v>DRS-100</v>
      </c>
      <c r="C320" s="114"/>
      <c r="D320" s="114">
        <f>Shadbolt!G324</f>
        <v>1020</v>
      </c>
      <c r="E320" s="114">
        <f>Shadbolt!F324</f>
        <v>2110</v>
      </c>
      <c r="G320" s="105"/>
      <c r="H320" s="105">
        <v>1</v>
      </c>
      <c r="K320" s="105">
        <v>1</v>
      </c>
      <c r="L320" s="114"/>
      <c r="M320" s="125"/>
      <c r="N320" s="114">
        <v>1</v>
      </c>
      <c r="O320" s="125"/>
      <c r="P320" s="137">
        <f>Shadbolt!AP324</f>
        <v>603.20000000000005</v>
      </c>
    </row>
    <row r="321" spans="1:16" x14ac:dyDescent="0.2">
      <c r="A321" s="113" t="str">
        <f>Shadbolt!C325</f>
        <v xml:space="preserve">06.10.01,  </v>
      </c>
      <c r="B321" s="114" t="str">
        <f>Shadbolt!E325</f>
        <v>DRS-100</v>
      </c>
      <c r="C321" s="114"/>
      <c r="D321" s="114">
        <f>Shadbolt!G325</f>
        <v>1020</v>
      </c>
      <c r="E321" s="114">
        <f>Shadbolt!F325</f>
        <v>2110</v>
      </c>
      <c r="G321" s="105"/>
      <c r="H321" s="105">
        <v>1</v>
      </c>
      <c r="K321" s="105">
        <v>1</v>
      </c>
      <c r="L321" s="114"/>
      <c r="M321" s="125"/>
      <c r="N321" s="114">
        <v>1</v>
      </c>
      <c r="O321" s="125"/>
      <c r="P321" s="137">
        <f>Shadbolt!AP325</f>
        <v>603.20000000000005</v>
      </c>
    </row>
    <row r="322" spans="1:16" x14ac:dyDescent="0.2">
      <c r="A322" s="113" t="str">
        <f>Shadbolt!C326</f>
        <v xml:space="preserve">06.12.02,  </v>
      </c>
      <c r="B322" s="114" t="str">
        <f>Shadbolt!E326</f>
        <v>DRS-104</v>
      </c>
      <c r="C322" s="114"/>
      <c r="D322" s="114">
        <f>Shadbolt!G326</f>
        <v>620</v>
      </c>
      <c r="E322" s="114">
        <f>Shadbolt!F326</f>
        <v>2110</v>
      </c>
      <c r="G322" s="105"/>
      <c r="H322" s="105">
        <v>1</v>
      </c>
      <c r="K322" s="105">
        <v>1</v>
      </c>
      <c r="L322" s="114">
        <v>1</v>
      </c>
      <c r="M322" s="125"/>
      <c r="N322" s="114">
        <v>1</v>
      </c>
      <c r="O322" s="125"/>
      <c r="P322" s="137">
        <f>Shadbolt!AP326</f>
        <v>335.89</v>
      </c>
    </row>
    <row r="323" spans="1:16" x14ac:dyDescent="0.2">
      <c r="A323" s="113" t="str">
        <f>Shadbolt!C327</f>
        <v xml:space="preserve">06.12.03,  </v>
      </c>
      <c r="B323" s="114" t="str">
        <f>Shadbolt!E327</f>
        <v>DRS-104</v>
      </c>
      <c r="C323" s="114"/>
      <c r="D323" s="114">
        <f>Shadbolt!G327</f>
        <v>620</v>
      </c>
      <c r="E323" s="114">
        <f>Shadbolt!F327</f>
        <v>2110</v>
      </c>
      <c r="G323" s="105"/>
      <c r="H323" s="105">
        <v>1</v>
      </c>
      <c r="K323" s="105">
        <v>1</v>
      </c>
      <c r="L323" s="114">
        <v>1</v>
      </c>
      <c r="M323" s="125"/>
      <c r="N323" s="114">
        <v>1</v>
      </c>
      <c r="O323" s="125"/>
      <c r="P323" s="137">
        <f>Shadbolt!AP327</f>
        <v>335.89</v>
      </c>
    </row>
    <row r="324" spans="1:16" x14ac:dyDescent="0.2">
      <c r="A324" s="113" t="str">
        <f>Shadbolt!C328</f>
        <v xml:space="preserve">06.12.04,  </v>
      </c>
      <c r="B324" s="114" t="str">
        <f>Shadbolt!E328</f>
        <v>DRS-104</v>
      </c>
      <c r="C324" s="114"/>
      <c r="D324" s="114">
        <f>Shadbolt!G328</f>
        <v>620</v>
      </c>
      <c r="E324" s="114">
        <f>Shadbolt!F328</f>
        <v>2110</v>
      </c>
      <c r="G324" s="105"/>
      <c r="H324" s="105">
        <v>1</v>
      </c>
      <c r="K324" s="105">
        <v>1</v>
      </c>
      <c r="L324" s="114">
        <v>1</v>
      </c>
      <c r="M324" s="125"/>
      <c r="N324" s="114">
        <v>1</v>
      </c>
      <c r="O324" s="125"/>
      <c r="P324" s="137">
        <f>Shadbolt!AP328</f>
        <v>335.89</v>
      </c>
    </row>
    <row r="325" spans="1:16" x14ac:dyDescent="0.2">
      <c r="A325" s="113" t="str">
        <f>Shadbolt!C329</f>
        <v xml:space="preserve">06.12.05,  </v>
      </c>
      <c r="B325" s="114" t="str">
        <f>Shadbolt!E329</f>
        <v>DRS-104</v>
      </c>
      <c r="C325" s="114"/>
      <c r="D325" s="114">
        <f>Shadbolt!G329</f>
        <v>620</v>
      </c>
      <c r="E325" s="114">
        <f>Shadbolt!F329</f>
        <v>2110</v>
      </c>
      <c r="G325" s="105"/>
      <c r="H325" s="105">
        <v>1</v>
      </c>
      <c r="K325" s="105">
        <v>1</v>
      </c>
      <c r="L325" s="114">
        <v>1</v>
      </c>
      <c r="M325" s="125"/>
      <c r="N325" s="114">
        <v>1</v>
      </c>
      <c r="O325" s="125"/>
      <c r="P325" s="137">
        <f>Shadbolt!AP329</f>
        <v>335.89</v>
      </c>
    </row>
    <row r="326" spans="1:16" x14ac:dyDescent="0.2">
      <c r="A326" s="113" t="str">
        <f>Shadbolt!C330</f>
        <v xml:space="preserve">06.12.06,  </v>
      </c>
      <c r="B326" s="114" t="str">
        <f>Shadbolt!E330</f>
        <v>DRS-105</v>
      </c>
      <c r="C326" s="114"/>
      <c r="D326" s="114">
        <f>Shadbolt!G330</f>
        <v>1020</v>
      </c>
      <c r="E326" s="114">
        <f>Shadbolt!F330</f>
        <v>2110</v>
      </c>
      <c r="G326" s="105"/>
      <c r="H326" s="105">
        <v>1</v>
      </c>
      <c r="K326" s="105">
        <v>1</v>
      </c>
      <c r="L326" s="114">
        <v>1</v>
      </c>
      <c r="M326" s="125"/>
      <c r="N326" s="114">
        <v>1</v>
      </c>
      <c r="O326" s="125"/>
      <c r="P326" s="137">
        <f>Shadbolt!AP330</f>
        <v>570.77</v>
      </c>
    </row>
    <row r="327" spans="1:16" x14ac:dyDescent="0.2">
      <c r="A327" s="113" t="str">
        <f>Shadbolt!C331</f>
        <v xml:space="preserve">06.18.01,  </v>
      </c>
      <c r="B327" s="114" t="str">
        <f>Shadbolt!E331</f>
        <v>DRS-100</v>
      </c>
      <c r="C327" s="114"/>
      <c r="D327" s="114">
        <f>Shadbolt!G331</f>
        <v>1020</v>
      </c>
      <c r="E327" s="114">
        <f>Shadbolt!F331</f>
        <v>2110</v>
      </c>
      <c r="G327" s="105"/>
      <c r="H327" s="105">
        <v>1</v>
      </c>
      <c r="K327" s="105">
        <v>1</v>
      </c>
      <c r="L327" s="114"/>
      <c r="M327" s="125"/>
      <c r="N327" s="114">
        <v>1</v>
      </c>
      <c r="O327" s="125"/>
      <c r="P327" s="137">
        <f>Shadbolt!AP331</f>
        <v>603.20000000000005</v>
      </c>
    </row>
    <row r="328" spans="1:16" x14ac:dyDescent="0.2">
      <c r="A328" s="113" t="str">
        <f>Shadbolt!C332</f>
        <v xml:space="preserve">06.18.02,  </v>
      </c>
      <c r="B328" s="114" t="str">
        <f>Shadbolt!E332</f>
        <v>DRS-104</v>
      </c>
      <c r="C328" s="114"/>
      <c r="D328" s="114">
        <f>Shadbolt!G332</f>
        <v>920</v>
      </c>
      <c r="E328" s="114">
        <f>Shadbolt!F332</f>
        <v>2110</v>
      </c>
      <c r="G328" s="105"/>
      <c r="H328" s="105">
        <v>1</v>
      </c>
      <c r="K328" s="105">
        <v>1</v>
      </c>
      <c r="L328" s="114">
        <v>1</v>
      </c>
      <c r="M328" s="125"/>
      <c r="N328" s="114">
        <v>1</v>
      </c>
      <c r="O328" s="125"/>
      <c r="P328" s="137">
        <f>Shadbolt!AP332</f>
        <v>419.53</v>
      </c>
    </row>
    <row r="329" spans="1:16" x14ac:dyDescent="0.2">
      <c r="A329" s="113" t="str">
        <f>Shadbolt!C333</f>
        <v xml:space="preserve">06.18.03,  </v>
      </c>
      <c r="B329" s="114" t="str">
        <f>Shadbolt!E333</f>
        <v>DRS-104</v>
      </c>
      <c r="C329" s="114"/>
      <c r="D329" s="114">
        <f>Shadbolt!G333</f>
        <v>620</v>
      </c>
      <c r="E329" s="114">
        <f>Shadbolt!F333</f>
        <v>2110</v>
      </c>
      <c r="G329" s="105"/>
      <c r="H329" s="105">
        <v>1</v>
      </c>
      <c r="K329" s="105">
        <v>1</v>
      </c>
      <c r="L329" s="114">
        <v>1</v>
      </c>
      <c r="M329" s="125"/>
      <c r="N329" s="114">
        <v>1</v>
      </c>
      <c r="O329" s="125"/>
      <c r="P329" s="137">
        <f>Shadbolt!AP333</f>
        <v>335.89</v>
      </c>
    </row>
    <row r="330" spans="1:16" x14ac:dyDescent="0.2">
      <c r="A330" s="113" t="str">
        <f>Shadbolt!C334</f>
        <v xml:space="preserve">06.18.04,  </v>
      </c>
      <c r="B330" s="114" t="str">
        <f>Shadbolt!E334</f>
        <v>DRS-104</v>
      </c>
      <c r="C330" s="114"/>
      <c r="D330" s="114">
        <f>Shadbolt!G334</f>
        <v>620</v>
      </c>
      <c r="E330" s="114">
        <f>Shadbolt!F334</f>
        <v>2110</v>
      </c>
      <c r="G330" s="105"/>
      <c r="H330" s="105">
        <v>1</v>
      </c>
      <c r="K330" s="105">
        <v>1</v>
      </c>
      <c r="L330" s="114">
        <v>1</v>
      </c>
      <c r="M330" s="125"/>
      <c r="N330" s="114">
        <v>1</v>
      </c>
      <c r="O330" s="125"/>
      <c r="P330" s="137">
        <f>Shadbolt!AP334</f>
        <v>335.89</v>
      </c>
    </row>
    <row r="331" spans="1:16" x14ac:dyDescent="0.2">
      <c r="A331" s="113" t="str">
        <f>Shadbolt!C335</f>
        <v xml:space="preserve">06.36.02,  </v>
      </c>
      <c r="B331" s="114" t="str">
        <f>Shadbolt!E335</f>
        <v>DRS-104</v>
      </c>
      <c r="C331" s="114"/>
      <c r="D331" s="114">
        <f>Shadbolt!G335</f>
        <v>920</v>
      </c>
      <c r="E331" s="114">
        <f>Shadbolt!F335</f>
        <v>2110</v>
      </c>
      <c r="G331" s="105"/>
      <c r="H331" s="105">
        <v>1</v>
      </c>
      <c r="K331" s="105">
        <v>1</v>
      </c>
      <c r="L331" s="114">
        <v>1</v>
      </c>
      <c r="M331" s="125"/>
      <c r="N331" s="114">
        <v>1</v>
      </c>
      <c r="O331" s="125"/>
      <c r="P331" s="137">
        <f>Shadbolt!AP335</f>
        <v>419.53</v>
      </c>
    </row>
    <row r="332" spans="1:16" x14ac:dyDescent="0.2">
      <c r="A332" s="113" t="str">
        <f>Shadbolt!C336</f>
        <v xml:space="preserve">06.36.03,  </v>
      </c>
      <c r="B332" s="114" t="str">
        <f>Shadbolt!E336</f>
        <v>DRS-104</v>
      </c>
      <c r="C332" s="114"/>
      <c r="D332" s="114">
        <f>Shadbolt!G336</f>
        <v>1020</v>
      </c>
      <c r="E332" s="114">
        <f>Shadbolt!F336</f>
        <v>2110</v>
      </c>
      <c r="G332" s="105"/>
      <c r="H332" s="105">
        <v>1</v>
      </c>
      <c r="K332" s="105">
        <v>1</v>
      </c>
      <c r="L332" s="114">
        <v>1</v>
      </c>
      <c r="M332" s="125"/>
      <c r="N332" s="114">
        <v>1</v>
      </c>
      <c r="O332" s="125"/>
      <c r="P332" s="137">
        <f>Shadbolt!AP336</f>
        <v>529.58000000000004</v>
      </c>
    </row>
    <row r="333" spans="1:16" x14ac:dyDescent="0.2">
      <c r="A333" s="113" t="str">
        <f>Shadbolt!C337</f>
        <v xml:space="preserve">06.36.04,  </v>
      </c>
      <c r="B333" s="114" t="str">
        <f>Shadbolt!E337</f>
        <v>DRS-104</v>
      </c>
      <c r="C333" s="114"/>
      <c r="D333" s="114">
        <f>Shadbolt!G337</f>
        <v>920</v>
      </c>
      <c r="E333" s="114">
        <f>Shadbolt!F337</f>
        <v>2110</v>
      </c>
      <c r="G333" s="105"/>
      <c r="H333" s="105">
        <v>1</v>
      </c>
      <c r="K333" s="105">
        <v>1</v>
      </c>
      <c r="L333" s="114">
        <v>1</v>
      </c>
      <c r="M333" s="125"/>
      <c r="N333" s="114">
        <v>1</v>
      </c>
      <c r="O333" s="125"/>
      <c r="P333" s="137">
        <f>Shadbolt!AP337</f>
        <v>419.53</v>
      </c>
    </row>
    <row r="334" spans="1:16" x14ac:dyDescent="0.2">
      <c r="A334" s="113" t="str">
        <f>Shadbolt!C338</f>
        <v xml:space="preserve">06.36.05,  </v>
      </c>
      <c r="B334" s="114" t="str">
        <f>Shadbolt!E338</f>
        <v>DRS-104</v>
      </c>
      <c r="C334" s="114"/>
      <c r="D334" s="114">
        <f>Shadbolt!G338</f>
        <v>920</v>
      </c>
      <c r="E334" s="114">
        <f>Shadbolt!F338</f>
        <v>2110</v>
      </c>
      <c r="G334" s="105"/>
      <c r="H334" s="105">
        <v>1</v>
      </c>
      <c r="K334" s="105">
        <v>1</v>
      </c>
      <c r="L334" s="114">
        <v>1</v>
      </c>
      <c r="M334" s="125"/>
      <c r="N334" s="114">
        <v>1</v>
      </c>
      <c r="O334" s="125"/>
      <c r="P334" s="137">
        <f>Shadbolt!AP338</f>
        <v>419.53</v>
      </c>
    </row>
    <row r="335" spans="1:16" x14ac:dyDescent="0.2">
      <c r="A335" s="113" t="str">
        <f>Shadbolt!C339</f>
        <v xml:space="preserve">06.36.06,  </v>
      </c>
      <c r="B335" s="114" t="str">
        <f>Shadbolt!E339</f>
        <v>DRS-104</v>
      </c>
      <c r="C335" s="114"/>
      <c r="D335" s="114">
        <f>Shadbolt!G339</f>
        <v>1450</v>
      </c>
      <c r="E335" s="114">
        <f>Shadbolt!F339</f>
        <v>2110</v>
      </c>
      <c r="G335" s="105"/>
      <c r="H335" s="105">
        <v>1</v>
      </c>
      <c r="K335" s="105">
        <v>1</v>
      </c>
      <c r="L335" s="114">
        <v>1</v>
      </c>
      <c r="M335" s="125"/>
      <c r="N335" s="114">
        <v>1</v>
      </c>
      <c r="O335" s="125"/>
      <c r="P335" s="137">
        <f>Shadbolt!AP339</f>
        <v>942.71</v>
      </c>
    </row>
    <row r="336" spans="1:16" x14ac:dyDescent="0.2">
      <c r="A336" s="113" t="str">
        <f>Shadbolt!C340</f>
        <v xml:space="preserve">06.36.07,  </v>
      </c>
      <c r="B336" s="114" t="str">
        <f>Shadbolt!E340</f>
        <v>DRS-104</v>
      </c>
      <c r="C336" s="114"/>
      <c r="D336" s="114">
        <f>Shadbolt!G340</f>
        <v>1750</v>
      </c>
      <c r="E336" s="114">
        <f>Shadbolt!F340</f>
        <v>2110</v>
      </c>
      <c r="G336" s="105"/>
      <c r="H336" s="105">
        <v>1</v>
      </c>
      <c r="K336" s="105">
        <v>1</v>
      </c>
      <c r="L336" s="114">
        <v>1</v>
      </c>
      <c r="M336" s="125"/>
      <c r="N336" s="114">
        <v>1</v>
      </c>
      <c r="O336" s="125"/>
      <c r="P336" s="137">
        <f>Shadbolt!AP340</f>
        <v>972.48</v>
      </c>
    </row>
    <row r="337" spans="1:16" x14ac:dyDescent="0.2">
      <c r="A337" s="113" t="str">
        <f>Shadbolt!C341</f>
        <v xml:space="preserve">06.36.08,  </v>
      </c>
      <c r="B337" s="114" t="str">
        <f>Shadbolt!E341</f>
        <v>DRS-104</v>
      </c>
      <c r="C337" s="114"/>
      <c r="D337" s="114">
        <f>Shadbolt!G341</f>
        <v>1750</v>
      </c>
      <c r="E337" s="114">
        <f>Shadbolt!F341</f>
        <v>2110</v>
      </c>
      <c r="G337" s="105"/>
      <c r="H337" s="105">
        <v>1</v>
      </c>
      <c r="K337" s="105">
        <v>1</v>
      </c>
      <c r="L337" s="114">
        <v>1</v>
      </c>
      <c r="M337" s="125"/>
      <c r="N337" s="114">
        <v>1</v>
      </c>
      <c r="O337" s="125"/>
      <c r="P337" s="137">
        <f>Shadbolt!AP341</f>
        <v>972.48</v>
      </c>
    </row>
    <row r="338" spans="1:16" x14ac:dyDescent="0.2">
      <c r="A338" s="113" t="str">
        <f>Shadbolt!C342</f>
        <v xml:space="preserve">06.36.09,  </v>
      </c>
      <c r="B338" s="114" t="str">
        <f>Shadbolt!E342</f>
        <v>DRS-104</v>
      </c>
      <c r="C338" s="114"/>
      <c r="D338" s="114">
        <f>Shadbolt!G342</f>
        <v>1450</v>
      </c>
      <c r="E338" s="114">
        <f>Shadbolt!F342</f>
        <v>2110</v>
      </c>
      <c r="G338" s="105"/>
      <c r="H338" s="105">
        <v>1</v>
      </c>
      <c r="K338" s="105">
        <v>1</v>
      </c>
      <c r="L338" s="114">
        <v>1</v>
      </c>
      <c r="M338" s="125"/>
      <c r="N338" s="114">
        <v>1</v>
      </c>
      <c r="O338" s="125"/>
      <c r="P338" s="137">
        <f>Shadbolt!AP342</f>
        <v>942.71</v>
      </c>
    </row>
    <row r="339" spans="1:16" x14ac:dyDescent="0.2">
      <c r="A339" s="113" t="str">
        <f>Shadbolt!C343</f>
        <v xml:space="preserve">06.36.10,  </v>
      </c>
      <c r="B339" s="114" t="str">
        <f>Shadbolt!E343</f>
        <v>DRS-104</v>
      </c>
      <c r="C339" s="114"/>
      <c r="D339" s="114">
        <f>Shadbolt!G343</f>
        <v>1450</v>
      </c>
      <c r="E339" s="114">
        <f>Shadbolt!F343</f>
        <v>2110</v>
      </c>
      <c r="G339" s="105"/>
      <c r="H339" s="105">
        <v>1</v>
      </c>
      <c r="K339" s="105">
        <v>1</v>
      </c>
      <c r="L339" s="114">
        <v>1</v>
      </c>
      <c r="M339" s="125"/>
      <c r="N339" s="114">
        <v>1</v>
      </c>
      <c r="O339" s="125"/>
      <c r="P339" s="137">
        <f>Shadbolt!AP343</f>
        <v>942.71</v>
      </c>
    </row>
    <row r="340" spans="1:16" x14ac:dyDescent="0.2">
      <c r="A340" s="113" t="str">
        <f>Shadbolt!C344</f>
        <v xml:space="preserve">06.36.11,  </v>
      </c>
      <c r="B340" s="114" t="str">
        <f>Shadbolt!E344</f>
        <v>DRS-104</v>
      </c>
      <c r="C340" s="114"/>
      <c r="D340" s="114">
        <f>Shadbolt!G344</f>
        <v>1020</v>
      </c>
      <c r="E340" s="114">
        <f>Shadbolt!F344</f>
        <v>2110</v>
      </c>
      <c r="G340" s="105"/>
      <c r="H340" s="105">
        <v>1</v>
      </c>
      <c r="K340" s="105">
        <v>1</v>
      </c>
      <c r="L340" s="114">
        <v>1</v>
      </c>
      <c r="M340" s="125"/>
      <c r="N340" s="114">
        <v>1</v>
      </c>
      <c r="O340" s="125"/>
      <c r="P340" s="137">
        <f>Shadbolt!AP344</f>
        <v>529.58000000000004</v>
      </c>
    </row>
    <row r="341" spans="1:16" x14ac:dyDescent="0.2">
      <c r="A341" s="113" t="str">
        <f>Shadbolt!C345</f>
        <v xml:space="preserve">06.36.12,  </v>
      </c>
      <c r="B341" s="114" t="str">
        <f>Shadbolt!E345</f>
        <v>DRS-104</v>
      </c>
      <c r="C341" s="114"/>
      <c r="D341" s="114">
        <f>Shadbolt!G345</f>
        <v>1450</v>
      </c>
      <c r="E341" s="114">
        <f>Shadbolt!F345</f>
        <v>2110</v>
      </c>
      <c r="G341" s="105"/>
      <c r="H341" s="105">
        <v>1</v>
      </c>
      <c r="K341" s="105">
        <v>1</v>
      </c>
      <c r="L341" s="114">
        <v>1</v>
      </c>
      <c r="M341" s="125"/>
      <c r="N341" s="114">
        <v>1</v>
      </c>
      <c r="O341" s="125"/>
      <c r="P341" s="137">
        <f>Shadbolt!AP345</f>
        <v>942.71</v>
      </c>
    </row>
    <row r="342" spans="1:16" x14ac:dyDescent="0.2">
      <c r="A342" s="113" t="str">
        <f>Shadbolt!C346</f>
        <v xml:space="preserve">06.36.13,  </v>
      </c>
      <c r="B342" s="114" t="str">
        <f>Shadbolt!E346</f>
        <v>DRS-104</v>
      </c>
      <c r="C342" s="114"/>
      <c r="D342" s="114">
        <f>Shadbolt!G346</f>
        <v>1550</v>
      </c>
      <c r="E342" s="114">
        <f>Shadbolt!F346</f>
        <v>2110</v>
      </c>
      <c r="G342" s="105"/>
      <c r="H342" s="105">
        <v>1</v>
      </c>
      <c r="K342" s="105">
        <v>1</v>
      </c>
      <c r="L342" s="114">
        <v>1</v>
      </c>
      <c r="M342" s="125"/>
      <c r="N342" s="114">
        <v>1</v>
      </c>
      <c r="O342" s="125"/>
      <c r="P342" s="137">
        <f>Shadbolt!AP346</f>
        <v>951.35</v>
      </c>
    </row>
    <row r="343" spans="1:16" x14ac:dyDescent="0.2">
      <c r="A343" s="113" t="str">
        <f>Shadbolt!C347</f>
        <v xml:space="preserve">06.36.14,  </v>
      </c>
      <c r="B343" s="114" t="str">
        <f>Shadbolt!E347</f>
        <v>DRS-104</v>
      </c>
      <c r="C343" s="114"/>
      <c r="D343" s="114">
        <f>Shadbolt!G347</f>
        <v>1550</v>
      </c>
      <c r="E343" s="114">
        <f>Shadbolt!F347</f>
        <v>2110</v>
      </c>
      <c r="G343" s="105"/>
      <c r="H343" s="105">
        <v>1</v>
      </c>
      <c r="K343" s="105">
        <v>1</v>
      </c>
      <c r="L343" s="114">
        <v>1</v>
      </c>
      <c r="M343" s="125"/>
      <c r="N343" s="114">
        <v>1</v>
      </c>
      <c r="O343" s="125"/>
      <c r="P343" s="137">
        <f>Shadbolt!AP347</f>
        <v>951.35</v>
      </c>
    </row>
    <row r="344" spans="1:16" x14ac:dyDescent="0.2">
      <c r="A344" s="113" t="str">
        <f>Shadbolt!C348</f>
        <v xml:space="preserve">06.36.15,  </v>
      </c>
      <c r="B344" s="114" t="str">
        <f>Shadbolt!E348</f>
        <v>DRS-104</v>
      </c>
      <c r="C344" s="114"/>
      <c r="D344" s="114">
        <f>Shadbolt!G348</f>
        <v>620</v>
      </c>
      <c r="E344" s="114">
        <f>Shadbolt!F348</f>
        <v>2110</v>
      </c>
      <c r="G344" s="105"/>
      <c r="H344" s="105">
        <v>1</v>
      </c>
      <c r="K344" s="105">
        <v>1</v>
      </c>
      <c r="L344" s="114">
        <v>1</v>
      </c>
      <c r="M344" s="125"/>
      <c r="N344" s="114">
        <v>1</v>
      </c>
      <c r="O344" s="125"/>
      <c r="P344" s="137">
        <f>Shadbolt!AP348</f>
        <v>335.89</v>
      </c>
    </row>
    <row r="345" spans="1:16" x14ac:dyDescent="0.2">
      <c r="A345" s="113" t="str">
        <f>Shadbolt!C349</f>
        <v xml:space="preserve">06.36.16,  </v>
      </c>
      <c r="B345" s="114" t="str">
        <f>Shadbolt!E349</f>
        <v>DRS-104</v>
      </c>
      <c r="C345" s="114"/>
      <c r="D345" s="114">
        <f>Shadbolt!G349</f>
        <v>820</v>
      </c>
      <c r="E345" s="114">
        <f>Shadbolt!F349</f>
        <v>2110</v>
      </c>
      <c r="G345" s="105"/>
      <c r="H345" s="105">
        <v>1</v>
      </c>
      <c r="K345" s="105">
        <v>1</v>
      </c>
      <c r="L345" s="114">
        <v>1</v>
      </c>
      <c r="M345" s="125"/>
      <c r="N345" s="114">
        <v>1</v>
      </c>
      <c r="O345" s="125"/>
      <c r="P345" s="137">
        <f>Shadbolt!AP349</f>
        <v>410.92</v>
      </c>
    </row>
    <row r="346" spans="1:16" x14ac:dyDescent="0.2">
      <c r="A346" s="113" t="str">
        <f>Shadbolt!C350</f>
        <v xml:space="preserve">06.36.17,  </v>
      </c>
      <c r="B346" s="114" t="str">
        <f>Shadbolt!E350</f>
        <v>DRS-104</v>
      </c>
      <c r="C346" s="114"/>
      <c r="D346" s="114">
        <f>Shadbolt!G350</f>
        <v>620</v>
      </c>
      <c r="E346" s="114">
        <f>Shadbolt!F350</f>
        <v>2110</v>
      </c>
      <c r="G346" s="105"/>
      <c r="H346" s="105">
        <v>1</v>
      </c>
      <c r="K346" s="105">
        <v>1</v>
      </c>
      <c r="L346" s="114">
        <v>1</v>
      </c>
      <c r="M346" s="125"/>
      <c r="N346" s="114">
        <v>1</v>
      </c>
      <c r="O346" s="125"/>
      <c r="P346" s="137">
        <f>Shadbolt!AP350</f>
        <v>335.89</v>
      </c>
    </row>
    <row r="347" spans="1:16" x14ac:dyDescent="0.2">
      <c r="A347" s="113" t="str">
        <f>Shadbolt!C351</f>
        <v xml:space="preserve">06.36.18,  </v>
      </c>
      <c r="B347" s="114" t="str">
        <f>Shadbolt!E351</f>
        <v>DRS-104</v>
      </c>
      <c r="C347" s="114"/>
      <c r="D347" s="114">
        <f>Shadbolt!G351</f>
        <v>620</v>
      </c>
      <c r="E347" s="114">
        <f>Shadbolt!F351</f>
        <v>2110</v>
      </c>
      <c r="G347" s="105"/>
      <c r="H347" s="105">
        <v>1</v>
      </c>
      <c r="K347" s="105">
        <v>1</v>
      </c>
      <c r="L347" s="114">
        <v>1</v>
      </c>
      <c r="M347" s="125"/>
      <c r="N347" s="114">
        <v>1</v>
      </c>
      <c r="O347" s="125"/>
      <c r="P347" s="137">
        <f>Shadbolt!AP351</f>
        <v>335.89</v>
      </c>
    </row>
    <row r="348" spans="1:16" x14ac:dyDescent="0.2">
      <c r="A348" s="113" t="str">
        <f>Shadbolt!C352</f>
        <v xml:space="preserve">06.36.19,  </v>
      </c>
      <c r="B348" s="114" t="str">
        <f>Shadbolt!E352</f>
        <v>DRS-104</v>
      </c>
      <c r="C348" s="114"/>
      <c r="D348" s="114">
        <f>Shadbolt!G352</f>
        <v>1650</v>
      </c>
      <c r="E348" s="114">
        <f>Shadbolt!F352</f>
        <v>2110</v>
      </c>
      <c r="G348" s="105"/>
      <c r="H348" s="105">
        <v>1</v>
      </c>
      <c r="K348" s="105">
        <v>1</v>
      </c>
      <c r="L348" s="114">
        <v>1</v>
      </c>
      <c r="M348" s="125"/>
      <c r="N348" s="114">
        <v>1</v>
      </c>
      <c r="O348" s="125"/>
      <c r="P348" s="137">
        <f>Shadbolt!AP352</f>
        <v>963.88</v>
      </c>
    </row>
    <row r="349" spans="1:16" x14ac:dyDescent="0.2">
      <c r="A349" s="113" t="str">
        <f>Shadbolt!C353</f>
        <v xml:space="preserve">06.41.01,  </v>
      </c>
      <c r="B349" s="114" t="str">
        <f>Shadbolt!E353</f>
        <v>DRS-104</v>
      </c>
      <c r="C349" s="114"/>
      <c r="D349" s="114">
        <f>Shadbolt!G353</f>
        <v>620</v>
      </c>
      <c r="E349" s="114">
        <f>Shadbolt!F353</f>
        <v>2110</v>
      </c>
      <c r="G349" s="105"/>
      <c r="H349" s="105">
        <v>1</v>
      </c>
      <c r="K349" s="105">
        <v>1</v>
      </c>
      <c r="L349" s="114">
        <v>1</v>
      </c>
      <c r="M349" s="125"/>
      <c r="N349" s="114">
        <v>1</v>
      </c>
      <c r="O349" s="125"/>
      <c r="P349" s="137">
        <f>Shadbolt!AP353</f>
        <v>335.89</v>
      </c>
    </row>
    <row r="350" spans="1:16" x14ac:dyDescent="0.2">
      <c r="A350" s="113" t="str">
        <f>Shadbolt!C354</f>
        <v xml:space="preserve">06.41.02,  </v>
      </c>
      <c r="B350" s="114" t="str">
        <f>Shadbolt!E354</f>
        <v>DRS-104</v>
      </c>
      <c r="C350" s="114"/>
      <c r="D350" s="114">
        <f>Shadbolt!G354</f>
        <v>620</v>
      </c>
      <c r="E350" s="114">
        <f>Shadbolt!F354</f>
        <v>2110</v>
      </c>
      <c r="G350" s="105"/>
      <c r="H350" s="105">
        <v>1</v>
      </c>
      <c r="K350" s="105">
        <v>1</v>
      </c>
      <c r="L350" s="114">
        <v>1</v>
      </c>
      <c r="M350" s="125"/>
      <c r="N350" s="114">
        <v>1</v>
      </c>
      <c r="O350" s="125"/>
      <c r="P350" s="137">
        <f>Shadbolt!AP354</f>
        <v>335.89</v>
      </c>
    </row>
    <row r="351" spans="1:16" x14ac:dyDescent="0.2">
      <c r="A351" s="113" t="str">
        <f>Shadbolt!C355</f>
        <v xml:space="preserve">06.42.02,  </v>
      </c>
      <c r="B351" s="114" t="str">
        <f>Shadbolt!E355</f>
        <v>DRS-107</v>
      </c>
      <c r="C351" s="114"/>
      <c r="D351" s="114">
        <f>Shadbolt!G355</f>
        <v>920</v>
      </c>
      <c r="E351" s="114">
        <f>Shadbolt!F355</f>
        <v>2110</v>
      </c>
      <c r="G351" s="105"/>
      <c r="H351" s="105">
        <v>1</v>
      </c>
      <c r="K351" s="105">
        <v>1</v>
      </c>
      <c r="L351" s="114">
        <v>1</v>
      </c>
      <c r="M351" s="125"/>
      <c r="N351" s="114">
        <v>1</v>
      </c>
      <c r="O351" s="125"/>
      <c r="P351" s="137">
        <f>Shadbolt!AP355</f>
        <v>538.99</v>
      </c>
    </row>
    <row r="352" spans="1:16" x14ac:dyDescent="0.2">
      <c r="A352" s="113" t="str">
        <f>Shadbolt!C356</f>
        <v xml:space="preserve">06.42.03,  </v>
      </c>
      <c r="B352" s="114" t="str">
        <f>Shadbolt!E356</f>
        <v>DRS-106</v>
      </c>
      <c r="C352" s="114"/>
      <c r="D352" s="114">
        <f>Shadbolt!G356</f>
        <v>820</v>
      </c>
      <c r="E352" s="114">
        <f>Shadbolt!F356</f>
        <v>2110</v>
      </c>
      <c r="G352" s="105"/>
      <c r="H352" s="105">
        <v>1</v>
      </c>
      <c r="J352" s="105">
        <v>1</v>
      </c>
      <c r="K352" s="105"/>
      <c r="L352" s="114">
        <v>1</v>
      </c>
      <c r="M352" s="125"/>
      <c r="N352" s="114">
        <v>1</v>
      </c>
      <c r="O352" s="125"/>
      <c r="P352" s="137">
        <f>Shadbolt!AP356</f>
        <v>426.46</v>
      </c>
    </row>
    <row r="353" spans="1:16" x14ac:dyDescent="0.2">
      <c r="A353" s="113" t="str">
        <f>Shadbolt!C357</f>
        <v xml:space="preserve">06.42.04,  </v>
      </c>
      <c r="B353" s="114" t="str">
        <f>Shadbolt!E357</f>
        <v>DRS-106</v>
      </c>
      <c r="C353" s="114"/>
      <c r="D353" s="114">
        <f>Shadbolt!G357</f>
        <v>1500</v>
      </c>
      <c r="E353" s="114">
        <f>Shadbolt!F357</f>
        <v>2110</v>
      </c>
      <c r="G353" s="105"/>
      <c r="H353" s="105">
        <v>1</v>
      </c>
      <c r="K353" s="105"/>
      <c r="L353" s="114"/>
      <c r="M353" s="125"/>
      <c r="N353" s="114">
        <v>1</v>
      </c>
      <c r="O353" s="125"/>
      <c r="P353" s="137">
        <f>Shadbolt!AP357</f>
        <v>868.03</v>
      </c>
    </row>
    <row r="354" spans="1:16" x14ac:dyDescent="0.2">
      <c r="A354" s="113" t="str">
        <f>Shadbolt!C358</f>
        <v xml:space="preserve">06.46.02,  </v>
      </c>
      <c r="B354" s="114" t="str">
        <f>Shadbolt!E358</f>
        <v>DRS-104</v>
      </c>
      <c r="C354" s="114"/>
      <c r="D354" s="114">
        <f>Shadbolt!G358</f>
        <v>1020</v>
      </c>
      <c r="E354" s="114">
        <f>Shadbolt!F358</f>
        <v>2110</v>
      </c>
      <c r="G354" s="105"/>
      <c r="H354" s="105">
        <v>1</v>
      </c>
      <c r="K354" s="105">
        <v>1</v>
      </c>
      <c r="L354" s="114">
        <v>1</v>
      </c>
      <c r="M354" s="125"/>
      <c r="N354" s="114">
        <v>1</v>
      </c>
      <c r="O354" s="125"/>
      <c r="P354" s="137">
        <f>Shadbolt!AP358</f>
        <v>529.58000000000004</v>
      </c>
    </row>
    <row r="355" spans="1:16" x14ac:dyDescent="0.2">
      <c r="A355" s="113" t="str">
        <f>Shadbolt!C359</f>
        <v xml:space="preserve">07.09.01,  </v>
      </c>
      <c r="B355" s="114" t="str">
        <f>Shadbolt!E359</f>
        <v>DRS-104</v>
      </c>
      <c r="C355" s="114"/>
      <c r="D355" s="114">
        <f>Shadbolt!G359</f>
        <v>1650</v>
      </c>
      <c r="E355" s="114">
        <f>Shadbolt!F359</f>
        <v>2110</v>
      </c>
      <c r="G355" s="105"/>
      <c r="H355" s="105">
        <v>1</v>
      </c>
      <c r="K355" s="105">
        <v>1</v>
      </c>
      <c r="L355" s="114">
        <v>1</v>
      </c>
      <c r="M355" s="125"/>
      <c r="N355" s="114">
        <v>1</v>
      </c>
      <c r="O355" s="125"/>
      <c r="P355" s="137">
        <f>Shadbolt!AP359</f>
        <v>963.88</v>
      </c>
    </row>
    <row r="356" spans="1:16" x14ac:dyDescent="0.2">
      <c r="A356" s="113" t="str">
        <f>Shadbolt!C360</f>
        <v xml:space="preserve">07.09.02,  </v>
      </c>
      <c r="B356" s="114" t="str">
        <f>Shadbolt!E360</f>
        <v>DRS-104</v>
      </c>
      <c r="C356" s="114"/>
      <c r="D356" s="114">
        <f>Shadbolt!G360</f>
        <v>720</v>
      </c>
      <c r="E356" s="114">
        <f>Shadbolt!F360</f>
        <v>2110</v>
      </c>
      <c r="G356" s="105"/>
      <c r="H356" s="105">
        <v>1</v>
      </c>
      <c r="K356" s="105">
        <v>1</v>
      </c>
      <c r="L356" s="114">
        <v>1</v>
      </c>
      <c r="M356" s="125"/>
      <c r="N356" s="114">
        <v>1</v>
      </c>
      <c r="O356" s="125"/>
      <c r="P356" s="137">
        <f>Shadbolt!AP360</f>
        <v>402.27</v>
      </c>
    </row>
    <row r="357" spans="1:16" x14ac:dyDescent="0.2">
      <c r="A357" s="113" t="str">
        <f>Shadbolt!C361</f>
        <v xml:space="preserve">07.09.03,  </v>
      </c>
      <c r="B357" s="114" t="str">
        <f>Shadbolt!E361</f>
        <v>DRS-104</v>
      </c>
      <c r="C357" s="114"/>
      <c r="D357" s="114">
        <f>Shadbolt!G361</f>
        <v>920</v>
      </c>
      <c r="E357" s="114">
        <f>Shadbolt!F361</f>
        <v>2110</v>
      </c>
      <c r="G357" s="105"/>
      <c r="H357" s="105">
        <v>1</v>
      </c>
      <c r="K357" s="105">
        <v>1</v>
      </c>
      <c r="L357" s="114">
        <v>1</v>
      </c>
      <c r="M357" s="125"/>
      <c r="N357" s="114">
        <v>1</v>
      </c>
      <c r="O357" s="125"/>
      <c r="P357" s="137">
        <f>Shadbolt!AP361</f>
        <v>419.53</v>
      </c>
    </row>
    <row r="358" spans="1:16" x14ac:dyDescent="0.2">
      <c r="A358" s="113" t="str">
        <f>Shadbolt!C362</f>
        <v xml:space="preserve">07.09.04,  </v>
      </c>
      <c r="B358" s="114" t="str">
        <f>Shadbolt!E362</f>
        <v>DRS-104</v>
      </c>
      <c r="C358" s="114"/>
      <c r="D358" s="114">
        <f>Shadbolt!G362</f>
        <v>1650</v>
      </c>
      <c r="E358" s="114">
        <f>Shadbolt!F362</f>
        <v>2110</v>
      </c>
      <c r="G358" s="105"/>
      <c r="H358" s="105">
        <v>1</v>
      </c>
      <c r="K358" s="105">
        <v>1</v>
      </c>
      <c r="L358" s="114">
        <v>1</v>
      </c>
      <c r="M358" s="125"/>
      <c r="N358" s="114">
        <v>1</v>
      </c>
      <c r="O358" s="125"/>
      <c r="P358" s="137">
        <f>Shadbolt!AP362</f>
        <v>963.88</v>
      </c>
    </row>
    <row r="359" spans="1:16" x14ac:dyDescent="0.2">
      <c r="A359" s="113" t="str">
        <f>Shadbolt!C363</f>
        <v xml:space="preserve">07.09.05,  </v>
      </c>
      <c r="B359" s="114" t="str">
        <f>Shadbolt!E363</f>
        <v>DRS-104</v>
      </c>
      <c r="C359" s="114"/>
      <c r="D359" s="114">
        <f>Shadbolt!G363</f>
        <v>820</v>
      </c>
      <c r="E359" s="114">
        <f>Shadbolt!F363</f>
        <v>2110</v>
      </c>
      <c r="G359" s="105"/>
      <c r="H359" s="105">
        <v>1</v>
      </c>
      <c r="K359" s="105">
        <v>1</v>
      </c>
      <c r="L359" s="114">
        <v>1</v>
      </c>
      <c r="M359" s="125"/>
      <c r="N359" s="114">
        <v>1</v>
      </c>
      <c r="O359" s="125"/>
      <c r="P359" s="137">
        <f>Shadbolt!AP363</f>
        <v>410.92</v>
      </c>
    </row>
    <row r="360" spans="1:16" x14ac:dyDescent="0.2">
      <c r="A360" s="113" t="str">
        <f>Shadbolt!C364</f>
        <v xml:space="preserve">07.09.06,  </v>
      </c>
      <c r="B360" s="114" t="str">
        <f>Shadbolt!E364</f>
        <v>DRS-104</v>
      </c>
      <c r="C360" s="114"/>
      <c r="D360" s="114">
        <f>Shadbolt!G364</f>
        <v>620</v>
      </c>
      <c r="E360" s="114">
        <f>Shadbolt!F364</f>
        <v>2110</v>
      </c>
      <c r="G360" s="105"/>
      <c r="H360" s="105">
        <v>1</v>
      </c>
      <c r="K360" s="105">
        <v>1</v>
      </c>
      <c r="L360" s="114">
        <v>1</v>
      </c>
      <c r="M360" s="125"/>
      <c r="N360" s="114">
        <v>1</v>
      </c>
      <c r="O360" s="125"/>
      <c r="P360" s="137">
        <f>Shadbolt!AP364</f>
        <v>335.89</v>
      </c>
    </row>
    <row r="361" spans="1:16" x14ac:dyDescent="0.2">
      <c r="A361" s="113" t="str">
        <f>Shadbolt!C365</f>
        <v xml:space="preserve">07.09.07,  </v>
      </c>
      <c r="B361" s="114" t="str">
        <f>Shadbolt!E365</f>
        <v>DRS-104</v>
      </c>
      <c r="C361" s="114"/>
      <c r="D361" s="114">
        <f>Shadbolt!G365</f>
        <v>1750</v>
      </c>
      <c r="E361" s="114">
        <f>Shadbolt!F365</f>
        <v>2110</v>
      </c>
      <c r="G361" s="105"/>
      <c r="H361" s="105">
        <v>1</v>
      </c>
      <c r="K361" s="105">
        <v>1</v>
      </c>
      <c r="L361" s="114">
        <v>1</v>
      </c>
      <c r="M361" s="125"/>
      <c r="N361" s="114">
        <v>1</v>
      </c>
      <c r="O361" s="125"/>
      <c r="P361" s="137">
        <f>Shadbolt!AP365</f>
        <v>972.48</v>
      </c>
    </row>
    <row r="362" spans="1:16" x14ac:dyDescent="0.2">
      <c r="A362" s="113" t="str">
        <f>Shadbolt!C366</f>
        <v xml:space="preserve">07.09.08,  </v>
      </c>
      <c r="B362" s="114" t="str">
        <f>Shadbolt!E366</f>
        <v>DRS-104</v>
      </c>
      <c r="C362" s="114"/>
      <c r="D362" s="114">
        <f>Shadbolt!G366</f>
        <v>1450</v>
      </c>
      <c r="E362" s="114">
        <f>Shadbolt!F366</f>
        <v>2110</v>
      </c>
      <c r="G362" s="105"/>
      <c r="H362" s="105">
        <v>1</v>
      </c>
      <c r="K362" s="105">
        <v>1</v>
      </c>
      <c r="L362" s="114">
        <v>1</v>
      </c>
      <c r="M362" s="125"/>
      <c r="N362" s="114">
        <v>1</v>
      </c>
      <c r="O362" s="125"/>
      <c r="P362" s="137">
        <f>Shadbolt!AP366</f>
        <v>942.71</v>
      </c>
    </row>
    <row r="363" spans="1:16" x14ac:dyDescent="0.2">
      <c r="A363" s="113" t="str">
        <f>Shadbolt!C367</f>
        <v xml:space="preserve">07.09.09,  </v>
      </c>
      <c r="B363" s="114" t="str">
        <f>Shadbolt!E367</f>
        <v>DRS-104</v>
      </c>
      <c r="C363" s="114"/>
      <c r="D363" s="114">
        <f>Shadbolt!G367</f>
        <v>1020</v>
      </c>
      <c r="E363" s="114">
        <f>Shadbolt!F367</f>
        <v>2110</v>
      </c>
      <c r="G363" s="105"/>
      <c r="H363" s="105">
        <v>1</v>
      </c>
      <c r="K363" s="105">
        <v>1</v>
      </c>
      <c r="L363" s="114">
        <v>1</v>
      </c>
      <c r="M363" s="125"/>
      <c r="N363" s="114">
        <v>1</v>
      </c>
      <c r="O363" s="125"/>
      <c r="P363" s="137">
        <f>Shadbolt!AP367</f>
        <v>529.58000000000004</v>
      </c>
    </row>
    <row r="364" spans="1:16" x14ac:dyDescent="0.2">
      <c r="A364" s="113" t="str">
        <f>Shadbolt!C368</f>
        <v xml:space="preserve">07.09.10,  </v>
      </c>
      <c r="B364" s="114" t="str">
        <f>Shadbolt!E368</f>
        <v>DRS-104</v>
      </c>
      <c r="C364" s="114"/>
      <c r="D364" s="114">
        <f>Shadbolt!G368</f>
        <v>620</v>
      </c>
      <c r="E364" s="114">
        <f>Shadbolt!F368</f>
        <v>2110</v>
      </c>
      <c r="G364" s="105"/>
      <c r="H364" s="105">
        <v>1</v>
      </c>
      <c r="K364" s="105">
        <v>1</v>
      </c>
      <c r="L364" s="114">
        <v>1</v>
      </c>
      <c r="M364" s="125"/>
      <c r="N364" s="114">
        <v>1</v>
      </c>
      <c r="O364" s="125"/>
      <c r="P364" s="137">
        <f>Shadbolt!AP368</f>
        <v>335.89</v>
      </c>
    </row>
    <row r="365" spans="1:16" x14ac:dyDescent="0.2">
      <c r="A365" s="113" t="str">
        <f>Shadbolt!C369</f>
        <v xml:space="preserve">07.09.11,  </v>
      </c>
      <c r="B365" s="114" t="str">
        <f>Shadbolt!E369</f>
        <v>DRS-104</v>
      </c>
      <c r="C365" s="114"/>
      <c r="D365" s="114">
        <f>Shadbolt!G369</f>
        <v>620</v>
      </c>
      <c r="E365" s="114">
        <f>Shadbolt!F369</f>
        <v>2110</v>
      </c>
      <c r="G365" s="105"/>
      <c r="H365" s="105">
        <v>1</v>
      </c>
      <c r="K365" s="105">
        <v>1</v>
      </c>
      <c r="L365" s="114">
        <v>1</v>
      </c>
      <c r="M365" s="125"/>
      <c r="N365" s="114">
        <v>1</v>
      </c>
      <c r="O365" s="125"/>
      <c r="P365" s="137">
        <f>Shadbolt!AP369</f>
        <v>335.89</v>
      </c>
    </row>
    <row r="366" spans="1:16" x14ac:dyDescent="0.2">
      <c r="A366" s="113" t="str">
        <f>Shadbolt!C370</f>
        <v xml:space="preserve">07.09.12,  </v>
      </c>
      <c r="B366" s="114" t="str">
        <f>Shadbolt!E370</f>
        <v>DRS-104</v>
      </c>
      <c r="C366" s="114"/>
      <c r="D366" s="114">
        <f>Shadbolt!G370</f>
        <v>820</v>
      </c>
      <c r="E366" s="114">
        <f>Shadbolt!F370</f>
        <v>2110</v>
      </c>
      <c r="G366" s="105"/>
      <c r="H366" s="105">
        <v>1</v>
      </c>
      <c r="K366" s="105">
        <v>1</v>
      </c>
      <c r="L366" s="114">
        <v>1</v>
      </c>
      <c r="M366" s="125"/>
      <c r="N366" s="114">
        <v>1</v>
      </c>
      <c r="O366" s="125"/>
      <c r="P366" s="137">
        <f>Shadbolt!AP370</f>
        <v>410.92</v>
      </c>
    </row>
    <row r="367" spans="1:16" x14ac:dyDescent="0.2">
      <c r="A367" s="113" t="str">
        <f>Shadbolt!C371</f>
        <v xml:space="preserve">07.09.13,  </v>
      </c>
      <c r="B367" s="114" t="str">
        <f>Shadbolt!E371</f>
        <v>DRS-104</v>
      </c>
      <c r="C367" s="114"/>
      <c r="D367" s="114">
        <f>Shadbolt!G371</f>
        <v>620</v>
      </c>
      <c r="E367" s="114">
        <f>Shadbolt!F371</f>
        <v>2110</v>
      </c>
      <c r="G367" s="105"/>
      <c r="H367" s="105">
        <v>1</v>
      </c>
      <c r="K367" s="105">
        <v>1</v>
      </c>
      <c r="L367" s="114">
        <v>1</v>
      </c>
      <c r="M367" s="125"/>
      <c r="N367" s="114">
        <v>1</v>
      </c>
      <c r="O367" s="125"/>
      <c r="P367" s="137">
        <f>Shadbolt!AP371</f>
        <v>335.89</v>
      </c>
    </row>
    <row r="368" spans="1:16" x14ac:dyDescent="0.2">
      <c r="A368" s="113" t="str">
        <f>Shadbolt!C372</f>
        <v xml:space="preserve">07.09.14,  </v>
      </c>
      <c r="B368" s="114" t="str">
        <f>Shadbolt!E372</f>
        <v>DRS-104</v>
      </c>
      <c r="C368" s="114"/>
      <c r="D368" s="114">
        <f>Shadbolt!G372</f>
        <v>720</v>
      </c>
      <c r="E368" s="114">
        <f>Shadbolt!F372</f>
        <v>2110</v>
      </c>
      <c r="G368" s="105"/>
      <c r="H368" s="105">
        <v>1</v>
      </c>
      <c r="K368" s="105">
        <v>1</v>
      </c>
      <c r="L368" s="114">
        <v>1</v>
      </c>
      <c r="M368" s="125"/>
      <c r="N368" s="114">
        <v>1</v>
      </c>
      <c r="O368" s="125"/>
      <c r="P368" s="137">
        <f>Shadbolt!AP372</f>
        <v>402.27</v>
      </c>
    </row>
    <row r="369" spans="1:16" x14ac:dyDescent="0.2">
      <c r="A369" s="113" t="str">
        <f>Shadbolt!C373</f>
        <v xml:space="preserve">07.09.16,  </v>
      </c>
      <c r="B369" s="114" t="str">
        <f>Shadbolt!E373</f>
        <v>DRS-104</v>
      </c>
      <c r="C369" s="114"/>
      <c r="D369" s="114">
        <f>Shadbolt!G373</f>
        <v>620</v>
      </c>
      <c r="E369" s="114">
        <f>Shadbolt!F373</f>
        <v>2110</v>
      </c>
      <c r="G369" s="105"/>
      <c r="H369" s="105">
        <v>1</v>
      </c>
      <c r="K369" s="105">
        <v>1</v>
      </c>
      <c r="L369" s="114">
        <v>1</v>
      </c>
      <c r="M369" s="125"/>
      <c r="N369" s="114">
        <v>1</v>
      </c>
      <c r="O369" s="125"/>
      <c r="P369" s="137">
        <f>Shadbolt!AP373</f>
        <v>335.89</v>
      </c>
    </row>
    <row r="370" spans="1:16" x14ac:dyDescent="0.2">
      <c r="A370" s="113" t="str">
        <f>Shadbolt!C374</f>
        <v xml:space="preserve">07.10.01,  </v>
      </c>
      <c r="B370" s="114" t="str">
        <f>Shadbolt!E374</f>
        <v>DRS-104</v>
      </c>
      <c r="C370" s="114"/>
      <c r="D370" s="114">
        <f>Shadbolt!G374</f>
        <v>820</v>
      </c>
      <c r="E370" s="114">
        <f>Shadbolt!F374</f>
        <v>2110</v>
      </c>
      <c r="G370" s="105"/>
      <c r="H370" s="105">
        <v>1</v>
      </c>
      <c r="K370" s="105">
        <v>1</v>
      </c>
      <c r="L370" s="114">
        <v>1</v>
      </c>
      <c r="M370" s="125"/>
      <c r="N370" s="114">
        <v>1</v>
      </c>
      <c r="O370" s="125"/>
      <c r="P370" s="137">
        <f>Shadbolt!AP374</f>
        <v>410.92</v>
      </c>
    </row>
    <row r="371" spans="1:16" x14ac:dyDescent="0.2">
      <c r="A371" s="113" t="str">
        <f>Shadbolt!C375</f>
        <v xml:space="preserve">07.10.02,  </v>
      </c>
      <c r="B371" s="114" t="str">
        <f>Shadbolt!E375</f>
        <v>DRS-100</v>
      </c>
      <c r="C371" s="114"/>
      <c r="D371" s="114">
        <f>Shadbolt!G375</f>
        <v>1020</v>
      </c>
      <c r="E371" s="114">
        <f>Shadbolt!F375</f>
        <v>2110</v>
      </c>
      <c r="G371" s="105"/>
      <c r="H371" s="105">
        <v>1</v>
      </c>
      <c r="K371" s="105">
        <v>1</v>
      </c>
      <c r="L371" s="114"/>
      <c r="M371" s="125"/>
      <c r="N371" s="114">
        <v>1</v>
      </c>
      <c r="O371" s="125"/>
      <c r="P371" s="137">
        <f>Shadbolt!AP375</f>
        <v>603.20000000000005</v>
      </c>
    </row>
    <row r="372" spans="1:16" x14ac:dyDescent="0.2">
      <c r="A372" s="113" t="str">
        <f>Shadbolt!C376</f>
        <v xml:space="preserve">07.28.01,  </v>
      </c>
      <c r="B372" s="114" t="str">
        <f>Shadbolt!E376</f>
        <v>DRS-100</v>
      </c>
      <c r="C372" s="114"/>
      <c r="D372" s="114">
        <f>Shadbolt!G376</f>
        <v>1020</v>
      </c>
      <c r="E372" s="114">
        <f>Shadbolt!F376</f>
        <v>2110</v>
      </c>
      <c r="G372" s="105"/>
      <c r="H372" s="105">
        <v>1</v>
      </c>
      <c r="K372" s="105">
        <v>1</v>
      </c>
      <c r="L372" s="114">
        <v>1</v>
      </c>
      <c r="M372" s="125"/>
      <c r="N372" s="114">
        <v>1</v>
      </c>
      <c r="O372" s="125"/>
      <c r="P372" s="137">
        <f>Shadbolt!AP376</f>
        <v>400.06</v>
      </c>
    </row>
    <row r="373" spans="1:16" x14ac:dyDescent="0.2">
      <c r="A373" s="113" t="str">
        <f>Shadbolt!C377</f>
        <v xml:space="preserve">07.28.02,  </v>
      </c>
      <c r="B373" s="114" t="str">
        <f>Shadbolt!E377</f>
        <v>DRS-100</v>
      </c>
      <c r="C373" s="114"/>
      <c r="D373" s="114">
        <f>Shadbolt!G377</f>
        <v>1020</v>
      </c>
      <c r="E373" s="114">
        <f>Shadbolt!F377</f>
        <v>2110</v>
      </c>
      <c r="G373" s="105"/>
      <c r="H373" s="105">
        <v>1</v>
      </c>
      <c r="K373" s="105">
        <v>1</v>
      </c>
      <c r="L373" s="114">
        <v>1</v>
      </c>
      <c r="M373" s="125"/>
      <c r="N373" s="114">
        <v>1</v>
      </c>
      <c r="O373" s="125"/>
      <c r="P373" s="137">
        <f>Shadbolt!AP377</f>
        <v>400.06</v>
      </c>
    </row>
    <row r="374" spans="1:16" x14ac:dyDescent="0.2">
      <c r="A374" s="113" t="str">
        <f>Shadbolt!C378</f>
        <v xml:space="preserve">07.28.03,  </v>
      </c>
      <c r="B374" s="114" t="str">
        <f>Shadbolt!E378</f>
        <v>DRS-104</v>
      </c>
      <c r="C374" s="114"/>
      <c r="D374" s="114">
        <f>Shadbolt!G378</f>
        <v>1650</v>
      </c>
      <c r="E374" s="114">
        <f>Shadbolt!F378</f>
        <v>2110</v>
      </c>
      <c r="G374" s="105"/>
      <c r="H374" s="105">
        <v>1</v>
      </c>
      <c r="K374" s="105">
        <v>1</v>
      </c>
      <c r="L374" s="114">
        <v>1</v>
      </c>
      <c r="M374" s="125"/>
      <c r="N374" s="114">
        <v>1</v>
      </c>
      <c r="O374" s="125"/>
      <c r="P374" s="137">
        <f>Shadbolt!AP378</f>
        <v>963.88</v>
      </c>
    </row>
    <row r="375" spans="1:16" x14ac:dyDescent="0.2">
      <c r="A375" s="113" t="str">
        <f>Shadbolt!C379</f>
        <v xml:space="preserve">07.28.04,  </v>
      </c>
      <c r="B375" s="114" t="str">
        <f>Shadbolt!E379</f>
        <v>DRS-104</v>
      </c>
      <c r="C375" s="114"/>
      <c r="D375" s="114">
        <f>Shadbolt!G379</f>
        <v>720</v>
      </c>
      <c r="E375" s="114">
        <f>Shadbolt!F379</f>
        <v>2110</v>
      </c>
      <c r="G375" s="105"/>
      <c r="H375" s="105">
        <v>1</v>
      </c>
      <c r="K375" s="105">
        <v>1</v>
      </c>
      <c r="L375" s="114">
        <v>1</v>
      </c>
      <c r="M375" s="125"/>
      <c r="N375" s="114">
        <v>1</v>
      </c>
      <c r="O375" s="125"/>
      <c r="P375" s="137">
        <f>Shadbolt!AP379</f>
        <v>402.27</v>
      </c>
    </row>
    <row r="376" spans="1:16" x14ac:dyDescent="0.2">
      <c r="A376" s="113" t="str">
        <f>Shadbolt!C380</f>
        <v xml:space="preserve">07.28.05,  </v>
      </c>
      <c r="B376" s="114" t="str">
        <f>Shadbolt!E380</f>
        <v>DRS-104</v>
      </c>
      <c r="C376" s="114"/>
      <c r="D376" s="114">
        <f>Shadbolt!G380</f>
        <v>720</v>
      </c>
      <c r="E376" s="114">
        <f>Shadbolt!F380</f>
        <v>2110</v>
      </c>
      <c r="G376" s="105"/>
      <c r="H376" s="105">
        <v>1</v>
      </c>
      <c r="K376" s="105">
        <v>1</v>
      </c>
      <c r="L376" s="114">
        <v>1</v>
      </c>
      <c r="M376" s="125"/>
      <c r="N376" s="114">
        <v>1</v>
      </c>
      <c r="O376" s="125"/>
      <c r="P376" s="137">
        <f>Shadbolt!AP380</f>
        <v>402.27</v>
      </c>
    </row>
    <row r="377" spans="1:16" x14ac:dyDescent="0.2">
      <c r="A377" s="113" t="str">
        <f>Shadbolt!C381</f>
        <v xml:space="preserve">07.28.06,  </v>
      </c>
      <c r="B377" s="114" t="str">
        <f>Shadbolt!E381</f>
        <v>DRS-104</v>
      </c>
      <c r="C377" s="114"/>
      <c r="D377" s="114">
        <f>Shadbolt!G381</f>
        <v>820</v>
      </c>
      <c r="E377" s="114">
        <f>Shadbolt!F381</f>
        <v>2110</v>
      </c>
      <c r="G377" s="105"/>
      <c r="H377" s="105">
        <v>1</v>
      </c>
      <c r="K377" s="105">
        <v>1</v>
      </c>
      <c r="L377" s="114">
        <v>1</v>
      </c>
      <c r="M377" s="125"/>
      <c r="N377" s="114">
        <v>1</v>
      </c>
      <c r="O377" s="125"/>
      <c r="P377" s="137">
        <f>Shadbolt!AP381</f>
        <v>410.92</v>
      </c>
    </row>
    <row r="378" spans="1:16" x14ac:dyDescent="0.2">
      <c r="A378" s="113" t="str">
        <f>Shadbolt!C382</f>
        <v xml:space="preserve">07.28.07,  </v>
      </c>
      <c r="B378" s="114" t="str">
        <f>Shadbolt!E382</f>
        <v>DRS-104</v>
      </c>
      <c r="C378" s="114"/>
      <c r="D378" s="114">
        <f>Shadbolt!G382</f>
        <v>720</v>
      </c>
      <c r="E378" s="114">
        <f>Shadbolt!F382</f>
        <v>2110</v>
      </c>
      <c r="G378" s="105"/>
      <c r="H378" s="105">
        <v>1</v>
      </c>
      <c r="K378" s="105">
        <v>1</v>
      </c>
      <c r="L378" s="114">
        <v>1</v>
      </c>
      <c r="M378" s="125"/>
      <c r="N378" s="114">
        <v>1</v>
      </c>
      <c r="O378" s="125"/>
      <c r="P378" s="137">
        <f>Shadbolt!AP382</f>
        <v>402.27</v>
      </c>
    </row>
    <row r="379" spans="1:16" x14ac:dyDescent="0.2">
      <c r="A379" s="113" t="str">
        <f>Shadbolt!C383</f>
        <v xml:space="preserve">07.26.01,  </v>
      </c>
      <c r="B379" s="114" t="str">
        <f>Shadbolt!E383</f>
        <v>DRS-104</v>
      </c>
      <c r="C379" s="114"/>
      <c r="D379" s="114">
        <f>Shadbolt!G383</f>
        <v>1020</v>
      </c>
      <c r="E379" s="114">
        <f>Shadbolt!F383</f>
        <v>2110</v>
      </c>
      <c r="G379" s="105"/>
      <c r="H379" s="105">
        <v>1</v>
      </c>
      <c r="K379" s="105">
        <v>1</v>
      </c>
      <c r="L379" s="114">
        <v>1</v>
      </c>
      <c r="M379" s="125"/>
      <c r="N379" s="114">
        <v>1</v>
      </c>
      <c r="O379" s="125"/>
      <c r="P379" s="137">
        <f>Shadbolt!AP383</f>
        <v>529.58000000000004</v>
      </c>
    </row>
    <row r="380" spans="1:16" x14ac:dyDescent="0.2">
      <c r="A380" s="113" t="str">
        <f>Shadbolt!C384</f>
        <v xml:space="preserve">07.26.02,  </v>
      </c>
      <c r="B380" s="114" t="str">
        <f>Shadbolt!E384</f>
        <v>DRS-100</v>
      </c>
      <c r="C380" s="114"/>
      <c r="D380" s="114">
        <f>Shadbolt!G384</f>
        <v>1020</v>
      </c>
      <c r="E380" s="114">
        <f>Shadbolt!F384</f>
        <v>2110</v>
      </c>
      <c r="G380" s="105"/>
      <c r="H380" s="105">
        <v>1</v>
      </c>
      <c r="K380" s="105">
        <v>1</v>
      </c>
      <c r="L380" s="114"/>
      <c r="M380" s="125"/>
      <c r="N380" s="114">
        <v>1</v>
      </c>
      <c r="O380" s="125"/>
      <c r="P380" s="137">
        <f>Shadbolt!AP384</f>
        <v>603.20000000000005</v>
      </c>
    </row>
    <row r="381" spans="1:16" x14ac:dyDescent="0.2">
      <c r="A381" s="113" t="str">
        <f>Shadbolt!C385</f>
        <v xml:space="preserve">07.41.01,  </v>
      </c>
      <c r="B381" s="114" t="str">
        <f>Shadbolt!E385</f>
        <v>DRS-100</v>
      </c>
      <c r="C381" s="114"/>
      <c r="D381" s="114">
        <f>Shadbolt!G385</f>
        <v>1020</v>
      </c>
      <c r="E381" s="114">
        <f>Shadbolt!F385</f>
        <v>2110</v>
      </c>
      <c r="G381" s="105"/>
      <c r="H381" s="105">
        <v>1</v>
      </c>
      <c r="K381" s="105">
        <v>1</v>
      </c>
      <c r="L381" s="114"/>
      <c r="M381" s="125"/>
      <c r="N381" s="114">
        <v>1</v>
      </c>
      <c r="O381" s="125"/>
      <c r="P381" s="137">
        <f>Shadbolt!AP385</f>
        <v>603.20000000000005</v>
      </c>
    </row>
    <row r="382" spans="1:16" x14ac:dyDescent="0.2">
      <c r="A382" s="113" t="str">
        <f>Shadbolt!C386</f>
        <v xml:space="preserve">07.41.02,  </v>
      </c>
      <c r="B382" s="114" t="str">
        <f>Shadbolt!E386</f>
        <v>DRS-104</v>
      </c>
      <c r="C382" s="114"/>
      <c r="D382" s="114">
        <f>Shadbolt!G386</f>
        <v>620</v>
      </c>
      <c r="E382" s="114">
        <f>Shadbolt!F386</f>
        <v>2110</v>
      </c>
      <c r="G382" s="105"/>
      <c r="H382" s="105">
        <v>1</v>
      </c>
      <c r="K382" s="105">
        <v>1</v>
      </c>
      <c r="L382" s="114">
        <v>1</v>
      </c>
      <c r="M382" s="125"/>
      <c r="N382" s="114">
        <v>1</v>
      </c>
      <c r="O382" s="125"/>
      <c r="P382" s="137">
        <f>Shadbolt!AP386</f>
        <v>335.89</v>
      </c>
    </row>
    <row r="383" spans="1:16" x14ac:dyDescent="0.2">
      <c r="A383" s="113" t="str">
        <f>Shadbolt!C387</f>
        <v xml:space="preserve">07.41.03,  </v>
      </c>
      <c r="B383" s="114" t="str">
        <f>Shadbolt!E387</f>
        <v>DRS-104</v>
      </c>
      <c r="C383" s="114"/>
      <c r="D383" s="114">
        <f>Shadbolt!G387</f>
        <v>620</v>
      </c>
      <c r="E383" s="114">
        <f>Shadbolt!F387</f>
        <v>2110</v>
      </c>
      <c r="G383" s="105"/>
      <c r="H383" s="105">
        <v>1</v>
      </c>
      <c r="K383" s="105">
        <v>1</v>
      </c>
      <c r="L383" s="114">
        <v>1</v>
      </c>
      <c r="M383" s="125"/>
      <c r="N383" s="114">
        <v>1</v>
      </c>
      <c r="O383" s="125"/>
      <c r="P383" s="137">
        <f>Shadbolt!AP387</f>
        <v>335.89</v>
      </c>
    </row>
    <row r="384" spans="1:16" x14ac:dyDescent="0.2">
      <c r="A384" s="113" t="str">
        <f>Shadbolt!C388</f>
        <v xml:space="preserve">07.41.04,  </v>
      </c>
      <c r="B384" s="114" t="str">
        <f>Shadbolt!E388</f>
        <v>DRS-104</v>
      </c>
      <c r="C384" s="114"/>
      <c r="D384" s="114">
        <f>Shadbolt!G388</f>
        <v>920</v>
      </c>
      <c r="E384" s="114">
        <f>Shadbolt!F388</f>
        <v>2110</v>
      </c>
      <c r="G384" s="105"/>
      <c r="H384" s="105">
        <v>1</v>
      </c>
      <c r="K384" s="105">
        <v>1</v>
      </c>
      <c r="L384" s="114">
        <v>1</v>
      </c>
      <c r="M384" s="125"/>
      <c r="N384" s="114">
        <v>1</v>
      </c>
      <c r="O384" s="125"/>
      <c r="P384" s="137">
        <f>Shadbolt!AP388</f>
        <v>419.53</v>
      </c>
    </row>
    <row r="385" spans="1:16" x14ac:dyDescent="0.2">
      <c r="A385" s="113" t="str">
        <f>Shadbolt!C389</f>
        <v xml:space="preserve">07.42.01,  </v>
      </c>
      <c r="B385" s="114" t="str">
        <f>Shadbolt!E389</f>
        <v>DRS-100</v>
      </c>
      <c r="C385" s="114"/>
      <c r="D385" s="114">
        <f>Shadbolt!G389</f>
        <v>1020</v>
      </c>
      <c r="E385" s="114">
        <f>Shadbolt!F389</f>
        <v>2110</v>
      </c>
      <c r="G385" s="105"/>
      <c r="H385" s="105">
        <v>1</v>
      </c>
      <c r="K385" s="105">
        <v>1</v>
      </c>
      <c r="L385" s="114"/>
      <c r="M385" s="125"/>
      <c r="N385" s="114">
        <v>1</v>
      </c>
      <c r="O385" s="125"/>
      <c r="P385" s="137">
        <f>Shadbolt!AP389</f>
        <v>603.20000000000005</v>
      </c>
    </row>
    <row r="386" spans="1:16" x14ac:dyDescent="0.2">
      <c r="A386" s="113" t="str">
        <f>Shadbolt!C390</f>
        <v xml:space="preserve">07.44.01,  </v>
      </c>
      <c r="B386" s="114" t="str">
        <f>Shadbolt!E390</f>
        <v>DRS-100</v>
      </c>
      <c r="C386" s="114"/>
      <c r="D386" s="114">
        <f>Shadbolt!G390</f>
        <v>1020</v>
      </c>
      <c r="E386" s="114">
        <f>Shadbolt!F390</f>
        <v>2110</v>
      </c>
      <c r="G386" s="105"/>
      <c r="H386" s="105">
        <v>1</v>
      </c>
      <c r="K386" s="105">
        <v>1</v>
      </c>
      <c r="L386" s="114"/>
      <c r="M386" s="125"/>
      <c r="N386" s="114">
        <v>1</v>
      </c>
      <c r="O386" s="125"/>
      <c r="P386" s="137">
        <f>Shadbolt!AP390</f>
        <v>603.20000000000005</v>
      </c>
    </row>
    <row r="387" spans="1:16" x14ac:dyDescent="0.2">
      <c r="A387" s="113" t="str">
        <f>Shadbolt!C391</f>
        <v xml:space="preserve">08.01.01,  </v>
      </c>
      <c r="B387" s="114" t="str">
        <f>Shadbolt!E391</f>
        <v>DRS-104</v>
      </c>
      <c r="C387" s="114"/>
      <c r="D387" s="114">
        <f>Shadbolt!G391</f>
        <v>820</v>
      </c>
      <c r="E387" s="114">
        <f>Shadbolt!F391</f>
        <v>2110</v>
      </c>
      <c r="G387" s="105"/>
      <c r="H387" s="105">
        <v>1</v>
      </c>
      <c r="K387" s="105">
        <v>1</v>
      </c>
      <c r="L387" s="114">
        <v>1</v>
      </c>
      <c r="M387" s="125"/>
      <c r="N387" s="114">
        <v>1</v>
      </c>
      <c r="O387" s="125"/>
      <c r="P387" s="137">
        <f>Shadbolt!AP391</f>
        <v>410.92</v>
      </c>
    </row>
    <row r="388" spans="1:16" x14ac:dyDescent="0.2">
      <c r="A388" s="113" t="str">
        <f>Shadbolt!C392</f>
        <v xml:space="preserve">08.01.02,  </v>
      </c>
      <c r="B388" s="114" t="str">
        <f>Shadbolt!E392</f>
        <v>DRS-100</v>
      </c>
      <c r="C388" s="114"/>
      <c r="D388" s="114">
        <f>Shadbolt!G392</f>
        <v>1020</v>
      </c>
      <c r="E388" s="114">
        <f>Shadbolt!F392</f>
        <v>2110</v>
      </c>
      <c r="G388" s="105"/>
      <c r="H388" s="105">
        <v>1</v>
      </c>
      <c r="K388" s="105">
        <v>1</v>
      </c>
      <c r="L388" s="114"/>
      <c r="M388" s="125"/>
      <c r="N388" s="114">
        <v>1</v>
      </c>
      <c r="O388" s="125"/>
      <c r="P388" s="137">
        <f>Shadbolt!AP392</f>
        <v>603.20000000000005</v>
      </c>
    </row>
    <row r="389" spans="1:16" x14ac:dyDescent="0.2">
      <c r="A389" s="113" t="str">
        <f>Shadbolt!C393</f>
        <v xml:space="preserve">08.02.01,  </v>
      </c>
      <c r="B389" s="114" t="str">
        <f>Shadbolt!E393</f>
        <v>DRS-100</v>
      </c>
      <c r="C389" s="114"/>
      <c r="D389" s="114">
        <f>Shadbolt!G393</f>
        <v>1020</v>
      </c>
      <c r="E389" s="114">
        <f>Shadbolt!F393</f>
        <v>2110</v>
      </c>
      <c r="G389" s="105"/>
      <c r="H389" s="105">
        <v>1</v>
      </c>
      <c r="K389" s="105">
        <v>1</v>
      </c>
      <c r="L389" s="114"/>
      <c r="M389" s="125"/>
      <c r="N389" s="114">
        <v>1</v>
      </c>
      <c r="O389" s="125"/>
      <c r="P389" s="137">
        <f>Shadbolt!AP393</f>
        <v>603.20000000000005</v>
      </c>
    </row>
    <row r="390" spans="1:16" x14ac:dyDescent="0.2">
      <c r="A390" s="113" t="str">
        <f>Shadbolt!C394</f>
        <v xml:space="preserve">08.03.01,  </v>
      </c>
      <c r="B390" s="114" t="str">
        <f>Shadbolt!E394</f>
        <v>DRS-100</v>
      </c>
      <c r="C390" s="114"/>
      <c r="D390" s="114">
        <f>Shadbolt!G394</f>
        <v>1020</v>
      </c>
      <c r="E390" s="114">
        <f>Shadbolt!F394</f>
        <v>2110</v>
      </c>
      <c r="G390" s="105"/>
      <c r="H390" s="105">
        <v>1</v>
      </c>
      <c r="K390" s="105">
        <v>1</v>
      </c>
      <c r="L390" s="114"/>
      <c r="M390" s="125"/>
      <c r="N390" s="114">
        <v>1</v>
      </c>
      <c r="O390" s="125"/>
      <c r="P390" s="137">
        <f>Shadbolt!AP394</f>
        <v>603.20000000000005</v>
      </c>
    </row>
    <row r="391" spans="1:16" x14ac:dyDescent="0.2">
      <c r="A391" s="113" t="str">
        <f>Shadbolt!C395</f>
        <v xml:space="preserve">08.39.01,  </v>
      </c>
      <c r="B391" s="114" t="str">
        <f>Shadbolt!E395</f>
        <v>DRS-104</v>
      </c>
      <c r="C391" s="114"/>
      <c r="D391" s="114">
        <f>Shadbolt!G395</f>
        <v>920</v>
      </c>
      <c r="E391" s="114">
        <f>Shadbolt!F395</f>
        <v>2110</v>
      </c>
      <c r="G391" s="105"/>
      <c r="H391" s="105">
        <v>1</v>
      </c>
      <c r="K391" s="105">
        <v>1</v>
      </c>
      <c r="L391" s="114">
        <v>1</v>
      </c>
      <c r="M391" s="125"/>
      <c r="N391" s="114">
        <v>1</v>
      </c>
      <c r="O391" s="125"/>
      <c r="P391" s="137">
        <f>Shadbolt!AP395</f>
        <v>419.53</v>
      </c>
    </row>
    <row r="392" spans="1:16" x14ac:dyDescent="0.2">
      <c r="A392" s="113" t="str">
        <f>Shadbolt!C396</f>
        <v xml:space="preserve">08.39.02,  </v>
      </c>
      <c r="B392" s="114" t="str">
        <f>Shadbolt!E396</f>
        <v>DRS-104</v>
      </c>
      <c r="C392" s="114"/>
      <c r="D392" s="114">
        <f>Shadbolt!G396</f>
        <v>1750</v>
      </c>
      <c r="E392" s="114">
        <f>Shadbolt!F396</f>
        <v>2110</v>
      </c>
      <c r="G392" s="105"/>
      <c r="H392" s="105">
        <v>1</v>
      </c>
      <c r="K392" s="105">
        <v>1</v>
      </c>
      <c r="L392" s="114">
        <v>1</v>
      </c>
      <c r="M392" s="125"/>
      <c r="N392" s="114">
        <v>1</v>
      </c>
      <c r="O392" s="125"/>
      <c r="P392" s="137">
        <f>Shadbolt!AP396</f>
        <v>972.48</v>
      </c>
    </row>
    <row r="393" spans="1:16" x14ac:dyDescent="0.2">
      <c r="A393" s="113" t="str">
        <f>Shadbolt!C397</f>
        <v xml:space="preserve">08.39.03,  </v>
      </c>
      <c r="B393" s="114" t="str">
        <f>Shadbolt!E397</f>
        <v>DRS-104</v>
      </c>
      <c r="C393" s="114"/>
      <c r="D393" s="114">
        <f>Shadbolt!G397</f>
        <v>820</v>
      </c>
      <c r="E393" s="114">
        <f>Shadbolt!F397</f>
        <v>2110</v>
      </c>
      <c r="G393" s="105"/>
      <c r="H393" s="105">
        <v>1</v>
      </c>
      <c r="K393" s="105">
        <v>1</v>
      </c>
      <c r="L393" s="114">
        <v>1</v>
      </c>
      <c r="M393" s="125"/>
      <c r="N393" s="114">
        <v>1</v>
      </c>
      <c r="O393" s="125"/>
      <c r="P393" s="137">
        <f>Shadbolt!AP397</f>
        <v>410.92</v>
      </c>
    </row>
    <row r="394" spans="1:16" x14ac:dyDescent="0.2">
      <c r="A394" s="113" t="str">
        <f>Shadbolt!C398</f>
        <v xml:space="preserve">08.39.04,  </v>
      </c>
      <c r="B394" s="114" t="str">
        <f>Shadbolt!E398</f>
        <v>DRS-104</v>
      </c>
      <c r="C394" s="114"/>
      <c r="D394" s="114">
        <f>Shadbolt!G398</f>
        <v>720</v>
      </c>
      <c r="E394" s="114">
        <f>Shadbolt!F398</f>
        <v>2110</v>
      </c>
      <c r="G394" s="105"/>
      <c r="H394" s="105">
        <v>1</v>
      </c>
      <c r="K394" s="105">
        <v>1</v>
      </c>
      <c r="L394" s="114">
        <v>1</v>
      </c>
      <c r="M394" s="125"/>
      <c r="N394" s="114">
        <v>1</v>
      </c>
      <c r="O394" s="125"/>
      <c r="P394" s="137">
        <f>Shadbolt!AP398</f>
        <v>402.27</v>
      </c>
    </row>
    <row r="395" spans="1:16" x14ac:dyDescent="0.2">
      <c r="A395" s="113" t="str">
        <f>Shadbolt!C399</f>
        <v xml:space="preserve">08.39.05,  </v>
      </c>
      <c r="B395" s="114" t="str">
        <f>Shadbolt!E399</f>
        <v>DRS-104</v>
      </c>
      <c r="C395" s="114"/>
      <c r="D395" s="114">
        <f>Shadbolt!G399</f>
        <v>620</v>
      </c>
      <c r="E395" s="114">
        <f>Shadbolt!F399</f>
        <v>2110</v>
      </c>
      <c r="G395" s="105"/>
      <c r="H395" s="105">
        <v>1</v>
      </c>
      <c r="K395" s="105">
        <v>1</v>
      </c>
      <c r="L395" s="114">
        <v>1</v>
      </c>
      <c r="M395" s="125"/>
      <c r="N395" s="114">
        <v>1</v>
      </c>
      <c r="O395" s="125"/>
      <c r="P395" s="137">
        <f>Shadbolt!AP399</f>
        <v>335.89</v>
      </c>
    </row>
    <row r="396" spans="1:16" x14ac:dyDescent="0.2">
      <c r="A396" s="113" t="str">
        <f>Shadbolt!C400</f>
        <v xml:space="preserve">08.39.06,  </v>
      </c>
      <c r="B396" s="114" t="str">
        <f>Shadbolt!E400</f>
        <v>DRS-104</v>
      </c>
      <c r="C396" s="114"/>
      <c r="D396" s="114">
        <f>Shadbolt!G400</f>
        <v>620</v>
      </c>
      <c r="E396" s="114">
        <f>Shadbolt!F400</f>
        <v>2110</v>
      </c>
      <c r="G396" s="105"/>
      <c r="H396" s="105">
        <v>1</v>
      </c>
      <c r="K396" s="105">
        <v>1</v>
      </c>
      <c r="L396" s="114">
        <v>1</v>
      </c>
      <c r="M396" s="125"/>
      <c r="N396" s="114">
        <v>1</v>
      </c>
      <c r="O396" s="125"/>
      <c r="P396" s="137">
        <f>Shadbolt!AP400</f>
        <v>335.89</v>
      </c>
    </row>
    <row r="397" spans="1:16" x14ac:dyDescent="0.2">
      <c r="A397" s="113" t="str">
        <f>Shadbolt!C401</f>
        <v xml:space="preserve">08.39.07,  </v>
      </c>
      <c r="B397" s="114" t="str">
        <f>Shadbolt!E401</f>
        <v>DRS-104</v>
      </c>
      <c r="C397" s="114"/>
      <c r="D397" s="114">
        <f>Shadbolt!G401</f>
        <v>620</v>
      </c>
      <c r="E397" s="114">
        <f>Shadbolt!F401</f>
        <v>2110</v>
      </c>
      <c r="G397" s="105"/>
      <c r="H397" s="105">
        <v>1</v>
      </c>
      <c r="K397" s="105">
        <v>1</v>
      </c>
      <c r="L397" s="114">
        <v>1</v>
      </c>
      <c r="M397" s="125"/>
      <c r="N397" s="114">
        <v>1</v>
      </c>
      <c r="O397" s="125"/>
      <c r="P397" s="137">
        <f>Shadbolt!AP401</f>
        <v>335.89</v>
      </c>
    </row>
    <row r="398" spans="1:16" x14ac:dyDescent="0.2">
      <c r="A398" s="113" t="str">
        <f>Shadbolt!C402</f>
        <v xml:space="preserve">08.39.08,  </v>
      </c>
      <c r="B398" s="114" t="str">
        <f>Shadbolt!E402</f>
        <v>DRS-104</v>
      </c>
      <c r="C398" s="114"/>
      <c r="D398" s="114">
        <f>Shadbolt!G402</f>
        <v>1750</v>
      </c>
      <c r="E398" s="114">
        <f>Shadbolt!F402</f>
        <v>2110</v>
      </c>
      <c r="G398" s="105"/>
      <c r="H398" s="105">
        <v>1</v>
      </c>
      <c r="K398" s="105">
        <v>1</v>
      </c>
      <c r="L398" s="114">
        <v>1</v>
      </c>
      <c r="M398" s="125"/>
      <c r="N398" s="114">
        <v>1</v>
      </c>
      <c r="O398" s="125"/>
      <c r="P398" s="137">
        <f>Shadbolt!AP402</f>
        <v>972.48</v>
      </c>
    </row>
    <row r="399" spans="1:16" x14ac:dyDescent="0.2">
      <c r="A399" s="113" t="str">
        <f>Shadbolt!C403</f>
        <v xml:space="preserve">08.39.09,  </v>
      </c>
      <c r="B399" s="114" t="str">
        <f>Shadbolt!E403</f>
        <v>DRS-104</v>
      </c>
      <c r="C399" s="114"/>
      <c r="D399" s="114">
        <f>Shadbolt!G403</f>
        <v>620</v>
      </c>
      <c r="E399" s="114">
        <f>Shadbolt!F403</f>
        <v>2110</v>
      </c>
      <c r="G399" s="105"/>
      <c r="H399" s="105">
        <v>1</v>
      </c>
      <c r="K399" s="105">
        <v>1</v>
      </c>
      <c r="L399" s="114">
        <v>1</v>
      </c>
      <c r="M399" s="125"/>
      <c r="N399" s="114">
        <v>1</v>
      </c>
      <c r="O399" s="125"/>
      <c r="P399" s="137">
        <f>Shadbolt!AP403</f>
        <v>335.89</v>
      </c>
    </row>
    <row r="400" spans="1:16" x14ac:dyDescent="0.2">
      <c r="A400" s="113" t="str">
        <f>Shadbolt!C404</f>
        <v xml:space="preserve">08.39.10,  </v>
      </c>
      <c r="B400" s="114" t="str">
        <f>Shadbolt!E404</f>
        <v>DRS-104</v>
      </c>
      <c r="C400" s="114"/>
      <c r="D400" s="114">
        <f>Shadbolt!G404</f>
        <v>1450</v>
      </c>
      <c r="E400" s="114">
        <f>Shadbolt!F404</f>
        <v>2110</v>
      </c>
      <c r="G400" s="105"/>
      <c r="H400" s="105">
        <v>1</v>
      </c>
      <c r="K400" s="105">
        <v>1</v>
      </c>
      <c r="L400" s="114">
        <v>1</v>
      </c>
      <c r="M400" s="125"/>
      <c r="N400" s="114">
        <v>1</v>
      </c>
      <c r="O400" s="125"/>
      <c r="P400" s="137">
        <f>Shadbolt!AP404</f>
        <v>942.71</v>
      </c>
    </row>
    <row r="401" spans="1:16" x14ac:dyDescent="0.2">
      <c r="A401" s="113" t="str">
        <f>Shadbolt!C405</f>
        <v xml:space="preserve">08.39.11,  </v>
      </c>
      <c r="B401" s="114" t="str">
        <f>Shadbolt!E405</f>
        <v>DRS-104</v>
      </c>
      <c r="C401" s="114"/>
      <c r="D401" s="114">
        <f>Shadbolt!G405</f>
        <v>820</v>
      </c>
      <c r="E401" s="114">
        <f>Shadbolt!F405</f>
        <v>2110</v>
      </c>
      <c r="G401" s="105"/>
      <c r="H401" s="105">
        <v>1</v>
      </c>
      <c r="K401" s="105">
        <v>1</v>
      </c>
      <c r="L401" s="114">
        <v>1</v>
      </c>
      <c r="M401" s="125"/>
      <c r="N401" s="114">
        <v>1</v>
      </c>
      <c r="O401" s="125"/>
      <c r="P401" s="137">
        <f>Shadbolt!AP405</f>
        <v>410.92</v>
      </c>
    </row>
    <row r="402" spans="1:16" x14ac:dyDescent="0.2">
      <c r="A402" s="113" t="str">
        <f>Shadbolt!C406</f>
        <v xml:space="preserve">08.39.12,  </v>
      </c>
      <c r="B402" s="114" t="str">
        <f>Shadbolt!E406</f>
        <v>DRS-104</v>
      </c>
      <c r="C402" s="114"/>
      <c r="D402" s="114">
        <f>Shadbolt!G406</f>
        <v>620</v>
      </c>
      <c r="E402" s="114">
        <f>Shadbolt!F406</f>
        <v>2110</v>
      </c>
      <c r="G402" s="105"/>
      <c r="H402" s="105">
        <v>1</v>
      </c>
      <c r="K402" s="105">
        <v>1</v>
      </c>
      <c r="L402" s="114">
        <v>1</v>
      </c>
      <c r="M402" s="125"/>
      <c r="N402" s="114">
        <v>1</v>
      </c>
      <c r="O402" s="125"/>
      <c r="P402" s="137">
        <f>Shadbolt!AP406</f>
        <v>335.89</v>
      </c>
    </row>
    <row r="403" spans="1:16" x14ac:dyDescent="0.2">
      <c r="A403" s="113" t="str">
        <f>Shadbolt!C407</f>
        <v xml:space="preserve">08.39.13,  </v>
      </c>
      <c r="B403" s="114" t="str">
        <f>Shadbolt!E407</f>
        <v>DRS-104</v>
      </c>
      <c r="C403" s="114"/>
      <c r="D403" s="114">
        <f>Shadbolt!G407</f>
        <v>1020</v>
      </c>
      <c r="E403" s="114">
        <f>Shadbolt!F407</f>
        <v>2110</v>
      </c>
      <c r="G403" s="105"/>
      <c r="H403" s="105">
        <v>1</v>
      </c>
      <c r="K403" s="105">
        <v>1</v>
      </c>
      <c r="L403" s="114">
        <v>1</v>
      </c>
      <c r="M403" s="125"/>
      <c r="N403" s="114">
        <v>1</v>
      </c>
      <c r="O403" s="125"/>
      <c r="P403" s="137">
        <f>Shadbolt!AP407</f>
        <v>529.58000000000004</v>
      </c>
    </row>
    <row r="404" spans="1:16" x14ac:dyDescent="0.2">
      <c r="A404" s="113" t="str">
        <f>Shadbolt!C408</f>
        <v xml:space="preserve">08.39.14,  </v>
      </c>
      <c r="B404" s="114" t="str">
        <f>Shadbolt!E408</f>
        <v>DRS-104</v>
      </c>
      <c r="C404" s="114"/>
      <c r="D404" s="114">
        <f>Shadbolt!G408</f>
        <v>720</v>
      </c>
      <c r="E404" s="114">
        <f>Shadbolt!F408</f>
        <v>2110</v>
      </c>
      <c r="G404" s="105"/>
      <c r="H404" s="105">
        <v>1</v>
      </c>
      <c r="K404" s="105">
        <v>1</v>
      </c>
      <c r="L404" s="114">
        <v>1</v>
      </c>
      <c r="M404" s="125"/>
      <c r="N404" s="114">
        <v>1</v>
      </c>
      <c r="O404" s="125"/>
      <c r="P404" s="137">
        <f>Shadbolt!AP408</f>
        <v>402.27</v>
      </c>
    </row>
    <row r="405" spans="1:16" x14ac:dyDescent="0.2">
      <c r="A405" s="113" t="str">
        <f>Shadbolt!C409</f>
        <v xml:space="preserve">08.39.16,  </v>
      </c>
      <c r="B405" s="114" t="str">
        <f>Shadbolt!E409</f>
        <v>DRS-104</v>
      </c>
      <c r="C405" s="114"/>
      <c r="D405" s="114">
        <f>Shadbolt!G409</f>
        <v>1650</v>
      </c>
      <c r="E405" s="114">
        <f>Shadbolt!F409</f>
        <v>2110</v>
      </c>
      <c r="G405" s="105"/>
      <c r="H405" s="105">
        <v>1</v>
      </c>
      <c r="K405" s="105">
        <v>1</v>
      </c>
      <c r="L405" s="114">
        <v>1</v>
      </c>
      <c r="M405" s="125"/>
      <c r="N405" s="114">
        <v>1</v>
      </c>
      <c r="O405" s="125"/>
      <c r="P405" s="137">
        <f>Shadbolt!AP409</f>
        <v>963.88</v>
      </c>
    </row>
    <row r="406" spans="1:16" x14ac:dyDescent="0.2">
      <c r="A406" s="113" t="str">
        <f>Shadbolt!C410</f>
        <v xml:space="preserve">08.39.17,  </v>
      </c>
      <c r="B406" s="114" t="str">
        <f>Shadbolt!E410</f>
        <v>DRS-104</v>
      </c>
      <c r="C406" s="114"/>
      <c r="D406" s="114">
        <f>Shadbolt!G410</f>
        <v>620</v>
      </c>
      <c r="E406" s="114">
        <f>Shadbolt!F410</f>
        <v>2110</v>
      </c>
      <c r="G406" s="105"/>
      <c r="H406" s="105">
        <v>1</v>
      </c>
      <c r="K406" s="105">
        <v>1</v>
      </c>
      <c r="L406" s="114">
        <v>1</v>
      </c>
      <c r="M406" s="125"/>
      <c r="N406" s="114">
        <v>1</v>
      </c>
      <c r="O406" s="125"/>
      <c r="P406" s="137">
        <f>Shadbolt!AP410</f>
        <v>335.89</v>
      </c>
    </row>
    <row r="407" spans="1:16" x14ac:dyDescent="0.2">
      <c r="A407" s="113" t="str">
        <f>Shadbolt!C411</f>
        <v xml:space="preserve">08.40.01,  </v>
      </c>
      <c r="B407" s="114" t="str">
        <f>Shadbolt!E411</f>
        <v>DRS-100</v>
      </c>
      <c r="C407" s="114"/>
      <c r="D407" s="114">
        <f>Shadbolt!G411</f>
        <v>1020</v>
      </c>
      <c r="E407" s="114">
        <f>Shadbolt!F411</f>
        <v>2110</v>
      </c>
      <c r="G407" s="105"/>
      <c r="H407" s="105">
        <v>1</v>
      </c>
      <c r="K407" s="105">
        <v>1</v>
      </c>
      <c r="L407" s="114">
        <v>1</v>
      </c>
      <c r="M407" s="125"/>
      <c r="N407" s="114">
        <v>1</v>
      </c>
      <c r="O407" s="125"/>
      <c r="P407" s="137">
        <f>Shadbolt!AP411</f>
        <v>400.06</v>
      </c>
    </row>
    <row r="408" spans="1:16" x14ac:dyDescent="0.2">
      <c r="A408" s="113" t="str">
        <f>Shadbolt!C412</f>
        <v xml:space="preserve">08.40.02,  </v>
      </c>
      <c r="B408" s="114" t="str">
        <f>Shadbolt!E412</f>
        <v>DRS-100</v>
      </c>
      <c r="C408" s="114"/>
      <c r="D408" s="114">
        <f>Shadbolt!G412</f>
        <v>820</v>
      </c>
      <c r="E408" s="114">
        <f>Shadbolt!F412</f>
        <v>2110</v>
      </c>
      <c r="G408" s="105"/>
      <c r="H408" s="105">
        <v>1</v>
      </c>
      <c r="K408" s="105">
        <v>1</v>
      </c>
      <c r="L408" s="114">
        <v>1</v>
      </c>
      <c r="M408" s="125"/>
      <c r="N408" s="114">
        <v>1</v>
      </c>
      <c r="O408" s="125"/>
      <c r="P408" s="137">
        <f>Shadbolt!AP412</f>
        <v>360.27</v>
      </c>
    </row>
    <row r="409" spans="1:16" x14ac:dyDescent="0.2">
      <c r="A409" s="113" t="str">
        <f>Shadbolt!C413</f>
        <v xml:space="preserve">08.40.03,  </v>
      </c>
      <c r="B409" s="114" t="str">
        <f>Shadbolt!E413</f>
        <v>DRS-104</v>
      </c>
      <c r="C409" s="114"/>
      <c r="D409" s="114">
        <f>Shadbolt!G413</f>
        <v>720</v>
      </c>
      <c r="E409" s="114">
        <f>Shadbolt!F413</f>
        <v>2110</v>
      </c>
      <c r="G409" s="105"/>
      <c r="H409" s="105">
        <v>1</v>
      </c>
      <c r="K409" s="105">
        <v>1</v>
      </c>
      <c r="L409" s="114">
        <v>1</v>
      </c>
      <c r="M409" s="125"/>
      <c r="N409" s="114">
        <v>1</v>
      </c>
      <c r="O409" s="125"/>
      <c r="P409" s="137">
        <f>Shadbolt!AP413</f>
        <v>402.27</v>
      </c>
    </row>
    <row r="410" spans="1:16" x14ac:dyDescent="0.2">
      <c r="A410" s="113" t="str">
        <f>Shadbolt!C414</f>
        <v xml:space="preserve">08.40.04,  </v>
      </c>
      <c r="B410" s="114" t="str">
        <f>Shadbolt!E414</f>
        <v>DRS-104</v>
      </c>
      <c r="C410" s="114"/>
      <c r="D410" s="114">
        <f>Shadbolt!G414</f>
        <v>1650</v>
      </c>
      <c r="E410" s="114">
        <f>Shadbolt!F414</f>
        <v>2110</v>
      </c>
      <c r="G410" s="105"/>
      <c r="H410" s="105">
        <v>1</v>
      </c>
      <c r="K410" s="105">
        <v>1</v>
      </c>
      <c r="L410" s="114">
        <v>1</v>
      </c>
      <c r="M410" s="125"/>
      <c r="N410" s="114">
        <v>1</v>
      </c>
      <c r="O410" s="125"/>
      <c r="P410" s="137">
        <f>Shadbolt!AP414</f>
        <v>963.88</v>
      </c>
    </row>
    <row r="411" spans="1:16" x14ac:dyDescent="0.2">
      <c r="A411" s="113" t="str">
        <f>Shadbolt!C415</f>
        <v xml:space="preserve">08.40.05,  </v>
      </c>
      <c r="B411" s="114" t="str">
        <f>Shadbolt!E415</f>
        <v>DRS-104</v>
      </c>
      <c r="C411" s="114"/>
      <c r="D411" s="114">
        <f>Shadbolt!G415</f>
        <v>620</v>
      </c>
      <c r="E411" s="114">
        <f>Shadbolt!F415</f>
        <v>2110</v>
      </c>
      <c r="G411" s="105"/>
      <c r="H411" s="105">
        <v>1</v>
      </c>
      <c r="K411" s="105">
        <v>1</v>
      </c>
      <c r="L411" s="114">
        <v>1</v>
      </c>
      <c r="M411" s="125"/>
      <c r="N411" s="114">
        <v>1</v>
      </c>
      <c r="O411" s="125"/>
      <c r="P411" s="137">
        <f>Shadbolt!AP415</f>
        <v>335.89</v>
      </c>
    </row>
    <row r="412" spans="1:16" x14ac:dyDescent="0.2">
      <c r="A412" s="113" t="str">
        <f>Shadbolt!C416</f>
        <v xml:space="preserve">08.41.01,  </v>
      </c>
      <c r="B412" s="114" t="str">
        <f>Shadbolt!E416</f>
        <v>DRS-100</v>
      </c>
      <c r="C412" s="114"/>
      <c r="D412" s="114">
        <f>Shadbolt!G416</f>
        <v>1020</v>
      </c>
      <c r="E412" s="114">
        <f>Shadbolt!F416</f>
        <v>2110</v>
      </c>
      <c r="G412" s="105"/>
      <c r="H412" s="105">
        <v>1</v>
      </c>
      <c r="K412" s="105">
        <v>1</v>
      </c>
      <c r="L412" s="114"/>
      <c r="M412" s="125"/>
      <c r="N412" s="114">
        <v>1</v>
      </c>
      <c r="O412" s="125"/>
      <c r="P412" s="137">
        <f>Shadbolt!AP416</f>
        <v>603.20000000000005</v>
      </c>
    </row>
    <row r="413" spans="1:16" x14ac:dyDescent="0.2">
      <c r="A413" s="113" t="str">
        <f>Shadbolt!C417</f>
        <v xml:space="preserve">08.41.02,  </v>
      </c>
      <c r="B413" s="114" t="str">
        <f>Shadbolt!E417</f>
        <v>DRS-104</v>
      </c>
      <c r="C413" s="114"/>
      <c r="D413" s="114">
        <f>Shadbolt!G417</f>
        <v>620</v>
      </c>
      <c r="E413" s="114">
        <f>Shadbolt!F417</f>
        <v>2110</v>
      </c>
      <c r="G413" s="105"/>
      <c r="H413" s="105">
        <v>1</v>
      </c>
      <c r="K413" s="105">
        <v>1</v>
      </c>
      <c r="L413" s="114">
        <v>1</v>
      </c>
      <c r="M413" s="125"/>
      <c r="N413" s="114">
        <v>1</v>
      </c>
      <c r="O413" s="125"/>
      <c r="P413" s="137">
        <f>Shadbolt!AP417</f>
        <v>335.89</v>
      </c>
    </row>
    <row r="414" spans="1:16" x14ac:dyDescent="0.2">
      <c r="A414" s="113" t="str">
        <f>Shadbolt!C418</f>
        <v xml:space="preserve">08.41.03,  </v>
      </c>
      <c r="B414" s="114" t="str">
        <f>Shadbolt!E418</f>
        <v>DRS-104</v>
      </c>
      <c r="C414" s="114"/>
      <c r="D414" s="114">
        <f>Shadbolt!G418</f>
        <v>620</v>
      </c>
      <c r="E414" s="114">
        <f>Shadbolt!F418</f>
        <v>2110</v>
      </c>
      <c r="G414" s="105"/>
      <c r="H414" s="105">
        <v>1</v>
      </c>
      <c r="K414" s="105">
        <v>1</v>
      </c>
      <c r="L414" s="114">
        <v>1</v>
      </c>
      <c r="M414" s="125"/>
      <c r="N414" s="114">
        <v>1</v>
      </c>
      <c r="O414" s="125"/>
      <c r="P414" s="137">
        <f>Shadbolt!AP418</f>
        <v>335.89</v>
      </c>
    </row>
    <row r="415" spans="1:16" x14ac:dyDescent="0.2">
      <c r="A415" s="113" t="str">
        <f>Shadbolt!C419</f>
        <v xml:space="preserve">08.41.04,  </v>
      </c>
      <c r="B415" s="114" t="str">
        <f>Shadbolt!E419</f>
        <v>DRS-104</v>
      </c>
      <c r="C415" s="114"/>
      <c r="D415" s="114">
        <f>Shadbolt!G419</f>
        <v>920</v>
      </c>
      <c r="E415" s="114">
        <f>Shadbolt!F419</f>
        <v>2110</v>
      </c>
      <c r="G415" s="105"/>
      <c r="H415" s="105">
        <v>1</v>
      </c>
      <c r="K415" s="105">
        <v>1</v>
      </c>
      <c r="L415" s="114">
        <v>1</v>
      </c>
      <c r="M415" s="125"/>
      <c r="N415" s="114">
        <v>1</v>
      </c>
      <c r="O415" s="125"/>
      <c r="P415" s="137">
        <f>Shadbolt!AP419</f>
        <v>419.53</v>
      </c>
    </row>
    <row r="416" spans="1:16" x14ac:dyDescent="0.2">
      <c r="A416" s="113" t="str">
        <f>Shadbolt!C420</f>
        <v xml:space="preserve">08.44.01,  </v>
      </c>
      <c r="B416" s="114" t="str">
        <f>Shadbolt!E420</f>
        <v>DRS-100</v>
      </c>
      <c r="C416" s="114"/>
      <c r="D416" s="114">
        <f>Shadbolt!G420</f>
        <v>1020</v>
      </c>
      <c r="E416" s="114">
        <f>Shadbolt!F420</f>
        <v>2110</v>
      </c>
      <c r="G416" s="105"/>
      <c r="H416" s="105">
        <v>1</v>
      </c>
      <c r="K416" s="105">
        <v>1</v>
      </c>
      <c r="L416" s="114"/>
      <c r="M416" s="125"/>
      <c r="N416" s="114">
        <v>1</v>
      </c>
      <c r="O416" s="125"/>
      <c r="P416" s="137">
        <f>Shadbolt!AP420</f>
        <v>603.20000000000005</v>
      </c>
    </row>
    <row r="417" spans="1:16" x14ac:dyDescent="0.2">
      <c r="A417" s="113" t="str">
        <f>Shadbolt!C421</f>
        <v xml:space="preserve">08.45.01,  </v>
      </c>
      <c r="B417" s="114" t="str">
        <f>Shadbolt!E421</f>
        <v>DRS-100</v>
      </c>
      <c r="C417" s="114"/>
      <c r="D417" s="114">
        <f>Shadbolt!G421</f>
        <v>820</v>
      </c>
      <c r="E417" s="114">
        <f>Shadbolt!F421</f>
        <v>2110</v>
      </c>
      <c r="G417" s="105"/>
      <c r="H417" s="105">
        <v>1</v>
      </c>
      <c r="J417" s="105">
        <v>1</v>
      </c>
      <c r="K417" s="105"/>
      <c r="L417" s="114">
        <v>1</v>
      </c>
      <c r="M417" s="125"/>
      <c r="N417" s="114">
        <v>1</v>
      </c>
      <c r="O417" s="125"/>
      <c r="P417" s="137">
        <f>Shadbolt!AP421</f>
        <v>327.73</v>
      </c>
    </row>
    <row r="418" spans="1:16" x14ac:dyDescent="0.2">
      <c r="A418" s="113" t="str">
        <f>Shadbolt!C422</f>
        <v xml:space="preserve">08.45.02,  </v>
      </c>
      <c r="B418" s="114" t="str">
        <f>Shadbolt!E422</f>
        <v>DRS-100</v>
      </c>
      <c r="C418" s="114"/>
      <c r="D418" s="114">
        <f>Shadbolt!G422</f>
        <v>820</v>
      </c>
      <c r="E418" s="114">
        <f>Shadbolt!F422</f>
        <v>2110</v>
      </c>
      <c r="G418" s="105"/>
      <c r="H418" s="105">
        <v>1</v>
      </c>
      <c r="J418" s="105">
        <v>1</v>
      </c>
      <c r="K418" s="105"/>
      <c r="L418" s="114">
        <v>1</v>
      </c>
      <c r="M418" s="125"/>
      <c r="N418" s="114">
        <v>1</v>
      </c>
      <c r="O418" s="125"/>
      <c r="P418" s="137">
        <f>Shadbolt!AP422</f>
        <v>327.73</v>
      </c>
    </row>
    <row r="419" spans="1:16" x14ac:dyDescent="0.2">
      <c r="A419" s="113" t="str">
        <f>Shadbolt!C423</f>
        <v xml:space="preserve">08.45.03,  </v>
      </c>
      <c r="B419" s="114" t="str">
        <f>Shadbolt!E423</f>
        <v>DRS-104</v>
      </c>
      <c r="C419" s="114"/>
      <c r="D419" s="114">
        <f>Shadbolt!G423</f>
        <v>720</v>
      </c>
      <c r="E419" s="114">
        <f>Shadbolt!F423</f>
        <v>2110</v>
      </c>
      <c r="G419" s="105"/>
      <c r="H419" s="105">
        <v>1</v>
      </c>
      <c r="K419" s="105">
        <v>1</v>
      </c>
      <c r="L419" s="114">
        <v>1</v>
      </c>
      <c r="M419" s="125"/>
      <c r="N419" s="114">
        <v>1</v>
      </c>
      <c r="O419" s="125"/>
      <c r="P419" s="137">
        <f>Shadbolt!AP423</f>
        <v>402.27</v>
      </c>
    </row>
    <row r="420" spans="1:16" x14ac:dyDescent="0.2">
      <c r="A420" s="113" t="str">
        <f>Shadbolt!C424</f>
        <v xml:space="preserve">08.45.04,  </v>
      </c>
      <c r="B420" s="114" t="str">
        <f>Shadbolt!E424</f>
        <v>DRS-104</v>
      </c>
      <c r="C420" s="114"/>
      <c r="D420" s="114">
        <f>Shadbolt!G424</f>
        <v>720</v>
      </c>
      <c r="E420" s="114">
        <f>Shadbolt!F424</f>
        <v>2110</v>
      </c>
      <c r="G420" s="105"/>
      <c r="H420" s="105">
        <v>1</v>
      </c>
      <c r="K420" s="105">
        <v>1</v>
      </c>
      <c r="L420" s="114">
        <v>1</v>
      </c>
      <c r="M420" s="125"/>
      <c r="N420" s="114">
        <v>1</v>
      </c>
      <c r="O420" s="125"/>
      <c r="P420" s="137">
        <f>Shadbolt!AP424</f>
        <v>402.27</v>
      </c>
    </row>
    <row r="421" spans="1:16" x14ac:dyDescent="0.2">
      <c r="A421" s="113" t="str">
        <f>Shadbolt!C425</f>
        <v xml:space="preserve">08.45.05,  </v>
      </c>
      <c r="B421" s="114" t="str">
        <f>Shadbolt!E425</f>
        <v>DRS-104</v>
      </c>
      <c r="C421" s="114"/>
      <c r="D421" s="114">
        <f>Shadbolt!G425</f>
        <v>920</v>
      </c>
      <c r="E421" s="114">
        <f>Shadbolt!F425</f>
        <v>2110</v>
      </c>
      <c r="G421" s="105"/>
      <c r="H421" s="105">
        <v>1</v>
      </c>
      <c r="K421" s="105">
        <v>1</v>
      </c>
      <c r="L421" s="114">
        <v>1</v>
      </c>
      <c r="M421" s="125"/>
      <c r="N421" s="114">
        <v>1</v>
      </c>
      <c r="O421" s="125"/>
      <c r="P421" s="137">
        <f>Shadbolt!AP425</f>
        <v>419.53</v>
      </c>
    </row>
    <row r="422" spans="1:16" x14ac:dyDescent="0.2">
      <c r="A422" s="113" t="str">
        <f>Shadbolt!C426</f>
        <v xml:space="preserve">08.45.06,  </v>
      </c>
      <c r="B422" s="114" t="str">
        <f>Shadbolt!E426</f>
        <v>DRS-104</v>
      </c>
      <c r="C422" s="114"/>
      <c r="D422" s="114">
        <f>Shadbolt!G426</f>
        <v>1450</v>
      </c>
      <c r="E422" s="114">
        <f>Shadbolt!F426</f>
        <v>2110</v>
      </c>
      <c r="G422" s="105"/>
      <c r="H422" s="105">
        <v>1</v>
      </c>
      <c r="K422" s="105">
        <v>1</v>
      </c>
      <c r="L422" s="114">
        <v>1</v>
      </c>
      <c r="M422" s="125"/>
      <c r="N422" s="114">
        <v>1</v>
      </c>
      <c r="O422" s="125"/>
      <c r="P422" s="137">
        <f>Shadbolt!AP426</f>
        <v>942.71</v>
      </c>
    </row>
    <row r="423" spans="1:16" x14ac:dyDescent="0.2">
      <c r="A423" s="113" t="str">
        <f>Shadbolt!C427</f>
        <v xml:space="preserve">RF.05.01,  </v>
      </c>
      <c r="B423" s="114" t="str">
        <f>Shadbolt!E427</f>
        <v>DRS-100</v>
      </c>
      <c r="C423" s="114"/>
      <c r="D423" s="114">
        <f>Shadbolt!G427</f>
        <v>1610</v>
      </c>
      <c r="E423" s="114">
        <f>Shadbolt!F427</f>
        <v>2110</v>
      </c>
      <c r="G423" s="105"/>
      <c r="H423" s="105">
        <v>1</v>
      </c>
      <c r="K423" s="105">
        <v>1</v>
      </c>
      <c r="L423" s="114"/>
      <c r="M423" s="125"/>
      <c r="N423" s="114">
        <v>1</v>
      </c>
      <c r="O423" s="125"/>
      <c r="P423" s="137">
        <f>Shadbolt!AP427</f>
        <v>790.05</v>
      </c>
    </row>
    <row r="424" spans="1:16" x14ac:dyDescent="0.2">
      <c r="A424" s="113"/>
      <c r="E424" s="114"/>
      <c r="G424" s="105"/>
      <c r="L424" s="114"/>
    </row>
    <row r="425" spans="1:16" ht="13.6" thickBot="1" x14ac:dyDescent="0.25">
      <c r="L425" s="114"/>
      <c r="N425" s="227">
        <f>SUM(N9:N423)</f>
        <v>415</v>
      </c>
      <c r="P425" s="228">
        <f>SUM(P9:P423)</f>
        <v>230488.33</v>
      </c>
    </row>
    <row r="426" spans="1:16" ht="13.6" thickTop="1" x14ac:dyDescent="0.2">
      <c r="L426" s="114"/>
    </row>
    <row r="427" spans="1:16" s="131" customFormat="1" ht="13.6" x14ac:dyDescent="0.25">
      <c r="A427" s="117"/>
      <c r="B427" s="118"/>
      <c r="C427" s="118"/>
      <c r="D427" s="110"/>
      <c r="E427" s="110"/>
      <c r="F427" s="133"/>
      <c r="G427" s="133"/>
      <c r="H427" s="110"/>
      <c r="I427" s="133"/>
      <c r="J427" s="110"/>
      <c r="K427" s="107"/>
      <c r="L427" s="114"/>
      <c r="M427" s="126"/>
      <c r="N427" s="126"/>
      <c r="O427" s="126"/>
      <c r="P427" s="138"/>
    </row>
    <row r="428" spans="1:16" x14ac:dyDescent="0.2">
      <c r="K428" s="105"/>
      <c r="L428" s="114"/>
      <c r="N428" s="136"/>
    </row>
    <row r="429" spans="1:16" x14ac:dyDescent="0.2">
      <c r="K429" s="105"/>
      <c r="L429" s="114"/>
      <c r="N429" s="136"/>
    </row>
    <row r="430" spans="1:16" x14ac:dyDescent="0.2">
      <c r="K430" s="105"/>
      <c r="L430" s="114"/>
      <c r="N430" s="136"/>
    </row>
    <row r="431" spans="1:16" x14ac:dyDescent="0.2">
      <c r="K431" s="105"/>
      <c r="L431" s="114"/>
      <c r="N431" s="111"/>
    </row>
    <row r="432" spans="1:16" x14ac:dyDescent="0.2">
      <c r="K432" s="105"/>
      <c r="L432" s="114"/>
      <c r="N432" s="111"/>
    </row>
    <row r="433" spans="11:14" x14ac:dyDescent="0.2">
      <c r="K433" s="105"/>
      <c r="L433" s="114"/>
      <c r="N433" s="111"/>
    </row>
    <row r="434" spans="11:14" x14ac:dyDescent="0.2">
      <c r="K434" s="105"/>
      <c r="L434" s="114"/>
      <c r="N434" s="111"/>
    </row>
    <row r="435" spans="11:14" x14ac:dyDescent="0.2">
      <c r="K435" s="105"/>
      <c r="L435" s="114"/>
      <c r="N435" s="111"/>
    </row>
    <row r="436" spans="11:14" hidden="1" x14ac:dyDescent="0.2">
      <c r="L436" s="114"/>
    </row>
    <row r="437" spans="11:14" hidden="1" x14ac:dyDescent="0.2">
      <c r="L437" s="114" t="s">
        <v>80</v>
      </c>
    </row>
    <row r="438" spans="11:14" hidden="1" x14ac:dyDescent="0.2">
      <c r="L438" s="114"/>
    </row>
    <row r="439" spans="11:14" x14ac:dyDescent="0.2">
      <c r="L439" s="114"/>
    </row>
    <row r="440" spans="11:14" x14ac:dyDescent="0.2">
      <c r="L440" s="114"/>
    </row>
    <row r="441" spans="11:14" x14ac:dyDescent="0.2">
      <c r="L441" s="114"/>
    </row>
  </sheetData>
  <autoFilter ref="A8:Q425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23"/>
  <sheetViews>
    <sheetView workbookViewId="0">
      <selection activeCell="N6" sqref="N6"/>
    </sheetView>
  </sheetViews>
  <sheetFormatPr defaultColWidth="10" defaultRowHeight="13.6" x14ac:dyDescent="0.25"/>
  <cols>
    <col min="1" max="1" width="12.5" style="165" customWidth="1"/>
    <col min="2" max="2" width="8.5" style="150" bestFit="1" customWidth="1"/>
    <col min="3" max="3" width="8.375" style="150" bestFit="1" customWidth="1"/>
    <col min="4" max="5" width="7" style="149" customWidth="1"/>
    <col min="6" max="6" width="1" style="150" customWidth="1"/>
    <col min="7" max="7" width="4.625" style="150" bestFit="1" customWidth="1"/>
    <col min="8" max="8" width="6.125" style="150" bestFit="1" customWidth="1"/>
    <col min="9" max="9" width="1" style="150" customWidth="1"/>
    <col min="10" max="10" width="5.875" style="150" bestFit="1" customWidth="1"/>
    <col min="11" max="11" width="6.375" style="150" bestFit="1" customWidth="1"/>
    <col min="12" max="12" width="5.5" style="150" customWidth="1"/>
    <col min="13" max="13" width="1.125" style="97" customWidth="1"/>
    <col min="14" max="14" width="8.5" style="96" bestFit="1" customWidth="1"/>
    <col min="15" max="15" width="1.125" style="97" customWidth="1"/>
    <col min="16" max="16" width="7" style="97" customWidth="1"/>
    <col min="17" max="17" width="8.5" style="152" bestFit="1" customWidth="1"/>
    <col min="18" max="18" width="8.125" style="153" hidden="1" customWidth="1"/>
    <col min="19" max="19" width="9" style="154" hidden="1" customWidth="1"/>
    <col min="20" max="20" width="8" style="155" customWidth="1"/>
    <col min="21" max="21" width="10" style="155" customWidth="1"/>
    <col min="22" max="23" width="7" style="97" customWidth="1"/>
    <col min="24" max="24" width="7" style="156" customWidth="1"/>
    <col min="25" max="25" width="9" style="157" customWidth="1"/>
    <col min="26" max="26" width="12.25" style="97" bestFit="1" customWidth="1"/>
    <col min="27" max="16384" width="10" style="97"/>
  </cols>
  <sheetData>
    <row r="1" spans="1:33" x14ac:dyDescent="0.25">
      <c r="A1" s="147" t="str">
        <f>'Door Comparison'!A1</f>
        <v>BAM - BERKELEY STREET</v>
      </c>
      <c r="B1" s="148"/>
      <c r="C1" s="148"/>
      <c r="J1" s="151"/>
    </row>
    <row r="3" spans="1:33" x14ac:dyDescent="0.25">
      <c r="A3" s="158" t="s">
        <v>12</v>
      </c>
      <c r="B3" s="151"/>
      <c r="C3" s="159"/>
      <c r="D3" s="160"/>
      <c r="E3" s="161" t="s">
        <v>70</v>
      </c>
      <c r="G3" s="162"/>
      <c r="K3" s="163">
        <v>135</v>
      </c>
      <c r="L3" s="161" t="s">
        <v>71</v>
      </c>
      <c r="N3" s="97"/>
      <c r="S3" s="164"/>
      <c r="T3" s="153"/>
    </row>
    <row r="5" spans="1:33" x14ac:dyDescent="0.25">
      <c r="A5" s="126"/>
      <c r="B5" s="143" t="str">
        <f>'Door Comparison'!B5</f>
        <v>Door</v>
      </c>
      <c r="C5" s="143" t="str">
        <f>'Door Comparison'!C5</f>
        <v>Door</v>
      </c>
      <c r="D5" s="165" t="s">
        <v>0</v>
      </c>
      <c r="E5" s="165" t="s">
        <v>0</v>
      </c>
    </row>
    <row r="6" spans="1:33" x14ac:dyDescent="0.25">
      <c r="A6" s="125"/>
      <c r="B6" s="143" t="str">
        <f>'Door Comparison'!B6</f>
        <v>Type</v>
      </c>
      <c r="C6" s="143" t="str">
        <f>'Door Comparison'!C6</f>
        <v>Material</v>
      </c>
      <c r="D6" s="165" t="s">
        <v>1</v>
      </c>
      <c r="E6" s="165" t="s">
        <v>2</v>
      </c>
      <c r="G6" s="165" t="s">
        <v>3</v>
      </c>
      <c r="H6" s="165" t="s">
        <v>4</v>
      </c>
      <c r="J6" s="165" t="s">
        <v>5</v>
      </c>
      <c r="K6" s="165" t="s">
        <v>6</v>
      </c>
      <c r="L6" s="165" t="str">
        <f>'Door Comparison'!L6</f>
        <v>dB</v>
      </c>
      <c r="M6" s="166"/>
      <c r="N6" s="98" t="s">
        <v>13</v>
      </c>
      <c r="P6" s="166" t="s">
        <v>14</v>
      </c>
      <c r="Q6" s="121" t="s">
        <v>0</v>
      </c>
      <c r="R6" s="122"/>
      <c r="S6" s="123"/>
      <c r="T6" s="122" t="s">
        <v>29</v>
      </c>
      <c r="U6" s="98" t="s">
        <v>25</v>
      </c>
      <c r="V6" s="166" t="s">
        <v>10</v>
      </c>
      <c r="W6" s="166" t="s">
        <v>9</v>
      </c>
      <c r="X6" s="156" t="s">
        <v>28</v>
      </c>
      <c r="Y6" s="167" t="s">
        <v>15</v>
      </c>
    </row>
    <row r="7" spans="1:33" x14ac:dyDescent="0.25">
      <c r="A7" s="131"/>
      <c r="D7" s="165"/>
      <c r="E7" s="165"/>
      <c r="G7" s="165"/>
      <c r="H7" s="165"/>
      <c r="J7" s="165"/>
      <c r="K7" s="165"/>
      <c r="L7" s="165"/>
      <c r="M7" s="166"/>
      <c r="N7" s="98"/>
      <c r="P7" s="166"/>
      <c r="Q7" s="121"/>
      <c r="R7" s="168"/>
      <c r="S7" s="123"/>
      <c r="T7" s="98"/>
      <c r="U7" s="98"/>
      <c r="V7" s="166"/>
      <c r="W7" s="166"/>
      <c r="X7" s="169"/>
      <c r="Y7" s="167"/>
    </row>
    <row r="8" spans="1:33" ht="13.25" customHeight="1" x14ac:dyDescent="0.25">
      <c r="A8" s="129"/>
    </row>
    <row r="9" spans="1:33" ht="13.25" customHeight="1" x14ac:dyDescent="0.25">
      <c r="A9" s="114" t="str">
        <f>'Door Comparison'!A9</f>
        <v xml:space="preserve">B2.01.01,  </v>
      </c>
      <c r="B9" s="165" t="str">
        <f>'Door Comparison'!B9</f>
        <v>DRS-100</v>
      </c>
      <c r="C9" s="165">
        <f>'Door Comparison'!C9</f>
        <v>0</v>
      </c>
      <c r="D9" s="165">
        <f>'Door Comparison'!D9</f>
        <v>1020</v>
      </c>
      <c r="E9" s="165">
        <f>'Door Comparison'!E9</f>
        <v>2110</v>
      </c>
      <c r="F9" s="165"/>
      <c r="G9" s="165">
        <f>'Door Comparison'!G9</f>
        <v>0</v>
      </c>
      <c r="H9" s="165">
        <f>'Door Comparison'!H9</f>
        <v>1</v>
      </c>
      <c r="I9" s="165" t="e">
        <f>'Door Comparison'!#REF!</f>
        <v>#REF!</v>
      </c>
      <c r="J9" s="165">
        <f>'Door Comparison'!J9</f>
        <v>0</v>
      </c>
      <c r="K9" s="165">
        <f>'Door Comparison'!K9</f>
        <v>1</v>
      </c>
      <c r="L9" s="165">
        <f>'Door Comparison'!L9</f>
        <v>0</v>
      </c>
      <c r="N9" s="95">
        <v>44</v>
      </c>
      <c r="O9" s="170"/>
      <c r="P9" s="155">
        <f t="shared" ref="P9" si="0">(D9+2*E9)*3.1/1000</f>
        <v>16.239999999999998</v>
      </c>
      <c r="Q9" s="152">
        <f>(((D9+2*E9)*((G9*2.9)+(H9*3.77))/1000))*2</f>
        <v>39.51</v>
      </c>
      <c r="R9" s="171"/>
      <c r="S9" s="172"/>
      <c r="T9" s="171">
        <f t="shared" ref="T9" si="1">((D9+2*E9)*((G9*1.91)+(H9*2.1))/1000)*2</f>
        <v>22.01</v>
      </c>
      <c r="V9" s="173">
        <f t="shared" ref="V9" si="2">(J9*((D9+2*E9)*1.11/1000))+(K9*((D9+2*E9)*2.22/1000))+(L9*((D9+2*E9)*1.11/1000))</f>
        <v>11.63</v>
      </c>
      <c r="W9" s="155">
        <f t="shared" ref="W9" si="3">(J9+K9+L9)*((D9+2*E9)*1.04/1000)</f>
        <v>5.45</v>
      </c>
      <c r="X9" s="171">
        <v>0</v>
      </c>
      <c r="Y9" s="174">
        <f t="shared" ref="Y9" si="4">SUM(N9:X9)</f>
        <v>138.84</v>
      </c>
      <c r="Z9" s="154"/>
      <c r="AA9" s="155"/>
      <c r="AB9" s="152"/>
      <c r="AC9" s="171"/>
      <c r="AD9" s="173"/>
      <c r="AF9" s="171"/>
      <c r="AG9" s="174"/>
    </row>
    <row r="10" spans="1:33" ht="13.25" customHeight="1" x14ac:dyDescent="0.25">
      <c r="A10" s="114" t="str">
        <f>'Door Comparison'!A10</f>
        <v xml:space="preserve">B2.02.01,  </v>
      </c>
      <c r="B10" s="165" t="str">
        <f>'Door Comparison'!B10</f>
        <v>DRS-100</v>
      </c>
      <c r="C10" s="165">
        <f>'Door Comparison'!C10</f>
        <v>0</v>
      </c>
      <c r="D10" s="165">
        <f>'Door Comparison'!D10</f>
        <v>1020</v>
      </c>
      <c r="E10" s="165">
        <f>'Door Comparison'!E10</f>
        <v>2110</v>
      </c>
      <c r="F10" s="165"/>
      <c r="G10" s="165">
        <f>'Door Comparison'!G10</f>
        <v>0</v>
      </c>
      <c r="H10" s="165">
        <f>'Door Comparison'!H10</f>
        <v>1</v>
      </c>
      <c r="I10" s="165" t="e">
        <f>'Door Comparison'!#REF!</f>
        <v>#REF!</v>
      </c>
      <c r="J10" s="165">
        <f>'Door Comparison'!J10</f>
        <v>0</v>
      </c>
      <c r="K10" s="165">
        <f>'Door Comparison'!K10</f>
        <v>1</v>
      </c>
      <c r="L10" s="165">
        <f>'Door Comparison'!L10</f>
        <v>0</v>
      </c>
      <c r="N10" s="95">
        <v>44</v>
      </c>
      <c r="O10" s="170"/>
      <c r="P10" s="155">
        <f t="shared" ref="P10:P73" si="5">(D10+2*E10)*3.1/1000</f>
        <v>16.239999999999998</v>
      </c>
      <c r="Q10" s="152">
        <f t="shared" ref="Q10:Q73" si="6">(((D10+2*E10)*((G10*2.9)+(H10*3.77))/1000))*2</f>
        <v>39.51</v>
      </c>
      <c r="R10" s="171"/>
      <c r="S10" s="172"/>
      <c r="T10" s="171">
        <f t="shared" ref="T10:T73" si="7">((D10+2*E10)*((G10*1.91)+(H10*2.1))/1000)*2</f>
        <v>22.01</v>
      </c>
      <c r="V10" s="173">
        <f t="shared" ref="V10:V73" si="8">(J10*((D10+2*E10)*1.11/1000))+(K10*((D10+2*E10)*2.22/1000))+(L10*((D10+2*E10)*1.11/1000))</f>
        <v>11.63</v>
      </c>
      <c r="W10" s="155">
        <f t="shared" ref="W10:W73" si="9">(J10+K10+L10)*((D10+2*E10)*1.04/1000)</f>
        <v>5.45</v>
      </c>
      <c r="X10" s="171">
        <v>0</v>
      </c>
      <c r="Y10" s="174">
        <f t="shared" ref="Y10:Y73" si="10">SUM(N10:X10)</f>
        <v>138.84</v>
      </c>
      <c r="Z10" s="154"/>
    </row>
    <row r="11" spans="1:33" ht="13.25" customHeight="1" x14ac:dyDescent="0.25">
      <c r="A11" s="114" t="str">
        <f>'Door Comparison'!A11</f>
        <v xml:space="preserve">B2.08.01,  </v>
      </c>
      <c r="B11" s="165" t="str">
        <f>'Door Comparison'!B11</f>
        <v>DRS-100</v>
      </c>
      <c r="C11" s="165">
        <f>'Door Comparison'!C11</f>
        <v>0</v>
      </c>
      <c r="D11" s="165">
        <f>'Door Comparison'!D11</f>
        <v>1810</v>
      </c>
      <c r="E11" s="165">
        <f>'Door Comparison'!E11</f>
        <v>2110</v>
      </c>
      <c r="F11" s="165"/>
      <c r="G11" s="165">
        <f>'Door Comparison'!G11</f>
        <v>0</v>
      </c>
      <c r="H11" s="165">
        <f>'Door Comparison'!H11</f>
        <v>1</v>
      </c>
      <c r="I11" s="165" t="e">
        <f>'Door Comparison'!#REF!</f>
        <v>#REF!</v>
      </c>
      <c r="J11" s="165">
        <f>'Door Comparison'!J11</f>
        <v>1</v>
      </c>
      <c r="K11" s="165">
        <f>'Door Comparison'!K11</f>
        <v>0</v>
      </c>
      <c r="L11" s="165">
        <f>'Door Comparison'!L11</f>
        <v>1</v>
      </c>
      <c r="N11" s="95">
        <v>66</v>
      </c>
      <c r="O11" s="170"/>
      <c r="P11" s="155">
        <f t="shared" si="5"/>
        <v>18.690000000000001</v>
      </c>
      <c r="Q11" s="152">
        <f t="shared" si="6"/>
        <v>45.47</v>
      </c>
      <c r="R11" s="171"/>
      <c r="S11" s="172"/>
      <c r="T11" s="171">
        <f t="shared" si="7"/>
        <v>25.33</v>
      </c>
      <c r="V11" s="173">
        <f t="shared" si="8"/>
        <v>13.39</v>
      </c>
      <c r="W11" s="155">
        <f t="shared" si="9"/>
        <v>12.54</v>
      </c>
      <c r="X11" s="171">
        <v>0</v>
      </c>
      <c r="Y11" s="174">
        <f t="shared" si="10"/>
        <v>181.42</v>
      </c>
      <c r="Z11" s="154"/>
    </row>
    <row r="12" spans="1:33" ht="13.25" customHeight="1" x14ac:dyDescent="0.25">
      <c r="A12" s="114" t="str">
        <f>'Door Comparison'!A12</f>
        <v xml:space="preserve">B2.08.02,  </v>
      </c>
      <c r="B12" s="165" t="str">
        <f>'Door Comparison'!B12</f>
        <v>DRS-100</v>
      </c>
      <c r="C12" s="165">
        <f>'Door Comparison'!C12</f>
        <v>0</v>
      </c>
      <c r="D12" s="165">
        <f>'Door Comparison'!D12</f>
        <v>1610</v>
      </c>
      <c r="E12" s="165">
        <f>'Door Comparison'!E12</f>
        <v>2110</v>
      </c>
      <c r="F12" s="165"/>
      <c r="G12" s="165">
        <f>'Door Comparison'!G12</f>
        <v>0</v>
      </c>
      <c r="H12" s="165">
        <f>'Door Comparison'!H12</f>
        <v>1</v>
      </c>
      <c r="I12" s="165" t="e">
        <f>'Door Comparison'!#REF!</f>
        <v>#REF!</v>
      </c>
      <c r="J12" s="165">
        <f>'Door Comparison'!J12</f>
        <v>1</v>
      </c>
      <c r="K12" s="165">
        <f>'Door Comparison'!K12</f>
        <v>0</v>
      </c>
      <c r="L12" s="165">
        <f>'Door Comparison'!L12</f>
        <v>1</v>
      </c>
      <c r="N12" s="95">
        <v>66</v>
      </c>
      <c r="O12" s="170"/>
      <c r="P12" s="155">
        <f t="shared" si="5"/>
        <v>18.07</v>
      </c>
      <c r="Q12" s="152">
        <f t="shared" si="6"/>
        <v>43.96</v>
      </c>
      <c r="R12" s="171"/>
      <c r="S12" s="172"/>
      <c r="T12" s="171">
        <f t="shared" si="7"/>
        <v>24.49</v>
      </c>
      <c r="V12" s="173">
        <f t="shared" si="8"/>
        <v>12.94</v>
      </c>
      <c r="W12" s="155">
        <f t="shared" si="9"/>
        <v>12.13</v>
      </c>
      <c r="X12" s="171">
        <v>0</v>
      </c>
      <c r="Y12" s="174">
        <f t="shared" si="10"/>
        <v>177.59</v>
      </c>
      <c r="Z12" s="154"/>
    </row>
    <row r="13" spans="1:33" ht="13.25" customHeight="1" x14ac:dyDescent="0.25">
      <c r="A13" s="114" t="str">
        <f>'Door Comparison'!A13</f>
        <v xml:space="preserve">B2.08.03,  </v>
      </c>
      <c r="B13" s="165" t="str">
        <f>'Door Comparison'!B13</f>
        <v>DRS-100</v>
      </c>
      <c r="C13" s="165">
        <f>'Door Comparison'!C13</f>
        <v>0</v>
      </c>
      <c r="D13" s="165">
        <f>'Door Comparison'!D13</f>
        <v>1810</v>
      </c>
      <c r="E13" s="165">
        <f>'Door Comparison'!E13</f>
        <v>2110</v>
      </c>
      <c r="F13" s="165"/>
      <c r="G13" s="165">
        <f>'Door Comparison'!G13</f>
        <v>0</v>
      </c>
      <c r="H13" s="165">
        <f>'Door Comparison'!H13</f>
        <v>1</v>
      </c>
      <c r="I13" s="165" t="e">
        <f>'Door Comparison'!#REF!</f>
        <v>#REF!</v>
      </c>
      <c r="J13" s="165">
        <f>'Door Comparison'!J13</f>
        <v>1</v>
      </c>
      <c r="K13" s="165">
        <f>'Door Comparison'!K13</f>
        <v>0</v>
      </c>
      <c r="L13" s="165">
        <f>'Door Comparison'!L13</f>
        <v>1</v>
      </c>
      <c r="N13" s="95">
        <v>66</v>
      </c>
      <c r="O13" s="170"/>
      <c r="P13" s="155">
        <f t="shared" si="5"/>
        <v>18.690000000000001</v>
      </c>
      <c r="Q13" s="152">
        <f t="shared" si="6"/>
        <v>45.47</v>
      </c>
      <c r="R13" s="171"/>
      <c r="S13" s="172"/>
      <c r="T13" s="171">
        <f t="shared" si="7"/>
        <v>25.33</v>
      </c>
      <c r="V13" s="173">
        <f t="shared" si="8"/>
        <v>13.39</v>
      </c>
      <c r="W13" s="155">
        <f t="shared" si="9"/>
        <v>12.54</v>
      </c>
      <c r="X13" s="171">
        <v>0</v>
      </c>
      <c r="Y13" s="174">
        <f t="shared" si="10"/>
        <v>181.42</v>
      </c>
      <c r="Z13" s="154"/>
    </row>
    <row r="14" spans="1:33" ht="13.25" customHeight="1" x14ac:dyDescent="0.25">
      <c r="A14" s="114" t="str">
        <f>'Door Comparison'!A14</f>
        <v xml:space="preserve">B2.08.04,  </v>
      </c>
      <c r="B14" s="165" t="str">
        <f>'Door Comparison'!B14</f>
        <v>DRS-100</v>
      </c>
      <c r="C14" s="165">
        <f>'Door Comparison'!C14</f>
        <v>0</v>
      </c>
      <c r="D14" s="165">
        <f>'Door Comparison'!D14</f>
        <v>1610</v>
      </c>
      <c r="E14" s="165">
        <f>'Door Comparison'!E14</f>
        <v>2110</v>
      </c>
      <c r="F14" s="165"/>
      <c r="G14" s="165">
        <f>'Door Comparison'!G14</f>
        <v>0</v>
      </c>
      <c r="H14" s="165">
        <f>'Door Comparison'!H14</f>
        <v>1</v>
      </c>
      <c r="I14" s="165" t="e">
        <f>'Door Comparison'!#REF!</f>
        <v>#REF!</v>
      </c>
      <c r="J14" s="165">
        <f>'Door Comparison'!J14</f>
        <v>1</v>
      </c>
      <c r="K14" s="165">
        <f>'Door Comparison'!K14</f>
        <v>0</v>
      </c>
      <c r="L14" s="165">
        <f>'Door Comparison'!L14</f>
        <v>1</v>
      </c>
      <c r="N14" s="95">
        <v>66</v>
      </c>
      <c r="O14" s="170"/>
      <c r="P14" s="155">
        <f t="shared" si="5"/>
        <v>18.07</v>
      </c>
      <c r="Q14" s="152">
        <f t="shared" si="6"/>
        <v>43.96</v>
      </c>
      <c r="R14" s="171"/>
      <c r="S14" s="172"/>
      <c r="T14" s="171">
        <f t="shared" si="7"/>
        <v>24.49</v>
      </c>
      <c r="V14" s="173">
        <f t="shared" si="8"/>
        <v>12.94</v>
      </c>
      <c r="W14" s="155">
        <f t="shared" si="9"/>
        <v>12.13</v>
      </c>
      <c r="X14" s="171">
        <v>0</v>
      </c>
      <c r="Y14" s="174">
        <f t="shared" si="10"/>
        <v>177.59</v>
      </c>
      <c r="Z14" s="154"/>
    </row>
    <row r="15" spans="1:33" ht="13.25" customHeight="1" x14ac:dyDescent="0.25">
      <c r="A15" s="114" t="str">
        <f>'Door Comparison'!A15</f>
        <v xml:space="preserve">B2.08.05,  </v>
      </c>
      <c r="B15" s="165" t="str">
        <f>'Door Comparison'!B15</f>
        <v>DRS-100</v>
      </c>
      <c r="C15" s="165">
        <f>'Door Comparison'!C15</f>
        <v>0</v>
      </c>
      <c r="D15" s="165">
        <f>'Door Comparison'!D15</f>
        <v>1610</v>
      </c>
      <c r="E15" s="165">
        <f>'Door Comparison'!E15</f>
        <v>2110</v>
      </c>
      <c r="F15" s="165"/>
      <c r="G15" s="165">
        <f>'Door Comparison'!G15</f>
        <v>0</v>
      </c>
      <c r="H15" s="165">
        <f>'Door Comparison'!H15</f>
        <v>1</v>
      </c>
      <c r="I15" s="165" t="e">
        <f>'Door Comparison'!#REF!</f>
        <v>#REF!</v>
      </c>
      <c r="J15" s="165">
        <f>'Door Comparison'!J15</f>
        <v>1</v>
      </c>
      <c r="K15" s="165">
        <f>'Door Comparison'!K15</f>
        <v>0</v>
      </c>
      <c r="L15" s="165">
        <f>'Door Comparison'!L15</f>
        <v>1</v>
      </c>
      <c r="N15" s="95">
        <v>66</v>
      </c>
      <c r="O15" s="170"/>
      <c r="P15" s="155">
        <f t="shared" si="5"/>
        <v>18.07</v>
      </c>
      <c r="Q15" s="152">
        <f t="shared" si="6"/>
        <v>43.96</v>
      </c>
      <c r="R15" s="171"/>
      <c r="S15" s="172"/>
      <c r="T15" s="171">
        <f t="shared" si="7"/>
        <v>24.49</v>
      </c>
      <c r="V15" s="173">
        <f t="shared" si="8"/>
        <v>12.94</v>
      </c>
      <c r="W15" s="155">
        <f t="shared" si="9"/>
        <v>12.13</v>
      </c>
      <c r="X15" s="171">
        <v>0</v>
      </c>
      <c r="Y15" s="174">
        <f t="shared" si="10"/>
        <v>177.59</v>
      </c>
      <c r="Z15" s="154"/>
    </row>
    <row r="16" spans="1:33" ht="13.25" customHeight="1" x14ac:dyDescent="0.25">
      <c r="A16" s="114" t="str">
        <f>'Door Comparison'!A16</f>
        <v xml:space="preserve">B2.08.06,  </v>
      </c>
      <c r="B16" s="165" t="str">
        <f>'Door Comparison'!B16</f>
        <v>DRS-100</v>
      </c>
      <c r="C16" s="165">
        <f>'Door Comparison'!C16</f>
        <v>0</v>
      </c>
      <c r="D16" s="165">
        <f>'Door Comparison'!D16</f>
        <v>1610</v>
      </c>
      <c r="E16" s="165">
        <f>'Door Comparison'!E16</f>
        <v>2110</v>
      </c>
      <c r="F16" s="165"/>
      <c r="G16" s="165">
        <f>'Door Comparison'!G16</f>
        <v>0</v>
      </c>
      <c r="H16" s="165">
        <f>'Door Comparison'!H16</f>
        <v>1</v>
      </c>
      <c r="I16" s="165" t="e">
        <f>'Door Comparison'!#REF!</f>
        <v>#REF!</v>
      </c>
      <c r="J16" s="165">
        <f>'Door Comparison'!J16</f>
        <v>0</v>
      </c>
      <c r="K16" s="165">
        <f>'Door Comparison'!K16</f>
        <v>1</v>
      </c>
      <c r="L16" s="165">
        <f>'Door Comparison'!L16</f>
        <v>1</v>
      </c>
      <c r="N16" s="95">
        <v>66</v>
      </c>
      <c r="O16" s="170"/>
      <c r="P16" s="155">
        <f t="shared" si="5"/>
        <v>18.07</v>
      </c>
      <c r="Q16" s="152">
        <f t="shared" si="6"/>
        <v>43.96</v>
      </c>
      <c r="R16" s="171"/>
      <c r="S16" s="172"/>
      <c r="T16" s="171">
        <f t="shared" si="7"/>
        <v>24.49</v>
      </c>
      <c r="V16" s="173">
        <f t="shared" si="8"/>
        <v>19.41</v>
      </c>
      <c r="W16" s="155">
        <f t="shared" si="9"/>
        <v>12.13</v>
      </c>
      <c r="X16" s="171">
        <v>0</v>
      </c>
      <c r="Y16" s="174">
        <f t="shared" si="10"/>
        <v>184.06</v>
      </c>
      <c r="Z16" s="154"/>
    </row>
    <row r="17" spans="1:27" ht="13.25" customHeight="1" x14ac:dyDescent="0.25">
      <c r="A17" s="114" t="str">
        <f>'Door Comparison'!A17</f>
        <v xml:space="preserve">B2.08.07,  </v>
      </c>
      <c r="B17" s="165" t="str">
        <f>'Door Comparison'!B17</f>
        <v>DRS-100</v>
      </c>
      <c r="C17" s="165">
        <f>'Door Comparison'!C17</f>
        <v>0</v>
      </c>
      <c r="D17" s="165">
        <f>'Door Comparison'!D17</f>
        <v>1610</v>
      </c>
      <c r="E17" s="165">
        <f>'Door Comparison'!E17</f>
        <v>2110</v>
      </c>
      <c r="F17" s="165"/>
      <c r="G17" s="165">
        <f>'Door Comparison'!G17</f>
        <v>0</v>
      </c>
      <c r="H17" s="165">
        <f>'Door Comparison'!H17</f>
        <v>1</v>
      </c>
      <c r="I17" s="165" t="e">
        <f>'Door Comparison'!#REF!</f>
        <v>#REF!</v>
      </c>
      <c r="J17" s="165">
        <f>'Door Comparison'!J17</f>
        <v>1</v>
      </c>
      <c r="K17" s="165">
        <f>'Door Comparison'!K17</f>
        <v>0</v>
      </c>
      <c r="L17" s="165">
        <f>'Door Comparison'!L17</f>
        <v>1</v>
      </c>
      <c r="N17" s="95">
        <v>66</v>
      </c>
      <c r="O17" s="170"/>
      <c r="P17" s="155">
        <f t="shared" si="5"/>
        <v>18.07</v>
      </c>
      <c r="Q17" s="152">
        <f t="shared" si="6"/>
        <v>43.96</v>
      </c>
      <c r="R17" s="171"/>
      <c r="S17" s="172"/>
      <c r="T17" s="171">
        <f t="shared" si="7"/>
        <v>24.49</v>
      </c>
      <c r="V17" s="173">
        <f t="shared" si="8"/>
        <v>12.94</v>
      </c>
      <c r="W17" s="155">
        <f t="shared" si="9"/>
        <v>12.13</v>
      </c>
      <c r="X17" s="171">
        <v>0</v>
      </c>
      <c r="Y17" s="174">
        <f t="shared" si="10"/>
        <v>177.59</v>
      </c>
      <c r="Z17" s="154"/>
    </row>
    <row r="18" spans="1:27" ht="13.25" customHeight="1" x14ac:dyDescent="0.25">
      <c r="A18" s="114" t="str">
        <f>'Door Comparison'!A18</f>
        <v xml:space="preserve">B2.08.08,  </v>
      </c>
      <c r="B18" s="165" t="str">
        <f>'Door Comparison'!B18</f>
        <v>DRS-100</v>
      </c>
      <c r="C18" s="165">
        <f>'Door Comparison'!C18</f>
        <v>0</v>
      </c>
      <c r="D18" s="165">
        <f>'Door Comparison'!D18</f>
        <v>1610</v>
      </c>
      <c r="E18" s="165">
        <f>'Door Comparison'!E18</f>
        <v>2110</v>
      </c>
      <c r="F18" s="165"/>
      <c r="G18" s="165">
        <f>'Door Comparison'!G18</f>
        <v>0</v>
      </c>
      <c r="H18" s="165">
        <f>'Door Comparison'!H18</f>
        <v>1</v>
      </c>
      <c r="I18" s="165" t="e">
        <f>'Door Comparison'!#REF!</f>
        <v>#REF!</v>
      </c>
      <c r="J18" s="165">
        <f>'Door Comparison'!J18</f>
        <v>1</v>
      </c>
      <c r="K18" s="165">
        <f>'Door Comparison'!K18</f>
        <v>0</v>
      </c>
      <c r="L18" s="165">
        <f>'Door Comparison'!L18</f>
        <v>1</v>
      </c>
      <c r="N18" s="95">
        <v>66</v>
      </c>
      <c r="O18" s="170"/>
      <c r="P18" s="155">
        <f t="shared" si="5"/>
        <v>18.07</v>
      </c>
      <c r="Q18" s="152">
        <f t="shared" si="6"/>
        <v>43.96</v>
      </c>
      <c r="R18" s="171"/>
      <c r="S18" s="172"/>
      <c r="T18" s="171">
        <f t="shared" si="7"/>
        <v>24.49</v>
      </c>
      <c r="V18" s="173">
        <f t="shared" si="8"/>
        <v>12.94</v>
      </c>
      <c r="W18" s="155">
        <f t="shared" si="9"/>
        <v>12.13</v>
      </c>
      <c r="X18" s="171">
        <v>0</v>
      </c>
      <c r="Y18" s="174">
        <f t="shared" si="10"/>
        <v>177.59</v>
      </c>
      <c r="Z18" s="154"/>
      <c r="AA18" s="171"/>
    </row>
    <row r="19" spans="1:27" ht="13.25" customHeight="1" x14ac:dyDescent="0.25">
      <c r="A19" s="114" t="str">
        <f>'Door Comparison'!A19</f>
        <v xml:space="preserve">B1.04.01,  </v>
      </c>
      <c r="B19" s="165" t="str">
        <f>'Door Comparison'!B19</f>
        <v>DRS-100</v>
      </c>
      <c r="C19" s="165">
        <f>'Door Comparison'!C19</f>
        <v>0</v>
      </c>
      <c r="D19" s="165">
        <f>'Door Comparison'!D19</f>
        <v>1610</v>
      </c>
      <c r="E19" s="165">
        <f>'Door Comparison'!E19</f>
        <v>2110</v>
      </c>
      <c r="F19" s="165"/>
      <c r="G19" s="165">
        <f>'Door Comparison'!G19</f>
        <v>0</v>
      </c>
      <c r="H19" s="165">
        <f>'Door Comparison'!H19</f>
        <v>1</v>
      </c>
      <c r="I19" s="165" t="e">
        <f>'Door Comparison'!#REF!</f>
        <v>#REF!</v>
      </c>
      <c r="J19" s="165">
        <f>'Door Comparison'!J19</f>
        <v>1</v>
      </c>
      <c r="K19" s="165">
        <f>'Door Comparison'!K19</f>
        <v>0</v>
      </c>
      <c r="L19" s="165">
        <f>'Door Comparison'!L19</f>
        <v>0</v>
      </c>
      <c r="N19" s="95">
        <v>66</v>
      </c>
      <c r="O19" s="170"/>
      <c r="P19" s="155">
        <f t="shared" si="5"/>
        <v>18.07</v>
      </c>
      <c r="Q19" s="152">
        <f t="shared" si="6"/>
        <v>43.96</v>
      </c>
      <c r="R19" s="171"/>
      <c r="S19" s="172"/>
      <c r="T19" s="171">
        <f t="shared" si="7"/>
        <v>24.49</v>
      </c>
      <c r="V19" s="173">
        <f t="shared" si="8"/>
        <v>6.47</v>
      </c>
      <c r="W19" s="155">
        <f t="shared" si="9"/>
        <v>6.06</v>
      </c>
      <c r="X19" s="171">
        <v>0</v>
      </c>
      <c r="Y19" s="174">
        <f t="shared" si="10"/>
        <v>165.05</v>
      </c>
      <c r="Z19" s="154"/>
    </row>
    <row r="20" spans="1:27" ht="13.25" customHeight="1" x14ac:dyDescent="0.25">
      <c r="A20" s="114" t="str">
        <f>'Door Comparison'!A20</f>
        <v xml:space="preserve">B1.06.01,  </v>
      </c>
      <c r="B20" s="165" t="str">
        <f>'Door Comparison'!B20</f>
        <v>DRS-100</v>
      </c>
      <c r="C20" s="165">
        <f>'Door Comparison'!C20</f>
        <v>0</v>
      </c>
      <c r="D20" s="165">
        <f>'Door Comparison'!D20</f>
        <v>1610</v>
      </c>
      <c r="E20" s="165">
        <f>'Door Comparison'!E20</f>
        <v>2110</v>
      </c>
      <c r="F20" s="165"/>
      <c r="G20" s="165">
        <f>'Door Comparison'!G20</f>
        <v>0</v>
      </c>
      <c r="H20" s="165">
        <f>'Door Comparison'!H20</f>
        <v>1</v>
      </c>
      <c r="I20" s="165" t="e">
        <f>'Door Comparison'!#REF!</f>
        <v>#REF!</v>
      </c>
      <c r="J20" s="165">
        <f>'Door Comparison'!J20</f>
        <v>0</v>
      </c>
      <c r="K20" s="165">
        <f>'Door Comparison'!K20</f>
        <v>1</v>
      </c>
      <c r="L20" s="165">
        <f>'Door Comparison'!L20</f>
        <v>1</v>
      </c>
      <c r="N20" s="95">
        <v>66</v>
      </c>
      <c r="O20" s="170"/>
      <c r="P20" s="155">
        <f t="shared" si="5"/>
        <v>18.07</v>
      </c>
      <c r="Q20" s="152">
        <f t="shared" si="6"/>
        <v>43.96</v>
      </c>
      <c r="R20" s="171"/>
      <c r="S20" s="172"/>
      <c r="T20" s="171">
        <f t="shared" si="7"/>
        <v>24.49</v>
      </c>
      <c r="V20" s="173">
        <f t="shared" si="8"/>
        <v>19.41</v>
      </c>
      <c r="W20" s="155">
        <f t="shared" si="9"/>
        <v>12.13</v>
      </c>
      <c r="X20" s="171">
        <v>0</v>
      </c>
      <c r="Y20" s="174">
        <f t="shared" si="10"/>
        <v>184.06</v>
      </c>
      <c r="Z20" s="154"/>
    </row>
    <row r="21" spans="1:27" ht="13.25" customHeight="1" x14ac:dyDescent="0.25">
      <c r="A21" s="114" t="str">
        <f>'Door Comparison'!A21</f>
        <v xml:space="preserve">B1.06.02,  </v>
      </c>
      <c r="B21" s="165" t="str">
        <f>'Door Comparison'!B21</f>
        <v>DRS-100</v>
      </c>
      <c r="C21" s="165">
        <f>'Door Comparison'!C21</f>
        <v>0</v>
      </c>
      <c r="D21" s="165">
        <f>'Door Comparison'!D21</f>
        <v>1610</v>
      </c>
      <c r="E21" s="165">
        <f>'Door Comparison'!E21</f>
        <v>2110</v>
      </c>
      <c r="F21" s="165"/>
      <c r="G21" s="165">
        <f>'Door Comparison'!G21</f>
        <v>0</v>
      </c>
      <c r="H21" s="165">
        <f>'Door Comparison'!H21</f>
        <v>1</v>
      </c>
      <c r="I21" s="165" t="e">
        <f>'Door Comparison'!#REF!</f>
        <v>#REF!</v>
      </c>
      <c r="J21" s="165">
        <f>'Door Comparison'!J21</f>
        <v>0</v>
      </c>
      <c r="K21" s="165">
        <f>'Door Comparison'!K21</f>
        <v>1</v>
      </c>
      <c r="L21" s="165">
        <f>'Door Comparison'!L21</f>
        <v>1</v>
      </c>
      <c r="N21" s="95">
        <v>66</v>
      </c>
      <c r="O21" s="170"/>
      <c r="P21" s="155">
        <f t="shared" si="5"/>
        <v>18.07</v>
      </c>
      <c r="Q21" s="152">
        <f t="shared" si="6"/>
        <v>43.96</v>
      </c>
      <c r="R21" s="171"/>
      <c r="S21" s="172"/>
      <c r="T21" s="171">
        <f t="shared" si="7"/>
        <v>24.49</v>
      </c>
      <c r="V21" s="173">
        <f t="shared" si="8"/>
        <v>19.41</v>
      </c>
      <c r="W21" s="155">
        <f t="shared" si="9"/>
        <v>12.13</v>
      </c>
      <c r="X21" s="171">
        <v>0</v>
      </c>
      <c r="Y21" s="174">
        <f t="shared" si="10"/>
        <v>184.06</v>
      </c>
      <c r="Z21" s="154"/>
    </row>
    <row r="22" spans="1:27" ht="13.25" customHeight="1" x14ac:dyDescent="0.25">
      <c r="A22" s="114" t="str">
        <f>'Door Comparison'!A22</f>
        <v xml:space="preserve">B1.06.03,  </v>
      </c>
      <c r="B22" s="165" t="str">
        <f>'Door Comparison'!B22</f>
        <v>DRS-100</v>
      </c>
      <c r="C22" s="165">
        <f>'Door Comparison'!C22</f>
        <v>0</v>
      </c>
      <c r="D22" s="165">
        <f>'Door Comparison'!D22</f>
        <v>1020</v>
      </c>
      <c r="E22" s="165">
        <f>'Door Comparison'!E22</f>
        <v>2110</v>
      </c>
      <c r="F22" s="165"/>
      <c r="G22" s="165">
        <f>'Door Comparison'!G22</f>
        <v>0</v>
      </c>
      <c r="H22" s="165">
        <f>'Door Comparison'!H22</f>
        <v>1</v>
      </c>
      <c r="I22" s="165" t="e">
        <f>'Door Comparison'!#REF!</f>
        <v>#REF!</v>
      </c>
      <c r="J22" s="165">
        <f>'Door Comparison'!J22</f>
        <v>0</v>
      </c>
      <c r="K22" s="165">
        <f>'Door Comparison'!K22</f>
        <v>1</v>
      </c>
      <c r="L22" s="165">
        <f>'Door Comparison'!L22</f>
        <v>1</v>
      </c>
      <c r="N22" s="95">
        <v>44</v>
      </c>
      <c r="O22" s="170"/>
      <c r="P22" s="155">
        <f t="shared" si="5"/>
        <v>16.239999999999998</v>
      </c>
      <c r="Q22" s="152">
        <f t="shared" si="6"/>
        <v>39.51</v>
      </c>
      <c r="R22" s="171"/>
      <c r="S22" s="172"/>
      <c r="T22" s="171">
        <f t="shared" si="7"/>
        <v>22.01</v>
      </c>
      <c r="V22" s="173">
        <f t="shared" si="8"/>
        <v>17.45</v>
      </c>
      <c r="W22" s="155">
        <f t="shared" si="9"/>
        <v>10.9</v>
      </c>
      <c r="X22" s="171">
        <v>0</v>
      </c>
      <c r="Y22" s="174">
        <f t="shared" si="10"/>
        <v>150.11000000000001</v>
      </c>
      <c r="Z22" s="154"/>
    </row>
    <row r="23" spans="1:27" ht="13.25" customHeight="1" x14ac:dyDescent="0.25">
      <c r="A23" s="114" t="str">
        <f>'Door Comparison'!A23</f>
        <v xml:space="preserve">B1.06.04,  </v>
      </c>
      <c r="B23" s="165" t="str">
        <f>'Door Comparison'!B23</f>
        <v>DRS-100</v>
      </c>
      <c r="C23" s="165">
        <f>'Door Comparison'!C23</f>
        <v>0</v>
      </c>
      <c r="D23" s="165">
        <f>'Door Comparison'!D23</f>
        <v>1810</v>
      </c>
      <c r="E23" s="165">
        <f>'Door Comparison'!E23</f>
        <v>2110</v>
      </c>
      <c r="F23" s="165"/>
      <c r="G23" s="165">
        <f>'Door Comparison'!G23</f>
        <v>0</v>
      </c>
      <c r="H23" s="165">
        <f>'Door Comparison'!H23</f>
        <v>1</v>
      </c>
      <c r="I23" s="165" t="e">
        <f>'Door Comparison'!#REF!</f>
        <v>#REF!</v>
      </c>
      <c r="J23" s="165">
        <f>'Door Comparison'!J23</f>
        <v>0</v>
      </c>
      <c r="K23" s="165">
        <f>'Door Comparison'!K23</f>
        <v>1</v>
      </c>
      <c r="L23" s="165">
        <f>'Door Comparison'!L23</f>
        <v>1</v>
      </c>
      <c r="N23" s="95">
        <v>66</v>
      </c>
      <c r="O23" s="170"/>
      <c r="P23" s="155">
        <f t="shared" si="5"/>
        <v>18.690000000000001</v>
      </c>
      <c r="Q23" s="152">
        <f t="shared" si="6"/>
        <v>45.47</v>
      </c>
      <c r="R23" s="171"/>
      <c r="S23" s="172"/>
      <c r="T23" s="171">
        <f t="shared" si="7"/>
        <v>25.33</v>
      </c>
      <c r="V23" s="173">
        <f t="shared" si="8"/>
        <v>20.079999999999998</v>
      </c>
      <c r="W23" s="155">
        <f t="shared" si="9"/>
        <v>12.54</v>
      </c>
      <c r="X23" s="171">
        <v>0</v>
      </c>
      <c r="Y23" s="174">
        <f t="shared" si="10"/>
        <v>188.11</v>
      </c>
      <c r="Z23" s="154"/>
    </row>
    <row r="24" spans="1:27" ht="13.25" customHeight="1" x14ac:dyDescent="0.25">
      <c r="A24" s="114" t="str">
        <f>'Door Comparison'!A24</f>
        <v xml:space="preserve">B1.06.05,  </v>
      </c>
      <c r="B24" s="165" t="str">
        <f>'Door Comparison'!B24</f>
        <v>DRS-100</v>
      </c>
      <c r="C24" s="165">
        <f>'Door Comparison'!C24</f>
        <v>0</v>
      </c>
      <c r="D24" s="165">
        <f>'Door Comparison'!D24</f>
        <v>1020</v>
      </c>
      <c r="E24" s="165">
        <f>'Door Comparison'!E24</f>
        <v>2110</v>
      </c>
      <c r="F24" s="165"/>
      <c r="G24" s="165">
        <f>'Door Comparison'!G24</f>
        <v>0</v>
      </c>
      <c r="H24" s="165">
        <f>'Door Comparison'!H24</f>
        <v>1</v>
      </c>
      <c r="I24" s="165" t="e">
        <f>'Door Comparison'!#REF!</f>
        <v>#REF!</v>
      </c>
      <c r="J24" s="165">
        <f>'Door Comparison'!J24</f>
        <v>0</v>
      </c>
      <c r="K24" s="165">
        <f>'Door Comparison'!K24</f>
        <v>1</v>
      </c>
      <c r="L24" s="165">
        <f>'Door Comparison'!L24</f>
        <v>1</v>
      </c>
      <c r="N24" s="95">
        <v>44</v>
      </c>
      <c r="O24" s="170"/>
      <c r="P24" s="155">
        <f t="shared" si="5"/>
        <v>16.239999999999998</v>
      </c>
      <c r="Q24" s="152">
        <f t="shared" si="6"/>
        <v>39.51</v>
      </c>
      <c r="R24" s="171"/>
      <c r="S24" s="172"/>
      <c r="T24" s="171">
        <f t="shared" si="7"/>
        <v>22.01</v>
      </c>
      <c r="V24" s="173">
        <f t="shared" si="8"/>
        <v>17.45</v>
      </c>
      <c r="W24" s="155">
        <f t="shared" si="9"/>
        <v>10.9</v>
      </c>
      <c r="X24" s="171">
        <v>0</v>
      </c>
      <c r="Y24" s="174">
        <f t="shared" si="10"/>
        <v>150.11000000000001</v>
      </c>
      <c r="Z24" s="154"/>
    </row>
    <row r="25" spans="1:27" ht="13.25" customHeight="1" x14ac:dyDescent="0.25">
      <c r="A25" s="114" t="str">
        <f>'Door Comparison'!A25</f>
        <v xml:space="preserve">B1.06.06,  </v>
      </c>
      <c r="B25" s="165" t="str">
        <f>'Door Comparison'!B25</f>
        <v>DRS-100</v>
      </c>
      <c r="C25" s="165">
        <f>'Door Comparison'!C25</f>
        <v>0</v>
      </c>
      <c r="D25" s="165">
        <f>'Door Comparison'!D25</f>
        <v>1610</v>
      </c>
      <c r="E25" s="165">
        <f>'Door Comparison'!E25</f>
        <v>2110</v>
      </c>
      <c r="F25" s="165"/>
      <c r="G25" s="165">
        <f>'Door Comparison'!G25</f>
        <v>0</v>
      </c>
      <c r="H25" s="165">
        <f>'Door Comparison'!H25</f>
        <v>1</v>
      </c>
      <c r="I25" s="165" t="e">
        <f>'Door Comparison'!#REF!</f>
        <v>#REF!</v>
      </c>
      <c r="J25" s="165">
        <f>'Door Comparison'!J25</f>
        <v>0</v>
      </c>
      <c r="K25" s="165">
        <f>'Door Comparison'!K25</f>
        <v>1</v>
      </c>
      <c r="L25" s="165">
        <f>'Door Comparison'!L25</f>
        <v>1</v>
      </c>
      <c r="N25" s="95">
        <v>66</v>
      </c>
      <c r="O25" s="170"/>
      <c r="P25" s="155">
        <f t="shared" si="5"/>
        <v>18.07</v>
      </c>
      <c r="Q25" s="152">
        <f t="shared" si="6"/>
        <v>43.96</v>
      </c>
      <c r="R25" s="171"/>
      <c r="S25" s="172"/>
      <c r="T25" s="171">
        <f t="shared" si="7"/>
        <v>24.49</v>
      </c>
      <c r="V25" s="173">
        <f t="shared" si="8"/>
        <v>19.41</v>
      </c>
      <c r="W25" s="155">
        <f t="shared" si="9"/>
        <v>12.13</v>
      </c>
      <c r="X25" s="171">
        <v>0</v>
      </c>
      <c r="Y25" s="174">
        <f t="shared" si="10"/>
        <v>184.06</v>
      </c>
      <c r="Z25" s="154"/>
    </row>
    <row r="26" spans="1:27" ht="13.25" customHeight="1" x14ac:dyDescent="0.25">
      <c r="A26" s="114" t="str">
        <f>'Door Comparison'!A26</f>
        <v xml:space="preserve">B1.06.07,  </v>
      </c>
      <c r="B26" s="165" t="str">
        <f>'Door Comparison'!B26</f>
        <v>DRS-100</v>
      </c>
      <c r="C26" s="165">
        <f>'Door Comparison'!C26</f>
        <v>0</v>
      </c>
      <c r="D26" s="165">
        <f>'Door Comparison'!D26</f>
        <v>1610</v>
      </c>
      <c r="E26" s="165">
        <f>'Door Comparison'!E26</f>
        <v>2110</v>
      </c>
      <c r="F26" s="165"/>
      <c r="G26" s="165">
        <f>'Door Comparison'!G26</f>
        <v>0</v>
      </c>
      <c r="H26" s="165">
        <f>'Door Comparison'!H26</f>
        <v>1</v>
      </c>
      <c r="I26" s="165" t="e">
        <f>'Door Comparison'!#REF!</f>
        <v>#REF!</v>
      </c>
      <c r="J26" s="165">
        <f>'Door Comparison'!J26</f>
        <v>1</v>
      </c>
      <c r="K26" s="165">
        <f>'Door Comparison'!K26</f>
        <v>0</v>
      </c>
      <c r="L26" s="165">
        <f>'Door Comparison'!L26</f>
        <v>0</v>
      </c>
      <c r="N26" s="95">
        <v>66</v>
      </c>
      <c r="O26" s="170"/>
      <c r="P26" s="155">
        <f t="shared" si="5"/>
        <v>18.07</v>
      </c>
      <c r="Q26" s="152">
        <f t="shared" si="6"/>
        <v>43.96</v>
      </c>
      <c r="R26" s="171"/>
      <c r="S26" s="172"/>
      <c r="T26" s="171">
        <f t="shared" si="7"/>
        <v>24.49</v>
      </c>
      <c r="V26" s="173">
        <f t="shared" si="8"/>
        <v>6.47</v>
      </c>
      <c r="W26" s="155">
        <f t="shared" si="9"/>
        <v>6.06</v>
      </c>
      <c r="X26" s="171">
        <v>0</v>
      </c>
      <c r="Y26" s="174">
        <f t="shared" si="10"/>
        <v>165.05</v>
      </c>
      <c r="Z26" s="154"/>
    </row>
    <row r="27" spans="1:27" ht="13.25" customHeight="1" x14ac:dyDescent="0.25">
      <c r="A27" s="114" t="str">
        <f>'Door Comparison'!A27</f>
        <v xml:space="preserve">B1.06.08,  </v>
      </c>
      <c r="B27" s="165" t="str">
        <f>'Door Comparison'!B27</f>
        <v>DRS-104</v>
      </c>
      <c r="C27" s="165">
        <f>'Door Comparison'!C27</f>
        <v>0</v>
      </c>
      <c r="D27" s="165">
        <f>'Door Comparison'!D27</f>
        <v>820</v>
      </c>
      <c r="E27" s="165">
        <f>'Door Comparison'!E27</f>
        <v>2110</v>
      </c>
      <c r="F27" s="165"/>
      <c r="G27" s="165">
        <f>'Door Comparison'!G27</f>
        <v>0</v>
      </c>
      <c r="H27" s="165">
        <f>'Door Comparison'!H27</f>
        <v>1</v>
      </c>
      <c r="I27" s="165" t="e">
        <f>'Door Comparison'!#REF!</f>
        <v>#REF!</v>
      </c>
      <c r="J27" s="165">
        <f>'Door Comparison'!J27</f>
        <v>0</v>
      </c>
      <c r="K27" s="165">
        <f>'Door Comparison'!K27</f>
        <v>1</v>
      </c>
      <c r="L27" s="165">
        <f>'Door Comparison'!L27</f>
        <v>1</v>
      </c>
      <c r="N27" s="95">
        <v>22</v>
      </c>
      <c r="O27" s="170"/>
      <c r="P27" s="155">
        <f t="shared" si="5"/>
        <v>15.62</v>
      </c>
      <c r="Q27" s="152">
        <f t="shared" si="6"/>
        <v>38</v>
      </c>
      <c r="R27" s="171"/>
      <c r="S27" s="172"/>
      <c r="T27" s="171">
        <f t="shared" si="7"/>
        <v>21.17</v>
      </c>
      <c r="V27" s="173">
        <f t="shared" si="8"/>
        <v>16.78</v>
      </c>
      <c r="W27" s="155">
        <f t="shared" si="9"/>
        <v>10.48</v>
      </c>
      <c r="X27" s="171">
        <v>0</v>
      </c>
      <c r="Y27" s="174">
        <f t="shared" si="10"/>
        <v>124.05</v>
      </c>
      <c r="Z27" s="154"/>
    </row>
    <row r="28" spans="1:27" ht="13.25" customHeight="1" x14ac:dyDescent="0.25">
      <c r="A28" s="114" t="str">
        <f>'Door Comparison'!A28</f>
        <v xml:space="preserve">B1.12.01,  </v>
      </c>
      <c r="B28" s="165" t="str">
        <f>'Door Comparison'!B28</f>
        <v>DRS-100</v>
      </c>
      <c r="C28" s="165">
        <f>'Door Comparison'!C28</f>
        <v>0</v>
      </c>
      <c r="D28" s="165">
        <f>'Door Comparison'!D28</f>
        <v>1610</v>
      </c>
      <c r="E28" s="165">
        <f>'Door Comparison'!E28</f>
        <v>2110</v>
      </c>
      <c r="F28" s="165"/>
      <c r="G28" s="165">
        <f>'Door Comparison'!G28</f>
        <v>0</v>
      </c>
      <c r="H28" s="165">
        <f>'Door Comparison'!H28</f>
        <v>1</v>
      </c>
      <c r="I28" s="165" t="e">
        <f>'Door Comparison'!#REF!</f>
        <v>#REF!</v>
      </c>
      <c r="J28" s="165">
        <f>'Door Comparison'!J28</f>
        <v>1</v>
      </c>
      <c r="K28" s="165">
        <f>'Door Comparison'!K28</f>
        <v>0</v>
      </c>
      <c r="L28" s="165">
        <f>'Door Comparison'!L28</f>
        <v>0</v>
      </c>
      <c r="N28" s="95">
        <v>66</v>
      </c>
      <c r="O28" s="170"/>
      <c r="P28" s="155">
        <f t="shared" si="5"/>
        <v>18.07</v>
      </c>
      <c r="Q28" s="152">
        <f t="shared" si="6"/>
        <v>43.96</v>
      </c>
      <c r="R28" s="171"/>
      <c r="S28" s="172"/>
      <c r="T28" s="171">
        <f t="shared" si="7"/>
        <v>24.49</v>
      </c>
      <c r="V28" s="173">
        <f t="shared" si="8"/>
        <v>6.47</v>
      </c>
      <c r="W28" s="155">
        <f t="shared" si="9"/>
        <v>6.06</v>
      </c>
      <c r="X28" s="171">
        <v>0</v>
      </c>
      <c r="Y28" s="174">
        <f t="shared" si="10"/>
        <v>165.05</v>
      </c>
      <c r="Z28" s="154"/>
    </row>
    <row r="29" spans="1:27" ht="13.25" customHeight="1" x14ac:dyDescent="0.25">
      <c r="A29" s="114" t="str">
        <f>'Door Comparison'!A29</f>
        <v xml:space="preserve">B1.12.01,  </v>
      </c>
      <c r="B29" s="165" t="str">
        <f>'Door Comparison'!B29</f>
        <v>DRS-100</v>
      </c>
      <c r="C29" s="165">
        <f>'Door Comparison'!C29</f>
        <v>0</v>
      </c>
      <c r="D29" s="165">
        <f>'Door Comparison'!D29</f>
        <v>1610</v>
      </c>
      <c r="E29" s="165">
        <f>'Door Comparison'!E29</f>
        <v>2110</v>
      </c>
      <c r="F29" s="165"/>
      <c r="G29" s="165">
        <f>'Door Comparison'!G29</f>
        <v>0</v>
      </c>
      <c r="H29" s="165">
        <f>'Door Comparison'!H29</f>
        <v>1</v>
      </c>
      <c r="I29" s="165" t="e">
        <f>'Door Comparison'!#REF!</f>
        <v>#REF!</v>
      </c>
      <c r="J29" s="165">
        <f>'Door Comparison'!J29</f>
        <v>0</v>
      </c>
      <c r="K29" s="165">
        <f>'Door Comparison'!K29</f>
        <v>1</v>
      </c>
      <c r="L29" s="165">
        <f>'Door Comparison'!L29</f>
        <v>1</v>
      </c>
      <c r="N29" s="95">
        <v>66</v>
      </c>
      <c r="O29" s="170"/>
      <c r="P29" s="155">
        <f t="shared" si="5"/>
        <v>18.07</v>
      </c>
      <c r="Q29" s="152">
        <f t="shared" si="6"/>
        <v>43.96</v>
      </c>
      <c r="R29" s="171"/>
      <c r="S29" s="172"/>
      <c r="T29" s="171">
        <f t="shared" si="7"/>
        <v>24.49</v>
      </c>
      <c r="V29" s="173">
        <f t="shared" si="8"/>
        <v>19.41</v>
      </c>
      <c r="W29" s="155">
        <f t="shared" si="9"/>
        <v>12.13</v>
      </c>
      <c r="X29" s="171">
        <v>0</v>
      </c>
      <c r="Y29" s="174">
        <f t="shared" si="10"/>
        <v>184.06</v>
      </c>
      <c r="Z29" s="154"/>
    </row>
    <row r="30" spans="1:27" ht="13.25" customHeight="1" x14ac:dyDescent="0.25">
      <c r="A30" s="114" t="str">
        <f>'Door Comparison'!A30</f>
        <v xml:space="preserve">B1.13.02,  </v>
      </c>
      <c r="B30" s="165" t="str">
        <f>'Door Comparison'!B30</f>
        <v>DRS-104</v>
      </c>
      <c r="C30" s="165">
        <f>'Door Comparison'!C30</f>
        <v>0</v>
      </c>
      <c r="D30" s="165">
        <f>'Door Comparison'!D30</f>
        <v>1750</v>
      </c>
      <c r="E30" s="165">
        <f>'Door Comparison'!E30</f>
        <v>2110</v>
      </c>
      <c r="F30" s="165"/>
      <c r="G30" s="165">
        <f>'Door Comparison'!G30</f>
        <v>0</v>
      </c>
      <c r="H30" s="165">
        <f>'Door Comparison'!H30</f>
        <v>1</v>
      </c>
      <c r="I30" s="165" t="e">
        <f>'Door Comparison'!#REF!</f>
        <v>#REF!</v>
      </c>
      <c r="J30" s="165">
        <f>'Door Comparison'!J30</f>
        <v>0</v>
      </c>
      <c r="K30" s="165">
        <f>'Door Comparison'!K30</f>
        <v>1</v>
      </c>
      <c r="L30" s="165">
        <f>'Door Comparison'!L30</f>
        <v>1</v>
      </c>
      <c r="N30" s="95">
        <v>66</v>
      </c>
      <c r="O30" s="170"/>
      <c r="P30" s="155">
        <f t="shared" si="5"/>
        <v>18.510000000000002</v>
      </c>
      <c r="Q30" s="152">
        <f t="shared" si="6"/>
        <v>45.01</v>
      </c>
      <c r="R30" s="171"/>
      <c r="S30" s="172"/>
      <c r="T30" s="171">
        <f t="shared" si="7"/>
        <v>25.07</v>
      </c>
      <c r="V30" s="173">
        <f t="shared" si="8"/>
        <v>19.88</v>
      </c>
      <c r="W30" s="155">
        <f t="shared" si="9"/>
        <v>12.42</v>
      </c>
      <c r="X30" s="171">
        <v>0</v>
      </c>
      <c r="Y30" s="174">
        <f t="shared" si="10"/>
        <v>186.89</v>
      </c>
      <c r="Z30" s="154"/>
    </row>
    <row r="31" spans="1:27" ht="13.25" customHeight="1" x14ac:dyDescent="0.25">
      <c r="A31" s="114" t="str">
        <f>'Door Comparison'!A31</f>
        <v xml:space="preserve">B1.13.03,  </v>
      </c>
      <c r="B31" s="165" t="str">
        <f>'Door Comparison'!B31</f>
        <v>DRS-104</v>
      </c>
      <c r="C31" s="165">
        <f>'Door Comparison'!C31</f>
        <v>0</v>
      </c>
      <c r="D31" s="165">
        <f>'Door Comparison'!D31</f>
        <v>620</v>
      </c>
      <c r="E31" s="165">
        <f>'Door Comparison'!E31</f>
        <v>2110</v>
      </c>
      <c r="F31" s="165"/>
      <c r="G31" s="165">
        <f>'Door Comparison'!G31</f>
        <v>0</v>
      </c>
      <c r="H31" s="165">
        <f>'Door Comparison'!H31</f>
        <v>1</v>
      </c>
      <c r="I31" s="165" t="e">
        <f>'Door Comparison'!#REF!</f>
        <v>#REF!</v>
      </c>
      <c r="J31" s="165">
        <f>'Door Comparison'!J31</f>
        <v>0</v>
      </c>
      <c r="K31" s="165">
        <f>'Door Comparison'!K31</f>
        <v>1</v>
      </c>
      <c r="L31" s="165">
        <f>'Door Comparison'!L31</f>
        <v>1</v>
      </c>
      <c r="N31" s="95">
        <v>22</v>
      </c>
      <c r="O31" s="170"/>
      <c r="P31" s="155">
        <f t="shared" si="5"/>
        <v>15</v>
      </c>
      <c r="Q31" s="152">
        <f t="shared" si="6"/>
        <v>36.49</v>
      </c>
      <c r="R31" s="171"/>
      <c r="S31" s="172"/>
      <c r="T31" s="171">
        <f t="shared" si="7"/>
        <v>20.329999999999998</v>
      </c>
      <c r="V31" s="173">
        <f t="shared" si="8"/>
        <v>16.12</v>
      </c>
      <c r="W31" s="155">
        <f t="shared" si="9"/>
        <v>10.07</v>
      </c>
      <c r="X31" s="171">
        <v>0</v>
      </c>
      <c r="Y31" s="174">
        <f t="shared" si="10"/>
        <v>120.01</v>
      </c>
      <c r="Z31" s="154"/>
    </row>
    <row r="32" spans="1:27" ht="13.25" customHeight="1" x14ac:dyDescent="0.25">
      <c r="A32" s="114" t="str">
        <f>'Door Comparison'!A32</f>
        <v xml:space="preserve">B1.13.04,  </v>
      </c>
      <c r="B32" s="165" t="str">
        <f>'Door Comparison'!B32</f>
        <v>DRS-104</v>
      </c>
      <c r="C32" s="165">
        <f>'Door Comparison'!C32</f>
        <v>0</v>
      </c>
      <c r="D32" s="165">
        <f>'Door Comparison'!D32</f>
        <v>1450</v>
      </c>
      <c r="E32" s="165">
        <f>'Door Comparison'!E32</f>
        <v>2110</v>
      </c>
      <c r="F32" s="165"/>
      <c r="G32" s="165">
        <f>'Door Comparison'!G32</f>
        <v>0</v>
      </c>
      <c r="H32" s="165">
        <f>'Door Comparison'!H32</f>
        <v>1</v>
      </c>
      <c r="I32" s="165" t="e">
        <f>'Door Comparison'!#REF!</f>
        <v>#REF!</v>
      </c>
      <c r="J32" s="165">
        <f>'Door Comparison'!J32</f>
        <v>0</v>
      </c>
      <c r="K32" s="165">
        <f>'Door Comparison'!K32</f>
        <v>1</v>
      </c>
      <c r="L32" s="165">
        <f>'Door Comparison'!L32</f>
        <v>1</v>
      </c>
      <c r="N32" s="95">
        <v>44</v>
      </c>
      <c r="O32" s="170"/>
      <c r="P32" s="155">
        <f t="shared" si="5"/>
        <v>17.579999999999998</v>
      </c>
      <c r="Q32" s="152">
        <f t="shared" si="6"/>
        <v>42.75</v>
      </c>
      <c r="R32" s="171"/>
      <c r="S32" s="172"/>
      <c r="T32" s="171">
        <f t="shared" si="7"/>
        <v>23.81</v>
      </c>
      <c r="V32" s="173">
        <f t="shared" si="8"/>
        <v>18.88</v>
      </c>
      <c r="W32" s="155">
        <f t="shared" si="9"/>
        <v>11.79</v>
      </c>
      <c r="X32" s="171">
        <v>0</v>
      </c>
      <c r="Y32" s="174">
        <f t="shared" si="10"/>
        <v>158.81</v>
      </c>
      <c r="Z32" s="154"/>
    </row>
    <row r="33" spans="1:26" ht="13.25" customHeight="1" x14ac:dyDescent="0.25">
      <c r="A33" s="114" t="str">
        <f>'Door Comparison'!A33</f>
        <v xml:space="preserve">B1.13.05,  </v>
      </c>
      <c r="B33" s="165" t="str">
        <f>'Door Comparison'!B33</f>
        <v>DRS-104</v>
      </c>
      <c r="C33" s="165">
        <f>'Door Comparison'!C33</f>
        <v>0</v>
      </c>
      <c r="D33" s="165">
        <f>'Door Comparison'!D33</f>
        <v>1020</v>
      </c>
      <c r="E33" s="165">
        <f>'Door Comparison'!E33</f>
        <v>2110</v>
      </c>
      <c r="F33" s="165"/>
      <c r="G33" s="165">
        <f>'Door Comparison'!G33</f>
        <v>0</v>
      </c>
      <c r="H33" s="165">
        <f>'Door Comparison'!H33</f>
        <v>1</v>
      </c>
      <c r="I33" s="165" t="e">
        <f>'Door Comparison'!#REF!</f>
        <v>#REF!</v>
      </c>
      <c r="J33" s="165">
        <f>'Door Comparison'!J33</f>
        <v>0</v>
      </c>
      <c r="K33" s="165">
        <f>'Door Comparison'!K33</f>
        <v>1</v>
      </c>
      <c r="L33" s="165">
        <f>'Door Comparison'!L33</f>
        <v>1</v>
      </c>
      <c r="N33" s="95">
        <v>44</v>
      </c>
      <c r="O33" s="170"/>
      <c r="P33" s="155">
        <f t="shared" si="5"/>
        <v>16.239999999999998</v>
      </c>
      <c r="Q33" s="152">
        <f t="shared" si="6"/>
        <v>39.51</v>
      </c>
      <c r="R33" s="171"/>
      <c r="S33" s="172"/>
      <c r="T33" s="171">
        <f t="shared" si="7"/>
        <v>22.01</v>
      </c>
      <c r="V33" s="173">
        <f t="shared" si="8"/>
        <v>17.45</v>
      </c>
      <c r="W33" s="155">
        <f t="shared" si="9"/>
        <v>10.9</v>
      </c>
      <c r="X33" s="171">
        <v>0</v>
      </c>
      <c r="Y33" s="174">
        <f t="shared" si="10"/>
        <v>150.11000000000001</v>
      </c>
      <c r="Z33" s="154"/>
    </row>
    <row r="34" spans="1:26" ht="13.25" customHeight="1" x14ac:dyDescent="0.25">
      <c r="A34" s="114" t="str">
        <f>'Door Comparison'!A34</f>
        <v xml:space="preserve">B1.22.01,  </v>
      </c>
      <c r="B34" s="165" t="str">
        <f>'Door Comparison'!B34</f>
        <v>DRS-100</v>
      </c>
      <c r="C34" s="165">
        <f>'Door Comparison'!C34</f>
        <v>0</v>
      </c>
      <c r="D34" s="165">
        <f>'Door Comparison'!D34</f>
        <v>1810</v>
      </c>
      <c r="E34" s="165">
        <f>'Door Comparison'!E34</f>
        <v>2110</v>
      </c>
      <c r="F34" s="165"/>
      <c r="G34" s="165">
        <f>'Door Comparison'!G34</f>
        <v>0</v>
      </c>
      <c r="H34" s="165">
        <f>'Door Comparison'!H34</f>
        <v>1</v>
      </c>
      <c r="I34" s="165" t="e">
        <f>'Door Comparison'!#REF!</f>
        <v>#REF!</v>
      </c>
      <c r="J34" s="165">
        <f>'Door Comparison'!J34</f>
        <v>0</v>
      </c>
      <c r="K34" s="165">
        <f>'Door Comparison'!K34</f>
        <v>1</v>
      </c>
      <c r="L34" s="165">
        <f>'Door Comparison'!L34</f>
        <v>1</v>
      </c>
      <c r="N34" s="95">
        <v>66</v>
      </c>
      <c r="O34" s="170"/>
      <c r="P34" s="155">
        <f t="shared" si="5"/>
        <v>18.690000000000001</v>
      </c>
      <c r="Q34" s="152">
        <f t="shared" si="6"/>
        <v>45.47</v>
      </c>
      <c r="R34" s="171"/>
      <c r="S34" s="172"/>
      <c r="T34" s="171">
        <f t="shared" si="7"/>
        <v>25.33</v>
      </c>
      <c r="V34" s="173">
        <f t="shared" si="8"/>
        <v>20.079999999999998</v>
      </c>
      <c r="W34" s="155">
        <f t="shared" si="9"/>
        <v>12.54</v>
      </c>
      <c r="X34" s="171">
        <v>0</v>
      </c>
      <c r="Y34" s="174">
        <f t="shared" si="10"/>
        <v>188.11</v>
      </c>
      <c r="Z34" s="154"/>
    </row>
    <row r="35" spans="1:26" ht="13.25" customHeight="1" x14ac:dyDescent="0.25">
      <c r="A35" s="114" t="str">
        <f>'Door Comparison'!A35</f>
        <v xml:space="preserve">B1.23.02,  </v>
      </c>
      <c r="B35" s="165" t="str">
        <f>'Door Comparison'!B35</f>
        <v>DRS-100</v>
      </c>
      <c r="C35" s="165">
        <f>'Door Comparison'!C35</f>
        <v>0</v>
      </c>
      <c r="D35" s="165">
        <f>'Door Comparison'!D35</f>
        <v>1610</v>
      </c>
      <c r="E35" s="165">
        <f>'Door Comparison'!E35</f>
        <v>2110</v>
      </c>
      <c r="F35" s="165"/>
      <c r="G35" s="165">
        <f>'Door Comparison'!G35</f>
        <v>0</v>
      </c>
      <c r="H35" s="165">
        <f>'Door Comparison'!H35</f>
        <v>1</v>
      </c>
      <c r="I35" s="165" t="e">
        <f>'Door Comparison'!#REF!</f>
        <v>#REF!</v>
      </c>
      <c r="J35" s="165">
        <f>'Door Comparison'!J35</f>
        <v>1</v>
      </c>
      <c r="K35" s="165">
        <f>'Door Comparison'!K35</f>
        <v>0</v>
      </c>
      <c r="L35" s="165">
        <f>'Door Comparison'!L35</f>
        <v>0</v>
      </c>
      <c r="N35" s="95">
        <v>66</v>
      </c>
      <c r="O35" s="170"/>
      <c r="P35" s="155">
        <f t="shared" si="5"/>
        <v>18.07</v>
      </c>
      <c r="Q35" s="152">
        <f t="shared" si="6"/>
        <v>43.96</v>
      </c>
      <c r="R35" s="171"/>
      <c r="S35" s="172"/>
      <c r="T35" s="171">
        <f t="shared" si="7"/>
        <v>24.49</v>
      </c>
      <c r="V35" s="173">
        <f t="shared" si="8"/>
        <v>6.47</v>
      </c>
      <c r="W35" s="155">
        <f t="shared" si="9"/>
        <v>6.06</v>
      </c>
      <c r="X35" s="171">
        <v>0</v>
      </c>
      <c r="Y35" s="174">
        <f t="shared" si="10"/>
        <v>165.05</v>
      </c>
      <c r="Z35" s="154"/>
    </row>
    <row r="36" spans="1:26" ht="13.25" customHeight="1" x14ac:dyDescent="0.25">
      <c r="A36" s="114" t="str">
        <f>'Door Comparison'!A36</f>
        <v xml:space="preserve">B1.23.01,  </v>
      </c>
      <c r="B36" s="165" t="str">
        <f>'Door Comparison'!B36</f>
        <v>DRS-100</v>
      </c>
      <c r="C36" s="165">
        <f>'Door Comparison'!C36</f>
        <v>0</v>
      </c>
      <c r="D36" s="165">
        <f>'Door Comparison'!D36</f>
        <v>1610</v>
      </c>
      <c r="E36" s="165">
        <f>'Door Comparison'!E36</f>
        <v>2110</v>
      </c>
      <c r="F36" s="165"/>
      <c r="G36" s="165">
        <f>'Door Comparison'!G36</f>
        <v>0</v>
      </c>
      <c r="H36" s="165">
        <f>'Door Comparison'!H36</f>
        <v>1</v>
      </c>
      <c r="I36" s="165" t="e">
        <f>'Door Comparison'!#REF!</f>
        <v>#REF!</v>
      </c>
      <c r="J36" s="165">
        <f>'Door Comparison'!J36</f>
        <v>1</v>
      </c>
      <c r="K36" s="165">
        <f>'Door Comparison'!K36</f>
        <v>0</v>
      </c>
      <c r="L36" s="165">
        <f>'Door Comparison'!L36</f>
        <v>0</v>
      </c>
      <c r="N36" s="95">
        <v>66</v>
      </c>
      <c r="O36" s="170"/>
      <c r="P36" s="155">
        <f t="shared" si="5"/>
        <v>18.07</v>
      </c>
      <c r="Q36" s="152">
        <f t="shared" si="6"/>
        <v>43.96</v>
      </c>
      <c r="R36" s="171"/>
      <c r="S36" s="172"/>
      <c r="T36" s="171">
        <f t="shared" si="7"/>
        <v>24.49</v>
      </c>
      <c r="V36" s="173">
        <f t="shared" si="8"/>
        <v>6.47</v>
      </c>
      <c r="W36" s="155">
        <f t="shared" si="9"/>
        <v>6.06</v>
      </c>
      <c r="X36" s="171">
        <v>0</v>
      </c>
      <c r="Y36" s="174">
        <f t="shared" si="10"/>
        <v>165.05</v>
      </c>
      <c r="Z36" s="154"/>
    </row>
    <row r="37" spans="1:26" ht="13.25" customHeight="1" x14ac:dyDescent="0.25">
      <c r="A37" s="114" t="str">
        <f>'Door Comparison'!A37</f>
        <v xml:space="preserve">B1.23.03,  </v>
      </c>
      <c r="B37" s="165" t="str">
        <f>'Door Comparison'!B37</f>
        <v>DRS-100</v>
      </c>
      <c r="C37" s="165">
        <f>'Door Comparison'!C37</f>
        <v>0</v>
      </c>
      <c r="D37" s="165">
        <f>'Door Comparison'!D37</f>
        <v>1610</v>
      </c>
      <c r="E37" s="165">
        <f>'Door Comparison'!E37</f>
        <v>2110</v>
      </c>
      <c r="F37" s="165"/>
      <c r="G37" s="165">
        <f>'Door Comparison'!G37</f>
        <v>0</v>
      </c>
      <c r="H37" s="165">
        <f>'Door Comparison'!H37</f>
        <v>1</v>
      </c>
      <c r="I37" s="165" t="e">
        <f>'Door Comparison'!#REF!</f>
        <v>#REF!</v>
      </c>
      <c r="J37" s="165">
        <f>'Door Comparison'!J37</f>
        <v>1</v>
      </c>
      <c r="K37" s="165">
        <f>'Door Comparison'!K37</f>
        <v>0</v>
      </c>
      <c r="L37" s="165">
        <f>'Door Comparison'!L37</f>
        <v>0</v>
      </c>
      <c r="N37" s="95">
        <v>66</v>
      </c>
      <c r="O37" s="170"/>
      <c r="P37" s="155">
        <f t="shared" si="5"/>
        <v>18.07</v>
      </c>
      <c r="Q37" s="152">
        <f t="shared" si="6"/>
        <v>43.96</v>
      </c>
      <c r="R37" s="171"/>
      <c r="S37" s="172"/>
      <c r="T37" s="171">
        <f t="shared" si="7"/>
        <v>24.49</v>
      </c>
      <c r="V37" s="173">
        <f t="shared" si="8"/>
        <v>6.47</v>
      </c>
      <c r="W37" s="155">
        <f t="shared" si="9"/>
        <v>6.06</v>
      </c>
      <c r="X37" s="171">
        <v>0</v>
      </c>
      <c r="Y37" s="174">
        <f t="shared" si="10"/>
        <v>165.05</v>
      </c>
      <c r="Z37" s="154"/>
    </row>
    <row r="38" spans="1:26" ht="13.25" customHeight="1" x14ac:dyDescent="0.25">
      <c r="A38" s="114" t="str">
        <f>'Door Comparison'!A38</f>
        <v xml:space="preserve">B1.23.04,  </v>
      </c>
      <c r="B38" s="165" t="str">
        <f>'Door Comparison'!B38</f>
        <v>DRS-100</v>
      </c>
      <c r="C38" s="165">
        <f>'Door Comparison'!C38</f>
        <v>0</v>
      </c>
      <c r="D38" s="165">
        <f>'Door Comparison'!D38</f>
        <v>1020</v>
      </c>
      <c r="E38" s="165">
        <f>'Door Comparison'!E38</f>
        <v>2110</v>
      </c>
      <c r="F38" s="165"/>
      <c r="G38" s="165">
        <f>'Door Comparison'!G38</f>
        <v>0</v>
      </c>
      <c r="H38" s="165">
        <f>'Door Comparison'!H38</f>
        <v>1</v>
      </c>
      <c r="I38" s="165" t="e">
        <f>'Door Comparison'!#REF!</f>
        <v>#REF!</v>
      </c>
      <c r="J38" s="165">
        <f>'Door Comparison'!J38</f>
        <v>0</v>
      </c>
      <c r="K38" s="165">
        <f>'Door Comparison'!K38</f>
        <v>1</v>
      </c>
      <c r="L38" s="165">
        <f>'Door Comparison'!L38</f>
        <v>1</v>
      </c>
      <c r="N38" s="95">
        <v>44</v>
      </c>
      <c r="O38" s="170"/>
      <c r="P38" s="155">
        <f t="shared" si="5"/>
        <v>16.239999999999998</v>
      </c>
      <c r="Q38" s="152">
        <f t="shared" si="6"/>
        <v>39.51</v>
      </c>
      <c r="R38" s="171"/>
      <c r="S38" s="172"/>
      <c r="T38" s="171">
        <f t="shared" si="7"/>
        <v>22.01</v>
      </c>
      <c r="V38" s="173">
        <f t="shared" si="8"/>
        <v>17.45</v>
      </c>
      <c r="W38" s="155">
        <f t="shared" si="9"/>
        <v>10.9</v>
      </c>
      <c r="X38" s="171">
        <v>0</v>
      </c>
      <c r="Y38" s="174">
        <f t="shared" si="10"/>
        <v>150.11000000000001</v>
      </c>
      <c r="Z38" s="154"/>
    </row>
    <row r="39" spans="1:26" ht="13.25" customHeight="1" x14ac:dyDescent="0.25">
      <c r="A39" s="114" t="str">
        <f>'Door Comparison'!A39</f>
        <v xml:space="preserve">B1.23.05,  </v>
      </c>
      <c r="B39" s="165" t="str">
        <f>'Door Comparison'!B39</f>
        <v>DRS-100</v>
      </c>
      <c r="C39" s="165">
        <f>'Door Comparison'!C39</f>
        <v>0</v>
      </c>
      <c r="D39" s="165">
        <f>'Door Comparison'!D39</f>
        <v>1020</v>
      </c>
      <c r="E39" s="165">
        <f>'Door Comparison'!E39</f>
        <v>2110</v>
      </c>
      <c r="F39" s="165"/>
      <c r="G39" s="165">
        <f>'Door Comparison'!G39</f>
        <v>0</v>
      </c>
      <c r="H39" s="165">
        <f>'Door Comparison'!H39</f>
        <v>1</v>
      </c>
      <c r="I39" s="165" t="e">
        <f>'Door Comparison'!#REF!</f>
        <v>#REF!</v>
      </c>
      <c r="J39" s="165">
        <f>'Door Comparison'!J39</f>
        <v>0</v>
      </c>
      <c r="K39" s="165">
        <f>'Door Comparison'!K39</f>
        <v>1</v>
      </c>
      <c r="L39" s="165">
        <f>'Door Comparison'!L39</f>
        <v>1</v>
      </c>
      <c r="N39" s="95">
        <v>44</v>
      </c>
      <c r="O39" s="170"/>
      <c r="P39" s="155">
        <f t="shared" si="5"/>
        <v>16.239999999999998</v>
      </c>
      <c r="Q39" s="152">
        <f t="shared" si="6"/>
        <v>39.51</v>
      </c>
      <c r="R39" s="171"/>
      <c r="S39" s="172"/>
      <c r="T39" s="171">
        <f t="shared" si="7"/>
        <v>22.01</v>
      </c>
      <c r="V39" s="173">
        <f t="shared" si="8"/>
        <v>17.45</v>
      </c>
      <c r="W39" s="155">
        <f t="shared" si="9"/>
        <v>10.9</v>
      </c>
      <c r="X39" s="171">
        <v>0</v>
      </c>
      <c r="Y39" s="174">
        <f t="shared" si="10"/>
        <v>150.11000000000001</v>
      </c>
      <c r="Z39" s="154"/>
    </row>
    <row r="40" spans="1:26" ht="13.25" customHeight="1" x14ac:dyDescent="0.25">
      <c r="A40" s="114" t="str">
        <f>'Door Comparison'!A40</f>
        <v xml:space="preserve">B1.23.06,  </v>
      </c>
      <c r="B40" s="165" t="str">
        <f>'Door Comparison'!B40</f>
        <v>DRS-100</v>
      </c>
      <c r="C40" s="165">
        <f>'Door Comparison'!C40</f>
        <v>0</v>
      </c>
      <c r="D40" s="165">
        <f>'Door Comparison'!D40</f>
        <v>1020</v>
      </c>
      <c r="E40" s="165">
        <f>'Door Comparison'!E40</f>
        <v>2110</v>
      </c>
      <c r="F40" s="165"/>
      <c r="G40" s="165">
        <f>'Door Comparison'!G40</f>
        <v>0</v>
      </c>
      <c r="H40" s="165">
        <f>'Door Comparison'!H40</f>
        <v>1</v>
      </c>
      <c r="I40" s="165" t="e">
        <f>'Door Comparison'!#REF!</f>
        <v>#REF!</v>
      </c>
      <c r="J40" s="165">
        <f>'Door Comparison'!J40</f>
        <v>0</v>
      </c>
      <c r="K40" s="165">
        <f>'Door Comparison'!K40</f>
        <v>1</v>
      </c>
      <c r="L40" s="165">
        <f>'Door Comparison'!L40</f>
        <v>0</v>
      </c>
      <c r="N40" s="95">
        <v>44</v>
      </c>
      <c r="O40" s="170"/>
      <c r="P40" s="155">
        <f t="shared" si="5"/>
        <v>16.239999999999998</v>
      </c>
      <c r="Q40" s="152">
        <f t="shared" si="6"/>
        <v>39.51</v>
      </c>
      <c r="R40" s="171"/>
      <c r="S40" s="172"/>
      <c r="T40" s="171">
        <f t="shared" si="7"/>
        <v>22.01</v>
      </c>
      <c r="V40" s="173">
        <f t="shared" si="8"/>
        <v>11.63</v>
      </c>
      <c r="W40" s="155">
        <f t="shared" si="9"/>
        <v>5.45</v>
      </c>
      <c r="X40" s="171">
        <v>0</v>
      </c>
      <c r="Y40" s="174">
        <f t="shared" si="10"/>
        <v>138.84</v>
      </c>
      <c r="Z40" s="154"/>
    </row>
    <row r="41" spans="1:26" ht="13.25" customHeight="1" x14ac:dyDescent="0.25">
      <c r="A41" s="114" t="str">
        <f>'Door Comparison'!A41</f>
        <v xml:space="preserve">B1.23.07,  </v>
      </c>
      <c r="B41" s="165" t="str">
        <f>'Door Comparison'!B41</f>
        <v>DRS-100</v>
      </c>
      <c r="C41" s="165">
        <f>'Door Comparison'!C41</f>
        <v>0</v>
      </c>
      <c r="D41" s="165">
        <f>'Door Comparison'!D41</f>
        <v>1610</v>
      </c>
      <c r="E41" s="165">
        <f>'Door Comparison'!E41</f>
        <v>2110</v>
      </c>
      <c r="F41" s="165"/>
      <c r="G41" s="165">
        <f>'Door Comparison'!G41</f>
        <v>0</v>
      </c>
      <c r="H41" s="165">
        <f>'Door Comparison'!H41</f>
        <v>1</v>
      </c>
      <c r="I41" s="165" t="e">
        <f>'Door Comparison'!#REF!</f>
        <v>#REF!</v>
      </c>
      <c r="J41" s="165">
        <f>'Door Comparison'!J41</f>
        <v>0</v>
      </c>
      <c r="K41" s="165">
        <f>'Door Comparison'!K41</f>
        <v>1</v>
      </c>
      <c r="L41" s="165">
        <f>'Door Comparison'!L41</f>
        <v>1</v>
      </c>
      <c r="N41" s="95">
        <v>66</v>
      </c>
      <c r="O41" s="170"/>
      <c r="P41" s="155">
        <f t="shared" si="5"/>
        <v>18.07</v>
      </c>
      <c r="Q41" s="152">
        <f t="shared" si="6"/>
        <v>43.96</v>
      </c>
      <c r="R41" s="171"/>
      <c r="S41" s="172"/>
      <c r="T41" s="171">
        <f t="shared" si="7"/>
        <v>24.49</v>
      </c>
      <c r="V41" s="173">
        <f t="shared" si="8"/>
        <v>19.41</v>
      </c>
      <c r="W41" s="155">
        <f t="shared" si="9"/>
        <v>12.13</v>
      </c>
      <c r="X41" s="171">
        <v>0</v>
      </c>
      <c r="Y41" s="174">
        <f t="shared" si="10"/>
        <v>184.06</v>
      </c>
      <c r="Z41" s="154"/>
    </row>
    <row r="42" spans="1:26" ht="13.25" customHeight="1" x14ac:dyDescent="0.25">
      <c r="A42" s="114" t="str">
        <f>'Door Comparison'!A42</f>
        <v xml:space="preserve">B1.23.08,  </v>
      </c>
      <c r="B42" s="165" t="str">
        <f>'Door Comparison'!B42</f>
        <v>DRS-100</v>
      </c>
      <c r="C42" s="165">
        <f>'Door Comparison'!C42</f>
        <v>0</v>
      </c>
      <c r="D42" s="165">
        <f>'Door Comparison'!D42</f>
        <v>1610</v>
      </c>
      <c r="E42" s="165">
        <f>'Door Comparison'!E42</f>
        <v>2110</v>
      </c>
      <c r="F42" s="165"/>
      <c r="G42" s="165">
        <f>'Door Comparison'!G42</f>
        <v>0</v>
      </c>
      <c r="H42" s="165">
        <f>'Door Comparison'!H42</f>
        <v>1</v>
      </c>
      <c r="I42" s="165" t="e">
        <f>'Door Comparison'!#REF!</f>
        <v>#REF!</v>
      </c>
      <c r="J42" s="165">
        <f>'Door Comparison'!J42</f>
        <v>0</v>
      </c>
      <c r="K42" s="165">
        <f>'Door Comparison'!K42</f>
        <v>1</v>
      </c>
      <c r="L42" s="165">
        <f>'Door Comparison'!L42</f>
        <v>1</v>
      </c>
      <c r="N42" s="95">
        <v>66</v>
      </c>
      <c r="O42" s="170"/>
      <c r="P42" s="155">
        <f t="shared" si="5"/>
        <v>18.07</v>
      </c>
      <c r="Q42" s="152">
        <f t="shared" si="6"/>
        <v>43.96</v>
      </c>
      <c r="R42" s="171"/>
      <c r="S42" s="172"/>
      <c r="T42" s="171">
        <f t="shared" si="7"/>
        <v>24.49</v>
      </c>
      <c r="V42" s="173">
        <f t="shared" si="8"/>
        <v>19.41</v>
      </c>
      <c r="W42" s="155">
        <f t="shared" si="9"/>
        <v>12.13</v>
      </c>
      <c r="X42" s="171">
        <v>0</v>
      </c>
      <c r="Y42" s="174">
        <f t="shared" si="10"/>
        <v>184.06</v>
      </c>
      <c r="Z42" s="154"/>
    </row>
    <row r="43" spans="1:26" ht="13.25" customHeight="1" x14ac:dyDescent="0.25">
      <c r="A43" s="114" t="str">
        <f>'Door Comparison'!A43</f>
        <v xml:space="preserve">B1.23.09,  </v>
      </c>
      <c r="B43" s="165" t="str">
        <f>'Door Comparison'!B43</f>
        <v>DRS-100</v>
      </c>
      <c r="C43" s="165">
        <f>'Door Comparison'!C43</f>
        <v>0</v>
      </c>
      <c r="D43" s="165">
        <f>'Door Comparison'!D43</f>
        <v>1020</v>
      </c>
      <c r="E43" s="165">
        <f>'Door Comparison'!E43</f>
        <v>2110</v>
      </c>
      <c r="F43" s="165"/>
      <c r="G43" s="165">
        <f>'Door Comparison'!G43</f>
        <v>0</v>
      </c>
      <c r="H43" s="165">
        <f>'Door Comparison'!H43</f>
        <v>1</v>
      </c>
      <c r="I43" s="165" t="e">
        <f>'Door Comparison'!#REF!</f>
        <v>#REF!</v>
      </c>
      <c r="J43" s="165">
        <f>'Door Comparison'!J43</f>
        <v>0</v>
      </c>
      <c r="K43" s="165">
        <f>'Door Comparison'!K43</f>
        <v>1</v>
      </c>
      <c r="L43" s="165">
        <f>'Door Comparison'!L43</f>
        <v>1</v>
      </c>
      <c r="N43" s="95">
        <v>44</v>
      </c>
      <c r="O43" s="170"/>
      <c r="P43" s="155">
        <f t="shared" si="5"/>
        <v>16.239999999999998</v>
      </c>
      <c r="Q43" s="152">
        <f t="shared" si="6"/>
        <v>39.51</v>
      </c>
      <c r="R43" s="171"/>
      <c r="S43" s="172"/>
      <c r="T43" s="171">
        <f t="shared" si="7"/>
        <v>22.01</v>
      </c>
      <c r="V43" s="173">
        <f t="shared" si="8"/>
        <v>17.45</v>
      </c>
      <c r="W43" s="155">
        <f t="shared" si="9"/>
        <v>10.9</v>
      </c>
      <c r="X43" s="171">
        <v>0</v>
      </c>
      <c r="Y43" s="174">
        <f t="shared" si="10"/>
        <v>150.11000000000001</v>
      </c>
      <c r="Z43" s="154"/>
    </row>
    <row r="44" spans="1:26" ht="13.25" customHeight="1" x14ac:dyDescent="0.25">
      <c r="A44" s="114" t="str">
        <f>'Door Comparison'!A44</f>
        <v xml:space="preserve">B1.22.02,  </v>
      </c>
      <c r="B44" s="165" t="str">
        <f>'Door Comparison'!B44</f>
        <v>DRS-100</v>
      </c>
      <c r="C44" s="165">
        <f>'Door Comparison'!C44</f>
        <v>0</v>
      </c>
      <c r="D44" s="165">
        <f>'Door Comparison'!D44</f>
        <v>1610</v>
      </c>
      <c r="E44" s="165">
        <f>'Door Comparison'!E44</f>
        <v>2110</v>
      </c>
      <c r="F44" s="165"/>
      <c r="G44" s="165">
        <f>'Door Comparison'!G44</f>
        <v>0</v>
      </c>
      <c r="H44" s="165">
        <f>'Door Comparison'!H44</f>
        <v>1</v>
      </c>
      <c r="I44" s="165" t="e">
        <f>'Door Comparison'!#REF!</f>
        <v>#REF!</v>
      </c>
      <c r="J44" s="165">
        <f>'Door Comparison'!J44</f>
        <v>0</v>
      </c>
      <c r="K44" s="165">
        <f>'Door Comparison'!K44</f>
        <v>1</v>
      </c>
      <c r="L44" s="165">
        <f>'Door Comparison'!L44</f>
        <v>0</v>
      </c>
      <c r="N44" s="95">
        <v>66</v>
      </c>
      <c r="O44" s="170"/>
      <c r="P44" s="155">
        <f t="shared" si="5"/>
        <v>18.07</v>
      </c>
      <c r="Q44" s="152">
        <f t="shared" si="6"/>
        <v>43.96</v>
      </c>
      <c r="R44" s="171"/>
      <c r="S44" s="172"/>
      <c r="T44" s="171">
        <f t="shared" si="7"/>
        <v>24.49</v>
      </c>
      <c r="V44" s="173">
        <f t="shared" si="8"/>
        <v>12.94</v>
      </c>
      <c r="W44" s="155">
        <f t="shared" si="9"/>
        <v>6.06</v>
      </c>
      <c r="X44" s="171">
        <v>0</v>
      </c>
      <c r="Y44" s="174">
        <f t="shared" si="10"/>
        <v>171.52</v>
      </c>
      <c r="Z44" s="154"/>
    </row>
    <row r="45" spans="1:26" ht="13.25" customHeight="1" x14ac:dyDescent="0.25">
      <c r="A45" s="114" t="str">
        <f>'Door Comparison'!A45</f>
        <v xml:space="preserve">B1.24.01,  </v>
      </c>
      <c r="B45" s="165" t="str">
        <f>'Door Comparison'!B45</f>
        <v>DRS-100</v>
      </c>
      <c r="C45" s="165">
        <f>'Door Comparison'!C45</f>
        <v>0</v>
      </c>
      <c r="D45" s="165">
        <f>'Door Comparison'!D45</f>
        <v>1610</v>
      </c>
      <c r="E45" s="165">
        <f>'Door Comparison'!E45</f>
        <v>2110</v>
      </c>
      <c r="F45" s="165"/>
      <c r="G45" s="165">
        <f>'Door Comparison'!G45</f>
        <v>0</v>
      </c>
      <c r="H45" s="165">
        <f>'Door Comparison'!H45</f>
        <v>1</v>
      </c>
      <c r="I45" s="165" t="e">
        <f>'Door Comparison'!#REF!</f>
        <v>#REF!</v>
      </c>
      <c r="J45" s="165">
        <f>'Door Comparison'!J45</f>
        <v>0</v>
      </c>
      <c r="K45" s="165">
        <f>'Door Comparison'!K45</f>
        <v>1</v>
      </c>
      <c r="L45" s="165">
        <f>'Door Comparison'!L45</f>
        <v>0</v>
      </c>
      <c r="N45" s="95">
        <v>66</v>
      </c>
      <c r="O45" s="170"/>
      <c r="P45" s="155">
        <f t="shared" si="5"/>
        <v>18.07</v>
      </c>
      <c r="Q45" s="152">
        <f t="shared" si="6"/>
        <v>43.96</v>
      </c>
      <c r="R45" s="171"/>
      <c r="S45" s="172"/>
      <c r="T45" s="171">
        <f t="shared" si="7"/>
        <v>24.49</v>
      </c>
      <c r="V45" s="173">
        <f t="shared" si="8"/>
        <v>12.94</v>
      </c>
      <c r="W45" s="155">
        <f t="shared" si="9"/>
        <v>6.06</v>
      </c>
      <c r="X45" s="171">
        <v>0</v>
      </c>
      <c r="Y45" s="174">
        <f t="shared" si="10"/>
        <v>171.52</v>
      </c>
      <c r="Z45" s="154"/>
    </row>
    <row r="46" spans="1:26" ht="13.25" customHeight="1" x14ac:dyDescent="0.25">
      <c r="A46" s="114" t="str">
        <f>'Door Comparison'!A46</f>
        <v xml:space="preserve">B1.25.01,  </v>
      </c>
      <c r="B46" s="165" t="str">
        <f>'Door Comparison'!B46</f>
        <v>DRS-100</v>
      </c>
      <c r="C46" s="165">
        <f>'Door Comparison'!C46</f>
        <v>0</v>
      </c>
      <c r="D46" s="165">
        <f>'Door Comparison'!D46</f>
        <v>1610</v>
      </c>
      <c r="E46" s="165">
        <f>'Door Comparison'!E46</f>
        <v>2110</v>
      </c>
      <c r="F46" s="165"/>
      <c r="G46" s="165">
        <f>'Door Comparison'!G46</f>
        <v>0</v>
      </c>
      <c r="H46" s="165">
        <f>'Door Comparison'!H46</f>
        <v>1</v>
      </c>
      <c r="I46" s="165" t="e">
        <f>'Door Comparison'!#REF!</f>
        <v>#REF!</v>
      </c>
      <c r="J46" s="165">
        <f>'Door Comparison'!J46</f>
        <v>0</v>
      </c>
      <c r="K46" s="165">
        <f>'Door Comparison'!K46</f>
        <v>1</v>
      </c>
      <c r="L46" s="165">
        <f>'Door Comparison'!L46</f>
        <v>1</v>
      </c>
      <c r="N46" s="95">
        <v>66</v>
      </c>
      <c r="O46" s="170"/>
      <c r="P46" s="155">
        <f t="shared" si="5"/>
        <v>18.07</v>
      </c>
      <c r="Q46" s="152">
        <f t="shared" si="6"/>
        <v>43.96</v>
      </c>
      <c r="R46" s="171"/>
      <c r="S46" s="172"/>
      <c r="T46" s="171">
        <f t="shared" si="7"/>
        <v>24.49</v>
      </c>
      <c r="V46" s="173">
        <f t="shared" si="8"/>
        <v>19.41</v>
      </c>
      <c r="W46" s="155">
        <f t="shared" si="9"/>
        <v>12.13</v>
      </c>
      <c r="X46" s="171">
        <v>0</v>
      </c>
      <c r="Y46" s="174">
        <f t="shared" si="10"/>
        <v>184.06</v>
      </c>
      <c r="Z46" s="154"/>
    </row>
    <row r="47" spans="1:26" ht="13.25" customHeight="1" x14ac:dyDescent="0.25">
      <c r="A47" s="114" t="str">
        <f>'Door Comparison'!A47</f>
        <v xml:space="preserve">B1.25.02,  </v>
      </c>
      <c r="B47" s="165" t="str">
        <f>'Door Comparison'!B47</f>
        <v>DRS-100</v>
      </c>
      <c r="C47" s="165">
        <f>'Door Comparison'!C47</f>
        <v>0</v>
      </c>
      <c r="D47" s="165">
        <f>'Door Comparison'!D47</f>
        <v>1020</v>
      </c>
      <c r="E47" s="165">
        <f>'Door Comparison'!E47</f>
        <v>2110</v>
      </c>
      <c r="F47" s="165"/>
      <c r="G47" s="165">
        <f>'Door Comparison'!G47</f>
        <v>0</v>
      </c>
      <c r="H47" s="165">
        <f>'Door Comparison'!H47</f>
        <v>1</v>
      </c>
      <c r="I47" s="165" t="e">
        <f>'Door Comparison'!#REF!</f>
        <v>#REF!</v>
      </c>
      <c r="J47" s="165">
        <f>'Door Comparison'!J47</f>
        <v>1</v>
      </c>
      <c r="K47" s="165">
        <f>'Door Comparison'!K47</f>
        <v>0</v>
      </c>
      <c r="L47" s="165">
        <f>'Door Comparison'!L47</f>
        <v>1</v>
      </c>
      <c r="N47" s="95">
        <v>44</v>
      </c>
      <c r="O47" s="170"/>
      <c r="P47" s="155">
        <f t="shared" si="5"/>
        <v>16.239999999999998</v>
      </c>
      <c r="Q47" s="152">
        <f t="shared" si="6"/>
        <v>39.51</v>
      </c>
      <c r="R47" s="171"/>
      <c r="S47" s="172"/>
      <c r="T47" s="171">
        <f t="shared" si="7"/>
        <v>22.01</v>
      </c>
      <c r="V47" s="173">
        <f t="shared" si="8"/>
        <v>11.63</v>
      </c>
      <c r="W47" s="155">
        <f t="shared" si="9"/>
        <v>10.9</v>
      </c>
      <c r="X47" s="171">
        <v>0</v>
      </c>
      <c r="Y47" s="174">
        <f t="shared" si="10"/>
        <v>144.29</v>
      </c>
      <c r="Z47" s="176"/>
    </row>
    <row r="48" spans="1:26" ht="13.25" customHeight="1" x14ac:dyDescent="0.25">
      <c r="A48" s="114" t="str">
        <f>'Door Comparison'!A48</f>
        <v xml:space="preserve">B1.26.01,  </v>
      </c>
      <c r="B48" s="165" t="str">
        <f>'Door Comparison'!B48</f>
        <v>DRS-100</v>
      </c>
      <c r="C48" s="165">
        <f>'Door Comparison'!C48</f>
        <v>0</v>
      </c>
      <c r="D48" s="165">
        <f>'Door Comparison'!D48</f>
        <v>1020</v>
      </c>
      <c r="E48" s="165">
        <f>'Door Comparison'!E48</f>
        <v>2110</v>
      </c>
      <c r="F48" s="165"/>
      <c r="G48" s="165">
        <f>'Door Comparison'!G48</f>
        <v>0</v>
      </c>
      <c r="H48" s="165">
        <f>'Door Comparison'!H48</f>
        <v>1</v>
      </c>
      <c r="I48" s="165" t="e">
        <f>'Door Comparison'!#REF!</f>
        <v>#REF!</v>
      </c>
      <c r="J48" s="165">
        <f>'Door Comparison'!J48</f>
        <v>0</v>
      </c>
      <c r="K48" s="165">
        <f>'Door Comparison'!K48</f>
        <v>0</v>
      </c>
      <c r="L48" s="165">
        <f>'Door Comparison'!L48</f>
        <v>1</v>
      </c>
      <c r="N48" s="95">
        <v>44</v>
      </c>
      <c r="O48" s="170"/>
      <c r="P48" s="155">
        <f t="shared" si="5"/>
        <v>16.239999999999998</v>
      </c>
      <c r="Q48" s="152">
        <f t="shared" si="6"/>
        <v>39.51</v>
      </c>
      <c r="R48" s="171"/>
      <c r="S48" s="172"/>
      <c r="T48" s="171">
        <f t="shared" si="7"/>
        <v>22.01</v>
      </c>
      <c r="V48" s="173">
        <f t="shared" si="8"/>
        <v>5.82</v>
      </c>
      <c r="W48" s="155">
        <f t="shared" si="9"/>
        <v>5.45</v>
      </c>
      <c r="X48" s="171">
        <v>0</v>
      </c>
      <c r="Y48" s="174">
        <f t="shared" si="10"/>
        <v>133.03</v>
      </c>
      <c r="Z48" s="176"/>
    </row>
    <row r="49" spans="1:27" ht="13.25" customHeight="1" x14ac:dyDescent="0.25">
      <c r="A49" s="114" t="str">
        <f>'Door Comparison'!A49</f>
        <v xml:space="preserve">B1.27.01,  </v>
      </c>
      <c r="B49" s="165" t="str">
        <f>'Door Comparison'!B49</f>
        <v>DRS-100</v>
      </c>
      <c r="C49" s="165">
        <f>'Door Comparison'!C49</f>
        <v>0</v>
      </c>
      <c r="D49" s="165">
        <f>'Door Comparison'!D49</f>
        <v>1020</v>
      </c>
      <c r="E49" s="165">
        <f>'Door Comparison'!E49</f>
        <v>2110</v>
      </c>
      <c r="F49" s="165"/>
      <c r="G49" s="165">
        <f>'Door Comparison'!G49</f>
        <v>0</v>
      </c>
      <c r="H49" s="165">
        <f>'Door Comparison'!H49</f>
        <v>1</v>
      </c>
      <c r="I49" s="165" t="e">
        <f>'Door Comparison'!#REF!</f>
        <v>#REF!</v>
      </c>
      <c r="J49" s="165">
        <f>'Door Comparison'!J49</f>
        <v>0</v>
      </c>
      <c r="K49" s="165">
        <f>'Door Comparison'!K49</f>
        <v>0</v>
      </c>
      <c r="L49" s="165">
        <f>'Door Comparison'!L49</f>
        <v>1</v>
      </c>
      <c r="N49" s="95">
        <v>44</v>
      </c>
      <c r="O49" s="170"/>
      <c r="P49" s="155">
        <f t="shared" si="5"/>
        <v>16.239999999999998</v>
      </c>
      <c r="Q49" s="152">
        <f t="shared" si="6"/>
        <v>39.51</v>
      </c>
      <c r="R49" s="171"/>
      <c r="S49" s="172"/>
      <c r="T49" s="171">
        <f t="shared" si="7"/>
        <v>22.01</v>
      </c>
      <c r="V49" s="173">
        <f t="shared" si="8"/>
        <v>5.82</v>
      </c>
      <c r="W49" s="155">
        <f t="shared" si="9"/>
        <v>5.45</v>
      </c>
      <c r="X49" s="171">
        <v>0</v>
      </c>
      <c r="Y49" s="174">
        <f t="shared" si="10"/>
        <v>133.03</v>
      </c>
      <c r="Z49" s="176"/>
    </row>
    <row r="50" spans="1:27" ht="13.25" customHeight="1" x14ac:dyDescent="0.25">
      <c r="A50" s="114" t="str">
        <f>'Door Comparison'!A50</f>
        <v xml:space="preserve">B1.31.01,  </v>
      </c>
      <c r="B50" s="165" t="str">
        <f>'Door Comparison'!B50</f>
        <v>DRS-100</v>
      </c>
      <c r="C50" s="165">
        <f>'Door Comparison'!C50</f>
        <v>0</v>
      </c>
      <c r="D50" s="165">
        <f>'Door Comparison'!D50</f>
        <v>1200</v>
      </c>
      <c r="E50" s="165">
        <f>'Door Comparison'!E50</f>
        <v>2110</v>
      </c>
      <c r="F50" s="165"/>
      <c r="G50" s="165">
        <f>'Door Comparison'!G50</f>
        <v>0</v>
      </c>
      <c r="H50" s="165">
        <f>'Door Comparison'!H50</f>
        <v>1</v>
      </c>
      <c r="I50" s="165" t="e">
        <f>'Door Comparison'!#REF!</f>
        <v>#REF!</v>
      </c>
      <c r="J50" s="165">
        <f>'Door Comparison'!J50</f>
        <v>0</v>
      </c>
      <c r="K50" s="165">
        <f>'Door Comparison'!K50</f>
        <v>1</v>
      </c>
      <c r="L50" s="165">
        <f>'Door Comparison'!L50</f>
        <v>0</v>
      </c>
      <c r="N50" s="95">
        <v>44</v>
      </c>
      <c r="O50" s="170"/>
      <c r="P50" s="155">
        <f t="shared" si="5"/>
        <v>16.8</v>
      </c>
      <c r="Q50" s="152">
        <f t="shared" si="6"/>
        <v>40.869999999999997</v>
      </c>
      <c r="R50" s="171"/>
      <c r="S50" s="172"/>
      <c r="T50" s="171">
        <f t="shared" si="7"/>
        <v>22.76</v>
      </c>
      <c r="V50" s="173">
        <f t="shared" si="8"/>
        <v>12.03</v>
      </c>
      <c r="W50" s="155">
        <f t="shared" si="9"/>
        <v>5.64</v>
      </c>
      <c r="X50" s="171">
        <v>0</v>
      </c>
      <c r="Y50" s="174">
        <f t="shared" si="10"/>
        <v>142.1</v>
      </c>
      <c r="Z50" s="176"/>
    </row>
    <row r="51" spans="1:27" ht="13.25" customHeight="1" x14ac:dyDescent="0.25">
      <c r="A51" s="114" t="str">
        <f>'Door Comparison'!A51</f>
        <v xml:space="preserve">B1.31.02,  </v>
      </c>
      <c r="B51" s="165" t="str">
        <f>'Door Comparison'!B51</f>
        <v>DRS-100</v>
      </c>
      <c r="C51" s="165">
        <f>'Door Comparison'!C51</f>
        <v>0</v>
      </c>
      <c r="D51" s="165">
        <f>'Door Comparison'!D51</f>
        <v>1200</v>
      </c>
      <c r="E51" s="165">
        <f>'Door Comparison'!E51</f>
        <v>2110</v>
      </c>
      <c r="F51" s="165"/>
      <c r="G51" s="165">
        <f>'Door Comparison'!G51</f>
        <v>0</v>
      </c>
      <c r="H51" s="165">
        <f>'Door Comparison'!H51</f>
        <v>1</v>
      </c>
      <c r="I51" s="165" t="e">
        <f>'Door Comparison'!#REF!</f>
        <v>#REF!</v>
      </c>
      <c r="J51" s="165">
        <f>'Door Comparison'!J51</f>
        <v>0</v>
      </c>
      <c r="K51" s="165">
        <f>'Door Comparison'!K51</f>
        <v>1</v>
      </c>
      <c r="L51" s="165">
        <f>'Door Comparison'!L51</f>
        <v>0</v>
      </c>
      <c r="N51" s="95">
        <v>44</v>
      </c>
      <c r="O51" s="170"/>
      <c r="P51" s="155">
        <f t="shared" si="5"/>
        <v>16.8</v>
      </c>
      <c r="Q51" s="152">
        <f t="shared" si="6"/>
        <v>40.869999999999997</v>
      </c>
      <c r="R51" s="171"/>
      <c r="S51" s="172"/>
      <c r="T51" s="171">
        <f t="shared" si="7"/>
        <v>22.76</v>
      </c>
      <c r="V51" s="173">
        <f t="shared" si="8"/>
        <v>12.03</v>
      </c>
      <c r="W51" s="155">
        <f t="shared" si="9"/>
        <v>5.64</v>
      </c>
      <c r="X51" s="171">
        <v>0</v>
      </c>
      <c r="Y51" s="174">
        <f t="shared" si="10"/>
        <v>142.1</v>
      </c>
      <c r="Z51" s="176"/>
    </row>
    <row r="52" spans="1:27" ht="13.25" customHeight="1" x14ac:dyDescent="0.25">
      <c r="A52" s="114" t="str">
        <f>'Door Comparison'!A52</f>
        <v xml:space="preserve">B1.32.01,  </v>
      </c>
      <c r="B52" s="165" t="str">
        <f>'Door Comparison'!B52</f>
        <v>DRS-100</v>
      </c>
      <c r="C52" s="165">
        <f>'Door Comparison'!C52</f>
        <v>0</v>
      </c>
      <c r="D52" s="165">
        <f>'Door Comparison'!D52</f>
        <v>1810</v>
      </c>
      <c r="E52" s="165">
        <f>'Door Comparison'!E52</f>
        <v>2110</v>
      </c>
      <c r="F52" s="165"/>
      <c r="G52" s="165">
        <f>'Door Comparison'!G52</f>
        <v>0</v>
      </c>
      <c r="H52" s="165">
        <f>'Door Comparison'!H52</f>
        <v>1</v>
      </c>
      <c r="I52" s="165" t="e">
        <f>'Door Comparison'!#REF!</f>
        <v>#REF!</v>
      </c>
      <c r="J52" s="165">
        <f>'Door Comparison'!J52</f>
        <v>0</v>
      </c>
      <c r="K52" s="165">
        <f>'Door Comparison'!K52</f>
        <v>1</v>
      </c>
      <c r="L52" s="165">
        <f>'Door Comparison'!L52</f>
        <v>1</v>
      </c>
      <c r="N52" s="95">
        <v>66</v>
      </c>
      <c r="O52" s="170"/>
      <c r="P52" s="155">
        <f t="shared" si="5"/>
        <v>18.690000000000001</v>
      </c>
      <c r="Q52" s="152">
        <f t="shared" si="6"/>
        <v>45.47</v>
      </c>
      <c r="R52" s="171"/>
      <c r="S52" s="172"/>
      <c r="T52" s="171">
        <f t="shared" si="7"/>
        <v>25.33</v>
      </c>
      <c r="V52" s="173">
        <f t="shared" si="8"/>
        <v>20.079999999999998</v>
      </c>
      <c r="W52" s="155">
        <f t="shared" si="9"/>
        <v>12.54</v>
      </c>
      <c r="X52" s="171">
        <v>0</v>
      </c>
      <c r="Y52" s="174">
        <f t="shared" si="10"/>
        <v>188.11</v>
      </c>
      <c r="Z52" s="176"/>
    </row>
    <row r="53" spans="1:27" ht="13.25" customHeight="1" x14ac:dyDescent="0.25">
      <c r="A53" s="114" t="str">
        <f>'Door Comparison'!A53</f>
        <v xml:space="preserve">B1.33.01,  </v>
      </c>
      <c r="B53" s="165" t="str">
        <f>'Door Comparison'!B53</f>
        <v>DRS-100</v>
      </c>
      <c r="C53" s="165">
        <f>'Door Comparison'!C53</f>
        <v>0</v>
      </c>
      <c r="D53" s="165">
        <f>'Door Comparison'!D53</f>
        <v>1610</v>
      </c>
      <c r="E53" s="165">
        <f>'Door Comparison'!E53</f>
        <v>2110</v>
      </c>
      <c r="F53" s="165"/>
      <c r="G53" s="165">
        <f>'Door Comparison'!G53</f>
        <v>0</v>
      </c>
      <c r="H53" s="165">
        <f>'Door Comparison'!H53</f>
        <v>1</v>
      </c>
      <c r="I53" s="165" t="e">
        <f>'Door Comparison'!#REF!</f>
        <v>#REF!</v>
      </c>
      <c r="J53" s="165">
        <f>'Door Comparison'!J53</f>
        <v>0</v>
      </c>
      <c r="K53" s="165">
        <f>'Door Comparison'!K53</f>
        <v>1</v>
      </c>
      <c r="L53" s="165">
        <f>'Door Comparison'!L53</f>
        <v>1</v>
      </c>
      <c r="N53" s="95">
        <v>66</v>
      </c>
      <c r="O53" s="170"/>
      <c r="P53" s="155">
        <f t="shared" si="5"/>
        <v>18.07</v>
      </c>
      <c r="Q53" s="152">
        <f t="shared" si="6"/>
        <v>43.96</v>
      </c>
      <c r="R53" s="171"/>
      <c r="S53" s="172"/>
      <c r="T53" s="171">
        <f t="shared" si="7"/>
        <v>24.49</v>
      </c>
      <c r="V53" s="173">
        <f t="shared" si="8"/>
        <v>19.41</v>
      </c>
      <c r="W53" s="155">
        <f t="shared" si="9"/>
        <v>12.13</v>
      </c>
      <c r="X53" s="171">
        <v>0</v>
      </c>
      <c r="Y53" s="174">
        <f t="shared" si="10"/>
        <v>184.06</v>
      </c>
      <c r="Z53" s="176"/>
    </row>
    <row r="54" spans="1:27" ht="13.25" customHeight="1" x14ac:dyDescent="0.25">
      <c r="A54" s="114" t="str">
        <f>'Door Comparison'!A54</f>
        <v xml:space="preserve">B1.37.01,  </v>
      </c>
      <c r="B54" s="165" t="str">
        <f>'Door Comparison'!B54</f>
        <v>DRS-100</v>
      </c>
      <c r="C54" s="165">
        <f>'Door Comparison'!C54</f>
        <v>0</v>
      </c>
      <c r="D54" s="165">
        <f>'Door Comparison'!D54</f>
        <v>1610</v>
      </c>
      <c r="E54" s="165">
        <f>'Door Comparison'!E54</f>
        <v>2110</v>
      </c>
      <c r="F54" s="165"/>
      <c r="G54" s="165">
        <f>'Door Comparison'!G54</f>
        <v>0</v>
      </c>
      <c r="H54" s="165">
        <f>'Door Comparison'!H54</f>
        <v>1</v>
      </c>
      <c r="I54" s="165" t="e">
        <f>'Door Comparison'!#REF!</f>
        <v>#REF!</v>
      </c>
      <c r="J54" s="165">
        <f>'Door Comparison'!J54</f>
        <v>0</v>
      </c>
      <c r="K54" s="165">
        <f>'Door Comparison'!K54</f>
        <v>1</v>
      </c>
      <c r="L54" s="165">
        <f>'Door Comparison'!L54</f>
        <v>1</v>
      </c>
      <c r="N54" s="95">
        <v>66</v>
      </c>
      <c r="O54" s="170"/>
      <c r="P54" s="155">
        <f t="shared" si="5"/>
        <v>18.07</v>
      </c>
      <c r="Q54" s="152">
        <f t="shared" si="6"/>
        <v>43.96</v>
      </c>
      <c r="R54" s="171"/>
      <c r="S54" s="172"/>
      <c r="T54" s="171">
        <f t="shared" si="7"/>
        <v>24.49</v>
      </c>
      <c r="V54" s="173">
        <f t="shared" si="8"/>
        <v>19.41</v>
      </c>
      <c r="W54" s="155">
        <f t="shared" si="9"/>
        <v>12.13</v>
      </c>
      <c r="X54" s="171">
        <v>0</v>
      </c>
      <c r="Y54" s="174">
        <f t="shared" si="10"/>
        <v>184.06</v>
      </c>
      <c r="Z54" s="176"/>
    </row>
    <row r="55" spans="1:27" ht="13.25" customHeight="1" x14ac:dyDescent="0.25">
      <c r="A55" s="114" t="str">
        <f>'Door Comparison'!A55</f>
        <v xml:space="preserve">B1.39.01,  </v>
      </c>
      <c r="B55" s="165" t="str">
        <f>'Door Comparison'!B55</f>
        <v>DRS-100</v>
      </c>
      <c r="C55" s="165">
        <f>'Door Comparison'!C55</f>
        <v>0</v>
      </c>
      <c r="D55" s="165">
        <f>'Door Comparison'!D55</f>
        <v>1020</v>
      </c>
      <c r="E55" s="165">
        <f>'Door Comparison'!E55</f>
        <v>2110</v>
      </c>
      <c r="F55" s="165"/>
      <c r="G55" s="165">
        <f>'Door Comparison'!G55</f>
        <v>0</v>
      </c>
      <c r="H55" s="165">
        <f>'Door Comparison'!H55</f>
        <v>1</v>
      </c>
      <c r="I55" s="165" t="e">
        <f>'Door Comparison'!#REF!</f>
        <v>#REF!</v>
      </c>
      <c r="J55" s="165">
        <f>'Door Comparison'!J55</f>
        <v>0</v>
      </c>
      <c r="K55" s="165">
        <f>'Door Comparison'!K55</f>
        <v>1</v>
      </c>
      <c r="L55" s="165">
        <f>'Door Comparison'!L55</f>
        <v>1</v>
      </c>
      <c r="N55" s="95">
        <v>44</v>
      </c>
      <c r="O55" s="170"/>
      <c r="P55" s="155">
        <f t="shared" si="5"/>
        <v>16.239999999999998</v>
      </c>
      <c r="Q55" s="152">
        <f t="shared" si="6"/>
        <v>39.51</v>
      </c>
      <c r="R55" s="171"/>
      <c r="S55" s="172"/>
      <c r="T55" s="171">
        <f t="shared" si="7"/>
        <v>22.01</v>
      </c>
      <c r="V55" s="173">
        <f t="shared" si="8"/>
        <v>17.45</v>
      </c>
      <c r="W55" s="155">
        <f t="shared" si="9"/>
        <v>10.9</v>
      </c>
      <c r="X55" s="171">
        <v>0</v>
      </c>
      <c r="Y55" s="174">
        <f t="shared" si="10"/>
        <v>150.11000000000001</v>
      </c>
      <c r="Z55" s="176"/>
    </row>
    <row r="56" spans="1:27" ht="13.25" customHeight="1" x14ac:dyDescent="0.25">
      <c r="A56" s="114" t="str">
        <f>'Door Comparison'!A56</f>
        <v xml:space="preserve">B1.39.02,  </v>
      </c>
      <c r="B56" s="165" t="str">
        <f>'Door Comparison'!B56</f>
        <v>DRS-100</v>
      </c>
      <c r="C56" s="165">
        <f>'Door Comparison'!C56</f>
        <v>0</v>
      </c>
      <c r="D56" s="165">
        <f>'Door Comparison'!D56</f>
        <v>1610</v>
      </c>
      <c r="E56" s="165">
        <f>'Door Comparison'!E56</f>
        <v>2110</v>
      </c>
      <c r="F56" s="165"/>
      <c r="G56" s="165">
        <f>'Door Comparison'!G56</f>
        <v>0</v>
      </c>
      <c r="H56" s="165">
        <f>'Door Comparison'!H56</f>
        <v>1</v>
      </c>
      <c r="I56" s="165" t="e">
        <f>'Door Comparison'!#REF!</f>
        <v>#REF!</v>
      </c>
      <c r="J56" s="165">
        <f>'Door Comparison'!J56</f>
        <v>0</v>
      </c>
      <c r="K56" s="165">
        <f>'Door Comparison'!K56</f>
        <v>1</v>
      </c>
      <c r="L56" s="165">
        <f>'Door Comparison'!L56</f>
        <v>1</v>
      </c>
      <c r="N56" s="95">
        <v>66</v>
      </c>
      <c r="O56" s="170"/>
      <c r="P56" s="155">
        <f t="shared" si="5"/>
        <v>18.07</v>
      </c>
      <c r="Q56" s="152">
        <f t="shared" si="6"/>
        <v>43.96</v>
      </c>
      <c r="R56" s="171"/>
      <c r="S56" s="172"/>
      <c r="T56" s="171">
        <f t="shared" si="7"/>
        <v>24.49</v>
      </c>
      <c r="V56" s="173">
        <f t="shared" si="8"/>
        <v>19.41</v>
      </c>
      <c r="W56" s="155">
        <f t="shared" si="9"/>
        <v>12.13</v>
      </c>
      <c r="X56" s="171">
        <v>0</v>
      </c>
      <c r="Y56" s="174">
        <f t="shared" si="10"/>
        <v>184.06</v>
      </c>
      <c r="Z56" s="176"/>
    </row>
    <row r="57" spans="1:27" ht="13.25" customHeight="1" x14ac:dyDescent="0.25">
      <c r="A57" s="114" t="str">
        <f>'Door Comparison'!A57</f>
        <v xml:space="preserve">B1.56.01,  </v>
      </c>
      <c r="B57" s="165" t="str">
        <f>'Door Comparison'!B57</f>
        <v>DRS-100</v>
      </c>
      <c r="C57" s="165">
        <f>'Door Comparison'!C57</f>
        <v>0</v>
      </c>
      <c r="D57" s="165">
        <f>'Door Comparison'!D57</f>
        <v>1020</v>
      </c>
      <c r="E57" s="165">
        <f>'Door Comparison'!E57</f>
        <v>2110</v>
      </c>
      <c r="F57" s="165"/>
      <c r="G57" s="165">
        <f>'Door Comparison'!G57</f>
        <v>0</v>
      </c>
      <c r="H57" s="165">
        <f>'Door Comparison'!H57</f>
        <v>1</v>
      </c>
      <c r="I57" s="165" t="e">
        <f>'Door Comparison'!#REF!</f>
        <v>#REF!</v>
      </c>
      <c r="J57" s="165">
        <f>'Door Comparison'!J57</f>
        <v>0</v>
      </c>
      <c r="K57" s="165">
        <f>'Door Comparison'!K57</f>
        <v>1</v>
      </c>
      <c r="L57" s="165">
        <f>'Door Comparison'!L57</f>
        <v>1</v>
      </c>
      <c r="N57" s="95">
        <v>44</v>
      </c>
      <c r="O57" s="170"/>
      <c r="P57" s="155">
        <f t="shared" si="5"/>
        <v>16.239999999999998</v>
      </c>
      <c r="Q57" s="152">
        <f t="shared" si="6"/>
        <v>39.51</v>
      </c>
      <c r="R57" s="171"/>
      <c r="S57" s="172"/>
      <c r="T57" s="171">
        <f t="shared" si="7"/>
        <v>22.01</v>
      </c>
      <c r="V57" s="173">
        <f t="shared" si="8"/>
        <v>17.45</v>
      </c>
      <c r="W57" s="155">
        <f t="shared" si="9"/>
        <v>10.9</v>
      </c>
      <c r="X57" s="171">
        <v>0</v>
      </c>
      <c r="Y57" s="174">
        <f t="shared" si="10"/>
        <v>150.11000000000001</v>
      </c>
      <c r="Z57" s="176"/>
    </row>
    <row r="58" spans="1:27" ht="13.25" customHeight="1" x14ac:dyDescent="0.25">
      <c r="A58" s="114" t="str">
        <f>'Door Comparison'!A58</f>
        <v xml:space="preserve">B1.56.02,  </v>
      </c>
      <c r="B58" s="165" t="str">
        <f>'Door Comparison'!B58</f>
        <v>DRS-100</v>
      </c>
      <c r="C58" s="165">
        <f>'Door Comparison'!C58</f>
        <v>0</v>
      </c>
      <c r="D58" s="165">
        <f>'Door Comparison'!D58</f>
        <v>1020</v>
      </c>
      <c r="E58" s="165">
        <f>'Door Comparison'!E58</f>
        <v>2110</v>
      </c>
      <c r="F58" s="165"/>
      <c r="G58" s="165">
        <f>'Door Comparison'!G58</f>
        <v>0</v>
      </c>
      <c r="H58" s="165">
        <f>'Door Comparison'!H58</f>
        <v>1</v>
      </c>
      <c r="I58" s="165" t="e">
        <f>'Door Comparison'!#REF!</f>
        <v>#REF!</v>
      </c>
      <c r="J58" s="165">
        <f>'Door Comparison'!J58</f>
        <v>0</v>
      </c>
      <c r="K58" s="165">
        <f>'Door Comparison'!K58</f>
        <v>1</v>
      </c>
      <c r="L58" s="165">
        <f>'Door Comparison'!L58</f>
        <v>1</v>
      </c>
      <c r="N58" s="95">
        <v>44</v>
      </c>
      <c r="O58" s="170"/>
      <c r="P58" s="155">
        <f t="shared" si="5"/>
        <v>16.239999999999998</v>
      </c>
      <c r="Q58" s="152">
        <f t="shared" si="6"/>
        <v>39.51</v>
      </c>
      <c r="R58" s="171"/>
      <c r="S58" s="172"/>
      <c r="T58" s="171">
        <f t="shared" si="7"/>
        <v>22.01</v>
      </c>
      <c r="V58" s="173">
        <f t="shared" si="8"/>
        <v>17.45</v>
      </c>
      <c r="W58" s="155">
        <f t="shared" si="9"/>
        <v>10.9</v>
      </c>
      <c r="X58" s="171">
        <v>0</v>
      </c>
      <c r="Y58" s="174">
        <f t="shared" si="10"/>
        <v>150.11000000000001</v>
      </c>
      <c r="Z58" s="154"/>
    </row>
    <row r="59" spans="1:27" ht="13.25" customHeight="1" x14ac:dyDescent="0.25">
      <c r="A59" s="114" t="str">
        <f>'Door Comparison'!A59</f>
        <v xml:space="preserve">B1.58.01,  </v>
      </c>
      <c r="B59" s="165" t="str">
        <f>'Door Comparison'!B59</f>
        <v>DRS-100</v>
      </c>
      <c r="C59" s="165">
        <f>'Door Comparison'!C59</f>
        <v>0</v>
      </c>
      <c r="D59" s="165">
        <f>'Door Comparison'!D59</f>
        <v>1610</v>
      </c>
      <c r="E59" s="165">
        <f>'Door Comparison'!E59</f>
        <v>2110</v>
      </c>
      <c r="F59" s="165"/>
      <c r="G59" s="165">
        <f>'Door Comparison'!G59</f>
        <v>0</v>
      </c>
      <c r="H59" s="165">
        <f>'Door Comparison'!H59</f>
        <v>1</v>
      </c>
      <c r="I59" s="165" t="e">
        <f>'Door Comparison'!#REF!</f>
        <v>#REF!</v>
      </c>
      <c r="J59" s="165">
        <f>'Door Comparison'!J59</f>
        <v>1</v>
      </c>
      <c r="K59" s="165">
        <f>'Door Comparison'!K59</f>
        <v>0</v>
      </c>
      <c r="L59" s="165">
        <f>'Door Comparison'!L59</f>
        <v>0</v>
      </c>
      <c r="N59" s="95">
        <v>66</v>
      </c>
      <c r="O59" s="170"/>
      <c r="P59" s="155">
        <f t="shared" si="5"/>
        <v>18.07</v>
      </c>
      <c r="Q59" s="152">
        <f t="shared" si="6"/>
        <v>43.96</v>
      </c>
      <c r="R59" s="171"/>
      <c r="S59" s="172"/>
      <c r="T59" s="171">
        <f t="shared" si="7"/>
        <v>24.49</v>
      </c>
      <c r="V59" s="173">
        <f t="shared" si="8"/>
        <v>6.47</v>
      </c>
      <c r="W59" s="155">
        <f t="shared" si="9"/>
        <v>6.06</v>
      </c>
      <c r="X59" s="171">
        <v>0</v>
      </c>
      <c r="Y59" s="174">
        <f t="shared" si="10"/>
        <v>165.05</v>
      </c>
      <c r="Z59" s="154"/>
      <c r="AA59" s="174"/>
    </row>
    <row r="60" spans="1:27" ht="13.25" customHeight="1" x14ac:dyDescent="0.25">
      <c r="A60" s="114" t="str">
        <f>'Door Comparison'!A60</f>
        <v xml:space="preserve">B1.58.02,  </v>
      </c>
      <c r="B60" s="165" t="str">
        <f>'Door Comparison'!B60</f>
        <v>DRS-100</v>
      </c>
      <c r="C60" s="165">
        <f>'Door Comparison'!C60</f>
        <v>0</v>
      </c>
      <c r="D60" s="165">
        <f>'Door Comparison'!D60</f>
        <v>1610</v>
      </c>
      <c r="E60" s="165">
        <f>'Door Comparison'!E60</f>
        <v>2110</v>
      </c>
      <c r="F60" s="165"/>
      <c r="G60" s="165">
        <f>'Door Comparison'!G60</f>
        <v>0</v>
      </c>
      <c r="H60" s="165">
        <f>'Door Comparison'!H60</f>
        <v>1</v>
      </c>
      <c r="I60" s="165" t="e">
        <f>'Door Comparison'!#REF!</f>
        <v>#REF!</v>
      </c>
      <c r="J60" s="165">
        <f>'Door Comparison'!J60</f>
        <v>0</v>
      </c>
      <c r="K60" s="165">
        <f>'Door Comparison'!K60</f>
        <v>1</v>
      </c>
      <c r="L60" s="165">
        <f>'Door Comparison'!L60</f>
        <v>1</v>
      </c>
      <c r="N60" s="95">
        <v>66</v>
      </c>
      <c r="O60" s="170"/>
      <c r="P60" s="155">
        <f t="shared" si="5"/>
        <v>18.07</v>
      </c>
      <c r="Q60" s="152">
        <f t="shared" si="6"/>
        <v>43.96</v>
      </c>
      <c r="R60" s="171"/>
      <c r="S60" s="172"/>
      <c r="T60" s="171">
        <f t="shared" si="7"/>
        <v>24.49</v>
      </c>
      <c r="V60" s="173">
        <f t="shared" si="8"/>
        <v>19.41</v>
      </c>
      <c r="W60" s="155">
        <f t="shared" si="9"/>
        <v>12.13</v>
      </c>
      <c r="X60" s="171">
        <v>0</v>
      </c>
      <c r="Y60" s="174">
        <f t="shared" si="10"/>
        <v>184.06</v>
      </c>
      <c r="Z60" s="154"/>
    </row>
    <row r="61" spans="1:27" ht="13.25" customHeight="1" x14ac:dyDescent="0.25">
      <c r="A61" s="114" t="str">
        <f>'Door Comparison'!A61</f>
        <v xml:space="preserve">B1.58.03,  </v>
      </c>
      <c r="B61" s="165" t="str">
        <f>'Door Comparison'!B61</f>
        <v>DRS-100</v>
      </c>
      <c r="C61" s="165">
        <f>'Door Comparison'!C61</f>
        <v>0</v>
      </c>
      <c r="D61" s="165">
        <f>'Door Comparison'!D61</f>
        <v>1610</v>
      </c>
      <c r="E61" s="165">
        <f>'Door Comparison'!E61</f>
        <v>2110</v>
      </c>
      <c r="F61" s="165"/>
      <c r="G61" s="165">
        <f>'Door Comparison'!G61</f>
        <v>0</v>
      </c>
      <c r="H61" s="165">
        <f>'Door Comparison'!H61</f>
        <v>1</v>
      </c>
      <c r="I61" s="165" t="e">
        <f>'Door Comparison'!#REF!</f>
        <v>#REF!</v>
      </c>
      <c r="J61" s="165">
        <f>'Door Comparison'!J61</f>
        <v>1</v>
      </c>
      <c r="K61" s="165">
        <f>'Door Comparison'!K61</f>
        <v>0</v>
      </c>
      <c r="L61" s="165">
        <f>'Door Comparison'!L61</f>
        <v>1</v>
      </c>
      <c r="N61" s="95">
        <v>66</v>
      </c>
      <c r="O61" s="170"/>
      <c r="P61" s="155">
        <f t="shared" si="5"/>
        <v>18.07</v>
      </c>
      <c r="Q61" s="152">
        <f t="shared" si="6"/>
        <v>43.96</v>
      </c>
      <c r="R61" s="171"/>
      <c r="S61" s="172"/>
      <c r="T61" s="171">
        <f t="shared" si="7"/>
        <v>24.49</v>
      </c>
      <c r="V61" s="173">
        <f t="shared" si="8"/>
        <v>12.94</v>
      </c>
      <c r="W61" s="155">
        <f t="shared" si="9"/>
        <v>12.13</v>
      </c>
      <c r="X61" s="171">
        <v>0</v>
      </c>
      <c r="Y61" s="174">
        <f t="shared" si="10"/>
        <v>177.59</v>
      </c>
      <c r="Z61" s="154"/>
    </row>
    <row r="62" spans="1:27" ht="13.25" customHeight="1" x14ac:dyDescent="0.25">
      <c r="A62" s="114" t="str">
        <f>'Door Comparison'!A62</f>
        <v xml:space="preserve">B1.58.04,  </v>
      </c>
      <c r="B62" s="165" t="str">
        <f>'Door Comparison'!B62</f>
        <v>DRS-100</v>
      </c>
      <c r="C62" s="165">
        <f>'Door Comparison'!C62</f>
        <v>0</v>
      </c>
      <c r="D62" s="165">
        <f>'Door Comparison'!D62</f>
        <v>1610</v>
      </c>
      <c r="E62" s="165">
        <f>'Door Comparison'!E62</f>
        <v>2110</v>
      </c>
      <c r="F62" s="165"/>
      <c r="G62" s="165">
        <f>'Door Comparison'!G62</f>
        <v>0</v>
      </c>
      <c r="H62" s="165">
        <f>'Door Comparison'!H62</f>
        <v>1</v>
      </c>
      <c r="I62" s="165" t="e">
        <f>'Door Comparison'!#REF!</f>
        <v>#REF!</v>
      </c>
      <c r="J62" s="165">
        <f>'Door Comparison'!J62</f>
        <v>1</v>
      </c>
      <c r="K62" s="165">
        <f>'Door Comparison'!K62</f>
        <v>0</v>
      </c>
      <c r="L62" s="165">
        <f>'Door Comparison'!L62</f>
        <v>1</v>
      </c>
      <c r="N62" s="95">
        <v>66</v>
      </c>
      <c r="O62" s="170"/>
      <c r="P62" s="155">
        <f t="shared" si="5"/>
        <v>18.07</v>
      </c>
      <c r="Q62" s="152">
        <f t="shared" si="6"/>
        <v>43.96</v>
      </c>
      <c r="R62" s="171"/>
      <c r="S62" s="172"/>
      <c r="T62" s="171">
        <f t="shared" si="7"/>
        <v>24.49</v>
      </c>
      <c r="V62" s="173">
        <f t="shared" si="8"/>
        <v>12.94</v>
      </c>
      <c r="W62" s="155">
        <f t="shared" si="9"/>
        <v>12.13</v>
      </c>
      <c r="X62" s="171">
        <v>0</v>
      </c>
      <c r="Y62" s="174">
        <f t="shared" si="10"/>
        <v>177.59</v>
      </c>
      <c r="Z62" s="176"/>
    </row>
    <row r="63" spans="1:27" ht="13.25" customHeight="1" x14ac:dyDescent="0.25">
      <c r="A63" s="114" t="str">
        <f>'Door Comparison'!A63</f>
        <v xml:space="preserve">B1.58.05,  </v>
      </c>
      <c r="B63" s="165" t="str">
        <f>'Door Comparison'!B63</f>
        <v>DRS-100</v>
      </c>
      <c r="C63" s="165">
        <f>'Door Comparison'!C63</f>
        <v>0</v>
      </c>
      <c r="D63" s="165">
        <f>'Door Comparison'!D63</f>
        <v>1610</v>
      </c>
      <c r="E63" s="165">
        <f>'Door Comparison'!E63</f>
        <v>2110</v>
      </c>
      <c r="F63" s="165"/>
      <c r="G63" s="165">
        <f>'Door Comparison'!G63</f>
        <v>0</v>
      </c>
      <c r="H63" s="165">
        <f>'Door Comparison'!H63</f>
        <v>1</v>
      </c>
      <c r="I63" s="165" t="e">
        <f>'Door Comparison'!#REF!</f>
        <v>#REF!</v>
      </c>
      <c r="J63" s="165">
        <f>'Door Comparison'!J63</f>
        <v>0</v>
      </c>
      <c r="K63" s="165">
        <f>'Door Comparison'!K63</f>
        <v>1</v>
      </c>
      <c r="L63" s="165">
        <f>'Door Comparison'!L63</f>
        <v>1</v>
      </c>
      <c r="N63" s="95">
        <v>66</v>
      </c>
      <c r="O63" s="170"/>
      <c r="P63" s="155">
        <f t="shared" si="5"/>
        <v>18.07</v>
      </c>
      <c r="Q63" s="152">
        <f t="shared" si="6"/>
        <v>43.96</v>
      </c>
      <c r="R63" s="171"/>
      <c r="S63" s="172"/>
      <c r="T63" s="171">
        <f t="shared" si="7"/>
        <v>24.49</v>
      </c>
      <c r="V63" s="173">
        <f t="shared" si="8"/>
        <v>19.41</v>
      </c>
      <c r="W63" s="155">
        <f t="shared" si="9"/>
        <v>12.13</v>
      </c>
      <c r="X63" s="171">
        <v>0</v>
      </c>
      <c r="Y63" s="174">
        <f t="shared" si="10"/>
        <v>184.06</v>
      </c>
      <c r="Z63" s="176"/>
    </row>
    <row r="64" spans="1:27" ht="13.25" customHeight="1" x14ac:dyDescent="0.25">
      <c r="A64" s="114" t="str">
        <f>'Door Comparison'!A64</f>
        <v xml:space="preserve">B1.58.06,  </v>
      </c>
      <c r="B64" s="165" t="str">
        <f>'Door Comparison'!B64</f>
        <v>DRS-100</v>
      </c>
      <c r="C64" s="165">
        <f>'Door Comparison'!C64</f>
        <v>0</v>
      </c>
      <c r="D64" s="165">
        <f>'Door Comparison'!D64</f>
        <v>1020</v>
      </c>
      <c r="E64" s="165">
        <f>'Door Comparison'!E64</f>
        <v>2110</v>
      </c>
      <c r="F64" s="165"/>
      <c r="G64" s="165">
        <f>'Door Comparison'!G64</f>
        <v>0</v>
      </c>
      <c r="H64" s="165">
        <f>'Door Comparison'!H64</f>
        <v>1</v>
      </c>
      <c r="I64" s="165" t="e">
        <f>'Door Comparison'!#REF!</f>
        <v>#REF!</v>
      </c>
      <c r="J64" s="165">
        <f>'Door Comparison'!J64</f>
        <v>0</v>
      </c>
      <c r="K64" s="165">
        <f>'Door Comparison'!K64</f>
        <v>1</v>
      </c>
      <c r="L64" s="165">
        <f>'Door Comparison'!L64</f>
        <v>1</v>
      </c>
      <c r="N64" s="95">
        <v>44</v>
      </c>
      <c r="O64" s="170"/>
      <c r="P64" s="155">
        <f t="shared" si="5"/>
        <v>16.239999999999998</v>
      </c>
      <c r="Q64" s="152">
        <f t="shared" si="6"/>
        <v>39.51</v>
      </c>
      <c r="R64" s="171"/>
      <c r="S64" s="172"/>
      <c r="T64" s="171">
        <f t="shared" si="7"/>
        <v>22.01</v>
      </c>
      <c r="V64" s="173">
        <f t="shared" si="8"/>
        <v>17.45</v>
      </c>
      <c r="W64" s="155">
        <f t="shared" si="9"/>
        <v>10.9</v>
      </c>
      <c r="X64" s="171">
        <v>0</v>
      </c>
      <c r="Y64" s="174">
        <f t="shared" si="10"/>
        <v>150.11000000000001</v>
      </c>
      <c r="Z64" s="176"/>
    </row>
    <row r="65" spans="1:26" ht="13.25" customHeight="1" x14ac:dyDescent="0.25">
      <c r="A65" s="114" t="str">
        <f>'Door Comparison'!A65</f>
        <v xml:space="preserve">B1.58.07,  </v>
      </c>
      <c r="B65" s="165" t="str">
        <f>'Door Comparison'!B65</f>
        <v>DRS-100</v>
      </c>
      <c r="C65" s="165">
        <f>'Door Comparison'!C65</f>
        <v>0</v>
      </c>
      <c r="D65" s="165">
        <f>'Door Comparison'!D65</f>
        <v>1020</v>
      </c>
      <c r="E65" s="165">
        <f>'Door Comparison'!E65</f>
        <v>2110</v>
      </c>
      <c r="F65" s="165"/>
      <c r="G65" s="165">
        <f>'Door Comparison'!G65</f>
        <v>0</v>
      </c>
      <c r="H65" s="165">
        <f>'Door Comparison'!H65</f>
        <v>1</v>
      </c>
      <c r="I65" s="165" t="e">
        <f>'Door Comparison'!#REF!</f>
        <v>#REF!</v>
      </c>
      <c r="J65" s="165">
        <f>'Door Comparison'!J65</f>
        <v>1</v>
      </c>
      <c r="K65" s="165">
        <f>'Door Comparison'!K65</f>
        <v>0</v>
      </c>
      <c r="L65" s="165">
        <f>'Door Comparison'!L65</f>
        <v>1</v>
      </c>
      <c r="N65" s="95">
        <v>44</v>
      </c>
      <c r="O65" s="170"/>
      <c r="P65" s="155">
        <f t="shared" si="5"/>
        <v>16.239999999999998</v>
      </c>
      <c r="Q65" s="152">
        <f t="shared" si="6"/>
        <v>39.51</v>
      </c>
      <c r="R65" s="171"/>
      <c r="S65" s="172"/>
      <c r="T65" s="171">
        <f t="shared" si="7"/>
        <v>22.01</v>
      </c>
      <c r="V65" s="173">
        <f t="shared" si="8"/>
        <v>11.63</v>
      </c>
      <c r="W65" s="155">
        <f t="shared" si="9"/>
        <v>10.9</v>
      </c>
      <c r="X65" s="171">
        <v>0</v>
      </c>
      <c r="Y65" s="174">
        <f t="shared" si="10"/>
        <v>144.29</v>
      </c>
      <c r="Z65" s="176"/>
    </row>
    <row r="66" spans="1:26" ht="13.25" customHeight="1" x14ac:dyDescent="0.25">
      <c r="A66" s="114" t="str">
        <f>'Door Comparison'!A66</f>
        <v xml:space="preserve">B1.58.08,  </v>
      </c>
      <c r="B66" s="165" t="str">
        <f>'Door Comparison'!B66</f>
        <v>DRS-100</v>
      </c>
      <c r="C66" s="165">
        <f>'Door Comparison'!C66</f>
        <v>0</v>
      </c>
      <c r="D66" s="165">
        <f>'Door Comparison'!D66</f>
        <v>1020</v>
      </c>
      <c r="E66" s="165">
        <f>'Door Comparison'!E66</f>
        <v>2110</v>
      </c>
      <c r="F66" s="165"/>
      <c r="G66" s="165">
        <f>'Door Comparison'!G66</f>
        <v>0</v>
      </c>
      <c r="H66" s="165">
        <f>'Door Comparison'!H66</f>
        <v>1</v>
      </c>
      <c r="I66" s="165" t="e">
        <f>'Door Comparison'!#REF!</f>
        <v>#REF!</v>
      </c>
      <c r="J66" s="165">
        <f>'Door Comparison'!J66</f>
        <v>1</v>
      </c>
      <c r="K66" s="165">
        <f>'Door Comparison'!K66</f>
        <v>0</v>
      </c>
      <c r="L66" s="165">
        <f>'Door Comparison'!L66</f>
        <v>1</v>
      </c>
      <c r="N66" s="95">
        <v>44</v>
      </c>
      <c r="O66" s="170"/>
      <c r="P66" s="155">
        <f t="shared" si="5"/>
        <v>16.239999999999998</v>
      </c>
      <c r="Q66" s="152">
        <f t="shared" si="6"/>
        <v>39.51</v>
      </c>
      <c r="R66" s="171"/>
      <c r="S66" s="172"/>
      <c r="T66" s="171">
        <f t="shared" si="7"/>
        <v>22.01</v>
      </c>
      <c r="V66" s="173">
        <f t="shared" si="8"/>
        <v>11.63</v>
      </c>
      <c r="W66" s="155">
        <f t="shared" si="9"/>
        <v>10.9</v>
      </c>
      <c r="X66" s="171">
        <v>0</v>
      </c>
      <c r="Y66" s="174">
        <f t="shared" si="10"/>
        <v>144.29</v>
      </c>
      <c r="Z66" s="176"/>
    </row>
    <row r="67" spans="1:26" ht="13.25" customHeight="1" x14ac:dyDescent="0.25">
      <c r="A67" s="114" t="str">
        <f>'Door Comparison'!A67</f>
        <v xml:space="preserve">00.11.01,  </v>
      </c>
      <c r="B67" s="165" t="str">
        <f>'Door Comparison'!B67</f>
        <v>DRS-100</v>
      </c>
      <c r="C67" s="165">
        <f>'Door Comparison'!C67</f>
        <v>0</v>
      </c>
      <c r="D67" s="165">
        <f>'Door Comparison'!D67</f>
        <v>1200</v>
      </c>
      <c r="E67" s="165">
        <f>'Door Comparison'!E67</f>
        <v>2110</v>
      </c>
      <c r="F67" s="165"/>
      <c r="G67" s="165">
        <f>'Door Comparison'!G67</f>
        <v>0</v>
      </c>
      <c r="H67" s="165">
        <f>'Door Comparison'!H67</f>
        <v>1</v>
      </c>
      <c r="I67" s="165" t="e">
        <f>'Door Comparison'!#REF!</f>
        <v>#REF!</v>
      </c>
      <c r="J67" s="165">
        <f>'Door Comparison'!J67</f>
        <v>0</v>
      </c>
      <c r="K67" s="165">
        <f>'Door Comparison'!K67</f>
        <v>1</v>
      </c>
      <c r="L67" s="165">
        <f>'Door Comparison'!L67</f>
        <v>0</v>
      </c>
      <c r="N67" s="95">
        <v>44</v>
      </c>
      <c r="O67" s="170"/>
      <c r="P67" s="155">
        <f t="shared" si="5"/>
        <v>16.8</v>
      </c>
      <c r="Q67" s="152">
        <f t="shared" si="6"/>
        <v>40.869999999999997</v>
      </c>
      <c r="R67" s="171"/>
      <c r="S67" s="172"/>
      <c r="T67" s="171">
        <f t="shared" si="7"/>
        <v>22.76</v>
      </c>
      <c r="V67" s="173">
        <f t="shared" si="8"/>
        <v>12.03</v>
      </c>
      <c r="W67" s="155">
        <f t="shared" si="9"/>
        <v>5.64</v>
      </c>
      <c r="X67" s="171">
        <v>0</v>
      </c>
      <c r="Y67" s="174">
        <f t="shared" si="10"/>
        <v>142.1</v>
      </c>
      <c r="Z67" s="154"/>
    </row>
    <row r="68" spans="1:26" ht="13.25" customHeight="1" x14ac:dyDescent="0.25">
      <c r="A68" s="114" t="str">
        <f>'Door Comparison'!A68</f>
        <v xml:space="preserve">00.18.01,  </v>
      </c>
      <c r="B68" s="165" t="str">
        <f>'Door Comparison'!B68</f>
        <v>DRS-105</v>
      </c>
      <c r="C68" s="165">
        <f>'Door Comparison'!C68</f>
        <v>0</v>
      </c>
      <c r="D68" s="165">
        <f>'Door Comparison'!D68</f>
        <v>1020</v>
      </c>
      <c r="E68" s="165">
        <f>'Door Comparison'!E68</f>
        <v>2110</v>
      </c>
      <c r="F68" s="165"/>
      <c r="G68" s="165">
        <f>'Door Comparison'!G68</f>
        <v>0</v>
      </c>
      <c r="H68" s="165">
        <f>'Door Comparison'!H68</f>
        <v>1</v>
      </c>
      <c r="I68" s="165" t="e">
        <f>'Door Comparison'!#REF!</f>
        <v>#REF!</v>
      </c>
      <c r="J68" s="165">
        <f>'Door Comparison'!J68</f>
        <v>1</v>
      </c>
      <c r="K68" s="165">
        <f>'Door Comparison'!K68</f>
        <v>0</v>
      </c>
      <c r="L68" s="165">
        <f>'Door Comparison'!L68</f>
        <v>1</v>
      </c>
      <c r="N68" s="95">
        <v>44</v>
      </c>
      <c r="O68" s="170"/>
      <c r="P68" s="155">
        <f t="shared" si="5"/>
        <v>16.239999999999998</v>
      </c>
      <c r="Q68" s="152">
        <f t="shared" si="6"/>
        <v>39.51</v>
      </c>
      <c r="R68" s="171"/>
      <c r="S68" s="172"/>
      <c r="T68" s="171">
        <f t="shared" si="7"/>
        <v>22.01</v>
      </c>
      <c r="V68" s="173">
        <f t="shared" si="8"/>
        <v>11.63</v>
      </c>
      <c r="W68" s="155">
        <f t="shared" si="9"/>
        <v>10.9</v>
      </c>
      <c r="X68" s="171">
        <v>0</v>
      </c>
      <c r="Y68" s="174">
        <f t="shared" si="10"/>
        <v>144.29</v>
      </c>
      <c r="Z68" s="176"/>
    </row>
    <row r="69" spans="1:26" ht="13.25" customHeight="1" x14ac:dyDescent="0.25">
      <c r="A69" s="114" t="str">
        <f>'Door Comparison'!A69</f>
        <v xml:space="preserve">00.19.01,  </v>
      </c>
      <c r="B69" s="165" t="str">
        <f>'Door Comparison'!B69</f>
        <v>DRS-105</v>
      </c>
      <c r="C69" s="165">
        <f>'Door Comparison'!C69</f>
        <v>0</v>
      </c>
      <c r="D69" s="165">
        <f>'Door Comparison'!D69</f>
        <v>1610</v>
      </c>
      <c r="E69" s="165">
        <f>'Door Comparison'!E69</f>
        <v>2110</v>
      </c>
      <c r="F69" s="165"/>
      <c r="G69" s="165">
        <f>'Door Comparison'!G69</f>
        <v>0</v>
      </c>
      <c r="H69" s="165">
        <f>'Door Comparison'!H69</f>
        <v>1</v>
      </c>
      <c r="I69" s="165" t="e">
        <f>'Door Comparison'!#REF!</f>
        <v>#REF!</v>
      </c>
      <c r="J69" s="165">
        <f>'Door Comparison'!J69</f>
        <v>0</v>
      </c>
      <c r="K69" s="165">
        <f>'Door Comparison'!K69</f>
        <v>1</v>
      </c>
      <c r="L69" s="165">
        <f>'Door Comparison'!L69</f>
        <v>1</v>
      </c>
      <c r="N69" s="95">
        <v>66</v>
      </c>
      <c r="O69" s="170"/>
      <c r="P69" s="155">
        <f t="shared" si="5"/>
        <v>18.07</v>
      </c>
      <c r="Q69" s="152">
        <f t="shared" si="6"/>
        <v>43.96</v>
      </c>
      <c r="R69" s="171"/>
      <c r="S69" s="172"/>
      <c r="T69" s="171">
        <f t="shared" si="7"/>
        <v>24.49</v>
      </c>
      <c r="V69" s="173">
        <f t="shared" si="8"/>
        <v>19.41</v>
      </c>
      <c r="W69" s="155">
        <f t="shared" si="9"/>
        <v>12.13</v>
      </c>
      <c r="X69" s="171">
        <v>0</v>
      </c>
      <c r="Y69" s="174">
        <f t="shared" si="10"/>
        <v>184.06</v>
      </c>
      <c r="Z69" s="176"/>
    </row>
    <row r="70" spans="1:26" ht="13.25" customHeight="1" x14ac:dyDescent="0.25">
      <c r="A70" s="114" t="str">
        <f>'Door Comparison'!A70</f>
        <v xml:space="preserve">00.24.01,  </v>
      </c>
      <c r="B70" s="165" t="str">
        <f>'Door Comparison'!B70</f>
        <v>DRS-104</v>
      </c>
      <c r="C70" s="165">
        <f>'Door Comparison'!C70</f>
        <v>0</v>
      </c>
      <c r="D70" s="165">
        <f>'Door Comparison'!D70</f>
        <v>620</v>
      </c>
      <c r="E70" s="165">
        <f>'Door Comparison'!E70</f>
        <v>2110</v>
      </c>
      <c r="F70" s="165"/>
      <c r="G70" s="165">
        <f>'Door Comparison'!G70</f>
        <v>0</v>
      </c>
      <c r="H70" s="165">
        <f>'Door Comparison'!H70</f>
        <v>1</v>
      </c>
      <c r="I70" s="165" t="e">
        <f>'Door Comparison'!#REF!</f>
        <v>#REF!</v>
      </c>
      <c r="J70" s="165">
        <f>'Door Comparison'!J70</f>
        <v>0</v>
      </c>
      <c r="K70" s="165">
        <f>'Door Comparison'!K70</f>
        <v>1</v>
      </c>
      <c r="L70" s="165">
        <f>'Door Comparison'!L70</f>
        <v>1</v>
      </c>
      <c r="N70" s="95">
        <v>22</v>
      </c>
      <c r="O70" s="170"/>
      <c r="P70" s="155">
        <f t="shared" si="5"/>
        <v>15</v>
      </c>
      <c r="Q70" s="152">
        <f t="shared" si="6"/>
        <v>36.49</v>
      </c>
      <c r="R70" s="171"/>
      <c r="S70" s="172"/>
      <c r="T70" s="171">
        <f t="shared" si="7"/>
        <v>20.329999999999998</v>
      </c>
      <c r="V70" s="173">
        <f t="shared" si="8"/>
        <v>16.12</v>
      </c>
      <c r="W70" s="155">
        <f t="shared" si="9"/>
        <v>10.07</v>
      </c>
      <c r="X70" s="171">
        <v>0</v>
      </c>
      <c r="Y70" s="174">
        <f t="shared" si="10"/>
        <v>120.01</v>
      </c>
      <c r="Z70" s="176"/>
    </row>
    <row r="71" spans="1:26" ht="13.25" customHeight="1" x14ac:dyDescent="0.25">
      <c r="A71" s="114" t="str">
        <f>'Door Comparison'!A71</f>
        <v xml:space="preserve">00.24.02,  </v>
      </c>
      <c r="B71" s="165" t="str">
        <f>'Door Comparison'!B71</f>
        <v>DRS-104</v>
      </c>
      <c r="C71" s="165">
        <f>'Door Comparison'!C71</f>
        <v>0</v>
      </c>
      <c r="D71" s="165">
        <f>'Door Comparison'!D71</f>
        <v>820</v>
      </c>
      <c r="E71" s="165">
        <f>'Door Comparison'!E71</f>
        <v>2110</v>
      </c>
      <c r="F71" s="165"/>
      <c r="G71" s="165">
        <f>'Door Comparison'!G71</f>
        <v>0</v>
      </c>
      <c r="H71" s="165">
        <f>'Door Comparison'!H71</f>
        <v>1</v>
      </c>
      <c r="I71" s="165" t="e">
        <f>'Door Comparison'!#REF!</f>
        <v>#REF!</v>
      </c>
      <c r="J71" s="165">
        <f>'Door Comparison'!J71</f>
        <v>0</v>
      </c>
      <c r="K71" s="165">
        <f>'Door Comparison'!K71</f>
        <v>1</v>
      </c>
      <c r="L71" s="165">
        <f>'Door Comparison'!L71</f>
        <v>1</v>
      </c>
      <c r="N71" s="95">
        <v>22</v>
      </c>
      <c r="O71" s="170"/>
      <c r="P71" s="155">
        <f t="shared" si="5"/>
        <v>15.62</v>
      </c>
      <c r="Q71" s="152">
        <f t="shared" si="6"/>
        <v>38</v>
      </c>
      <c r="R71" s="171"/>
      <c r="S71" s="172"/>
      <c r="T71" s="171">
        <f t="shared" si="7"/>
        <v>21.17</v>
      </c>
      <c r="V71" s="173">
        <f t="shared" si="8"/>
        <v>16.78</v>
      </c>
      <c r="W71" s="155">
        <f t="shared" si="9"/>
        <v>10.48</v>
      </c>
      <c r="X71" s="171">
        <v>0</v>
      </c>
      <c r="Y71" s="174">
        <f t="shared" si="10"/>
        <v>124.05</v>
      </c>
      <c r="Z71" s="176"/>
    </row>
    <row r="72" spans="1:26" ht="13.25" customHeight="1" x14ac:dyDescent="0.25">
      <c r="A72" s="114" t="str">
        <f>'Door Comparison'!A72</f>
        <v xml:space="preserve">00.24.03,  </v>
      </c>
      <c r="B72" s="165" t="str">
        <f>'Door Comparison'!B72</f>
        <v>DRS-104</v>
      </c>
      <c r="C72" s="165">
        <f>'Door Comparison'!C72</f>
        <v>0</v>
      </c>
      <c r="D72" s="165">
        <f>'Door Comparison'!D72</f>
        <v>920</v>
      </c>
      <c r="E72" s="165">
        <f>'Door Comparison'!E72</f>
        <v>2110</v>
      </c>
      <c r="F72" s="165"/>
      <c r="G72" s="165">
        <f>'Door Comparison'!G72</f>
        <v>0</v>
      </c>
      <c r="H72" s="165">
        <f>'Door Comparison'!H72</f>
        <v>1</v>
      </c>
      <c r="I72" s="165" t="e">
        <f>'Door Comparison'!#REF!</f>
        <v>#REF!</v>
      </c>
      <c r="J72" s="165">
        <f>'Door Comparison'!J72</f>
        <v>0</v>
      </c>
      <c r="K72" s="165">
        <f>'Door Comparison'!K72</f>
        <v>1</v>
      </c>
      <c r="L72" s="165">
        <f>'Door Comparison'!L72</f>
        <v>1</v>
      </c>
      <c r="N72" s="95">
        <v>22</v>
      </c>
      <c r="O72" s="170"/>
      <c r="P72" s="155">
        <f t="shared" si="5"/>
        <v>15.93</v>
      </c>
      <c r="Q72" s="152">
        <f t="shared" si="6"/>
        <v>38.76</v>
      </c>
      <c r="R72" s="171"/>
      <c r="S72" s="172"/>
      <c r="T72" s="171">
        <f t="shared" si="7"/>
        <v>21.59</v>
      </c>
      <c r="V72" s="173">
        <f t="shared" si="8"/>
        <v>17.12</v>
      </c>
      <c r="W72" s="155">
        <f t="shared" si="9"/>
        <v>10.69</v>
      </c>
      <c r="X72" s="171">
        <v>0</v>
      </c>
      <c r="Y72" s="174">
        <f t="shared" si="10"/>
        <v>126.09</v>
      </c>
      <c r="Z72" s="176"/>
    </row>
    <row r="73" spans="1:26" ht="13.25" customHeight="1" x14ac:dyDescent="0.25">
      <c r="A73" s="114" t="str">
        <f>'Door Comparison'!A73</f>
        <v xml:space="preserve">00.24.04,  </v>
      </c>
      <c r="B73" s="165" t="str">
        <f>'Door Comparison'!B73</f>
        <v>DRS-104</v>
      </c>
      <c r="C73" s="165">
        <f>'Door Comparison'!C73</f>
        <v>0</v>
      </c>
      <c r="D73" s="165">
        <f>'Door Comparison'!D73</f>
        <v>920</v>
      </c>
      <c r="E73" s="165">
        <f>'Door Comparison'!E73</f>
        <v>2110</v>
      </c>
      <c r="F73" s="165"/>
      <c r="G73" s="165">
        <f>'Door Comparison'!G73</f>
        <v>0</v>
      </c>
      <c r="H73" s="165">
        <f>'Door Comparison'!H73</f>
        <v>1</v>
      </c>
      <c r="I73" s="165" t="e">
        <f>'Door Comparison'!#REF!</f>
        <v>#REF!</v>
      </c>
      <c r="J73" s="165">
        <f>'Door Comparison'!J73</f>
        <v>0</v>
      </c>
      <c r="K73" s="165">
        <f>'Door Comparison'!K73</f>
        <v>1</v>
      </c>
      <c r="L73" s="165">
        <f>'Door Comparison'!L73</f>
        <v>1</v>
      </c>
      <c r="N73" s="95">
        <v>22</v>
      </c>
      <c r="O73" s="170"/>
      <c r="P73" s="155">
        <f t="shared" si="5"/>
        <v>15.93</v>
      </c>
      <c r="Q73" s="152">
        <f t="shared" si="6"/>
        <v>38.76</v>
      </c>
      <c r="R73" s="171"/>
      <c r="S73" s="172"/>
      <c r="T73" s="171">
        <f t="shared" si="7"/>
        <v>21.59</v>
      </c>
      <c r="V73" s="173">
        <f t="shared" si="8"/>
        <v>17.12</v>
      </c>
      <c r="W73" s="155">
        <f t="shared" si="9"/>
        <v>10.69</v>
      </c>
      <c r="X73" s="171">
        <v>0</v>
      </c>
      <c r="Y73" s="174">
        <f t="shared" si="10"/>
        <v>126.09</v>
      </c>
      <c r="Z73" s="176"/>
    </row>
    <row r="74" spans="1:26" ht="13.25" customHeight="1" x14ac:dyDescent="0.25">
      <c r="A74" s="114" t="str">
        <f>'Door Comparison'!A74</f>
        <v xml:space="preserve">00.24.05,  </v>
      </c>
      <c r="B74" s="165" t="str">
        <f>'Door Comparison'!B74</f>
        <v>DRS-104</v>
      </c>
      <c r="C74" s="165">
        <f>'Door Comparison'!C74</f>
        <v>0</v>
      </c>
      <c r="D74" s="165">
        <f>'Door Comparison'!D74</f>
        <v>920</v>
      </c>
      <c r="E74" s="165">
        <f>'Door Comparison'!E74</f>
        <v>2110</v>
      </c>
      <c r="F74" s="165"/>
      <c r="G74" s="165">
        <f>'Door Comparison'!G74</f>
        <v>0</v>
      </c>
      <c r="H74" s="165">
        <f>'Door Comparison'!H74</f>
        <v>1</v>
      </c>
      <c r="I74" s="165" t="e">
        <f>'Door Comparison'!#REF!</f>
        <v>#REF!</v>
      </c>
      <c r="J74" s="165">
        <f>'Door Comparison'!J74</f>
        <v>0</v>
      </c>
      <c r="K74" s="165">
        <f>'Door Comparison'!K74</f>
        <v>1</v>
      </c>
      <c r="L74" s="165">
        <f>'Door Comparison'!L74</f>
        <v>1</v>
      </c>
      <c r="N74" s="95">
        <v>22</v>
      </c>
      <c r="O74" s="170"/>
      <c r="P74" s="155">
        <f t="shared" ref="P74:P137" si="11">(D74+2*E74)*3.1/1000</f>
        <v>15.93</v>
      </c>
      <c r="Q74" s="152">
        <f t="shared" ref="Q74:Q137" si="12">(((D74+2*E74)*((G74*2.9)+(H74*3.77))/1000))*2</f>
        <v>38.76</v>
      </c>
      <c r="R74" s="171"/>
      <c r="S74" s="172"/>
      <c r="T74" s="171">
        <f t="shared" ref="T74:T137" si="13">((D74+2*E74)*((G74*1.91)+(H74*2.1))/1000)*2</f>
        <v>21.59</v>
      </c>
      <c r="V74" s="173">
        <f t="shared" ref="V74:V137" si="14">(J74*((D74+2*E74)*1.11/1000))+(K74*((D74+2*E74)*2.22/1000))+(L74*((D74+2*E74)*1.11/1000))</f>
        <v>17.12</v>
      </c>
      <c r="W74" s="155">
        <f t="shared" ref="W74:W137" si="15">(J74+K74+L74)*((D74+2*E74)*1.04/1000)</f>
        <v>10.69</v>
      </c>
      <c r="X74" s="171">
        <v>0</v>
      </c>
      <c r="Y74" s="174">
        <f t="shared" ref="Y74:Y137" si="16">SUM(N74:X74)</f>
        <v>126.09</v>
      </c>
      <c r="Z74" s="176"/>
    </row>
    <row r="75" spans="1:26" ht="13.25" customHeight="1" x14ac:dyDescent="0.25">
      <c r="A75" s="114" t="str">
        <f>'Door Comparison'!A75</f>
        <v xml:space="preserve">00.25.01,  </v>
      </c>
      <c r="B75" s="165" t="str">
        <f>'Door Comparison'!B75</f>
        <v>DRS-104</v>
      </c>
      <c r="C75" s="165">
        <f>'Door Comparison'!C75</f>
        <v>0</v>
      </c>
      <c r="D75" s="165">
        <f>'Door Comparison'!D75</f>
        <v>620</v>
      </c>
      <c r="E75" s="165">
        <f>'Door Comparison'!E75</f>
        <v>2110</v>
      </c>
      <c r="F75" s="165"/>
      <c r="G75" s="165">
        <f>'Door Comparison'!G75</f>
        <v>0</v>
      </c>
      <c r="H75" s="165">
        <f>'Door Comparison'!H75</f>
        <v>1</v>
      </c>
      <c r="I75" s="165" t="e">
        <f>'Door Comparison'!#REF!</f>
        <v>#REF!</v>
      </c>
      <c r="J75" s="165">
        <f>'Door Comparison'!J75</f>
        <v>0</v>
      </c>
      <c r="K75" s="165">
        <f>'Door Comparison'!K75</f>
        <v>1</v>
      </c>
      <c r="L75" s="165">
        <f>'Door Comparison'!L75</f>
        <v>1</v>
      </c>
      <c r="N75" s="95">
        <v>22</v>
      </c>
      <c r="O75" s="170"/>
      <c r="P75" s="155">
        <f t="shared" si="11"/>
        <v>15</v>
      </c>
      <c r="Q75" s="152">
        <f t="shared" si="12"/>
        <v>36.49</v>
      </c>
      <c r="R75" s="171"/>
      <c r="S75" s="172"/>
      <c r="T75" s="171">
        <f t="shared" si="13"/>
        <v>20.329999999999998</v>
      </c>
      <c r="V75" s="173">
        <f t="shared" si="14"/>
        <v>16.12</v>
      </c>
      <c r="W75" s="155">
        <f t="shared" si="15"/>
        <v>10.07</v>
      </c>
      <c r="X75" s="171">
        <v>0</v>
      </c>
      <c r="Y75" s="174">
        <f t="shared" si="16"/>
        <v>120.01</v>
      </c>
      <c r="Z75" s="154"/>
    </row>
    <row r="76" spans="1:26" ht="13.25" customHeight="1" x14ac:dyDescent="0.25">
      <c r="A76" s="114" t="str">
        <f>'Door Comparison'!A76</f>
        <v xml:space="preserve">00.26.01,  </v>
      </c>
      <c r="B76" s="165" t="str">
        <f>'Door Comparison'!B76</f>
        <v>DRS-100</v>
      </c>
      <c r="C76" s="165">
        <f>'Door Comparison'!C76</f>
        <v>0</v>
      </c>
      <c r="D76" s="165">
        <f>'Door Comparison'!D76</f>
        <v>1250</v>
      </c>
      <c r="E76" s="165">
        <f>'Door Comparison'!E76</f>
        <v>2110</v>
      </c>
      <c r="F76" s="165"/>
      <c r="G76" s="165">
        <f>'Door Comparison'!G76</f>
        <v>0</v>
      </c>
      <c r="H76" s="165">
        <f>'Door Comparison'!H76</f>
        <v>1</v>
      </c>
      <c r="I76" s="165" t="e">
        <f>'Door Comparison'!#REF!</f>
        <v>#REF!</v>
      </c>
      <c r="J76" s="165">
        <f>'Door Comparison'!J76</f>
        <v>0</v>
      </c>
      <c r="K76" s="165">
        <f>'Door Comparison'!K76</f>
        <v>1</v>
      </c>
      <c r="L76" s="165">
        <f>'Door Comparison'!L76</f>
        <v>0</v>
      </c>
      <c r="N76" s="95">
        <v>44</v>
      </c>
      <c r="O76" s="170"/>
      <c r="P76" s="155">
        <f t="shared" si="11"/>
        <v>16.96</v>
      </c>
      <c r="Q76" s="152">
        <f t="shared" si="12"/>
        <v>41.24</v>
      </c>
      <c r="R76" s="171"/>
      <c r="S76" s="172"/>
      <c r="T76" s="171">
        <f t="shared" si="13"/>
        <v>22.97</v>
      </c>
      <c r="V76" s="173">
        <f t="shared" si="14"/>
        <v>12.14</v>
      </c>
      <c r="W76" s="155">
        <f t="shared" si="15"/>
        <v>5.69</v>
      </c>
      <c r="X76" s="171">
        <v>0</v>
      </c>
      <c r="Y76" s="174">
        <f t="shared" si="16"/>
        <v>143</v>
      </c>
      <c r="Z76" s="154"/>
    </row>
    <row r="77" spans="1:26" ht="13.25" customHeight="1" x14ac:dyDescent="0.25">
      <c r="A77" s="114" t="str">
        <f>'Door Comparison'!A77</f>
        <v xml:space="preserve">00.28.01,  </v>
      </c>
      <c r="B77" s="165" t="str">
        <f>'Door Comparison'!B77</f>
        <v>DRS-100</v>
      </c>
      <c r="C77" s="165">
        <f>'Door Comparison'!C77</f>
        <v>0</v>
      </c>
      <c r="D77" s="165">
        <f>'Door Comparison'!D77</f>
        <v>1250</v>
      </c>
      <c r="E77" s="165">
        <f>'Door Comparison'!E77</f>
        <v>2110</v>
      </c>
      <c r="F77" s="165"/>
      <c r="G77" s="165">
        <f>'Door Comparison'!G77</f>
        <v>0</v>
      </c>
      <c r="H77" s="165">
        <f>'Door Comparison'!H77</f>
        <v>1</v>
      </c>
      <c r="I77" s="165" t="e">
        <f>'Door Comparison'!#REF!</f>
        <v>#REF!</v>
      </c>
      <c r="J77" s="165">
        <f>'Door Comparison'!J77</f>
        <v>0</v>
      </c>
      <c r="K77" s="165">
        <f>'Door Comparison'!K77</f>
        <v>1</v>
      </c>
      <c r="L77" s="165">
        <f>'Door Comparison'!L77</f>
        <v>0</v>
      </c>
      <c r="N77" s="95">
        <v>44</v>
      </c>
      <c r="O77" s="170"/>
      <c r="P77" s="155">
        <f t="shared" si="11"/>
        <v>16.96</v>
      </c>
      <c r="Q77" s="152">
        <f t="shared" si="12"/>
        <v>41.24</v>
      </c>
      <c r="R77" s="171"/>
      <c r="S77" s="172"/>
      <c r="T77" s="171">
        <f t="shared" si="13"/>
        <v>22.97</v>
      </c>
      <c r="V77" s="173">
        <f t="shared" si="14"/>
        <v>12.14</v>
      </c>
      <c r="W77" s="155">
        <f t="shared" si="15"/>
        <v>5.69</v>
      </c>
      <c r="X77" s="171">
        <v>0</v>
      </c>
      <c r="Y77" s="174">
        <f t="shared" si="16"/>
        <v>143</v>
      </c>
      <c r="Z77" s="154"/>
    </row>
    <row r="78" spans="1:26" ht="13.25" customHeight="1" x14ac:dyDescent="0.25">
      <c r="A78" s="114" t="str">
        <f>'Door Comparison'!A78</f>
        <v xml:space="preserve">00.28.02,  </v>
      </c>
      <c r="B78" s="165" t="str">
        <f>'Door Comparison'!B78</f>
        <v>DRS-104</v>
      </c>
      <c r="C78" s="165">
        <f>'Door Comparison'!C78</f>
        <v>0</v>
      </c>
      <c r="D78" s="165">
        <f>'Door Comparison'!D78</f>
        <v>920</v>
      </c>
      <c r="E78" s="165">
        <f>'Door Comparison'!E78</f>
        <v>2110</v>
      </c>
      <c r="F78" s="165"/>
      <c r="G78" s="165">
        <f>'Door Comparison'!G78</f>
        <v>0</v>
      </c>
      <c r="H78" s="165">
        <f>'Door Comparison'!H78</f>
        <v>1</v>
      </c>
      <c r="I78" s="165" t="e">
        <f>'Door Comparison'!#REF!</f>
        <v>#REF!</v>
      </c>
      <c r="J78" s="165">
        <f>'Door Comparison'!J78</f>
        <v>0</v>
      </c>
      <c r="K78" s="165">
        <f>'Door Comparison'!K78</f>
        <v>1</v>
      </c>
      <c r="L78" s="165">
        <f>'Door Comparison'!L78</f>
        <v>1</v>
      </c>
      <c r="N78" s="95">
        <v>22</v>
      </c>
      <c r="O78" s="170"/>
      <c r="P78" s="155">
        <f t="shared" si="11"/>
        <v>15.93</v>
      </c>
      <c r="Q78" s="152">
        <f t="shared" si="12"/>
        <v>38.76</v>
      </c>
      <c r="R78" s="171"/>
      <c r="S78" s="172"/>
      <c r="T78" s="171">
        <f t="shared" si="13"/>
        <v>21.59</v>
      </c>
      <c r="V78" s="173">
        <f t="shared" si="14"/>
        <v>17.12</v>
      </c>
      <c r="W78" s="155">
        <f t="shared" si="15"/>
        <v>10.69</v>
      </c>
      <c r="X78" s="171">
        <v>0</v>
      </c>
      <c r="Y78" s="174">
        <f t="shared" si="16"/>
        <v>126.09</v>
      </c>
      <c r="Z78" s="154"/>
    </row>
    <row r="79" spans="1:26" ht="13.25" customHeight="1" x14ac:dyDescent="0.25">
      <c r="A79" s="114" t="str">
        <f>'Door Comparison'!A79</f>
        <v xml:space="preserve">00.28.03,  </v>
      </c>
      <c r="B79" s="165" t="str">
        <f>'Door Comparison'!B79</f>
        <v>DRS-104</v>
      </c>
      <c r="C79" s="165">
        <f>'Door Comparison'!C79</f>
        <v>0</v>
      </c>
      <c r="D79" s="165">
        <f>'Door Comparison'!D79</f>
        <v>620</v>
      </c>
      <c r="E79" s="165">
        <f>'Door Comparison'!E79</f>
        <v>2110</v>
      </c>
      <c r="F79" s="165"/>
      <c r="G79" s="165">
        <f>'Door Comparison'!G79</f>
        <v>0</v>
      </c>
      <c r="H79" s="165">
        <f>'Door Comparison'!H79</f>
        <v>1</v>
      </c>
      <c r="I79" s="165" t="e">
        <f>'Door Comparison'!#REF!</f>
        <v>#REF!</v>
      </c>
      <c r="J79" s="165">
        <f>'Door Comparison'!J79</f>
        <v>0</v>
      </c>
      <c r="K79" s="165">
        <f>'Door Comparison'!K79</f>
        <v>1</v>
      </c>
      <c r="L79" s="165">
        <f>'Door Comparison'!L79</f>
        <v>1</v>
      </c>
      <c r="N79" s="95">
        <v>22</v>
      </c>
      <c r="O79" s="170"/>
      <c r="P79" s="155">
        <f t="shared" si="11"/>
        <v>15</v>
      </c>
      <c r="Q79" s="152">
        <f t="shared" si="12"/>
        <v>36.49</v>
      </c>
      <c r="R79" s="171"/>
      <c r="S79" s="172"/>
      <c r="T79" s="171">
        <f t="shared" si="13"/>
        <v>20.329999999999998</v>
      </c>
      <c r="V79" s="173">
        <f t="shared" si="14"/>
        <v>16.12</v>
      </c>
      <c r="W79" s="155">
        <f t="shared" si="15"/>
        <v>10.07</v>
      </c>
      <c r="X79" s="171">
        <v>0</v>
      </c>
      <c r="Y79" s="174">
        <f t="shared" si="16"/>
        <v>120.01</v>
      </c>
      <c r="Z79" s="154"/>
    </row>
    <row r="80" spans="1:26" ht="13.25" customHeight="1" x14ac:dyDescent="0.25">
      <c r="A80" s="114" t="str">
        <f>'Door Comparison'!A80</f>
        <v xml:space="preserve">00.28.04,  </v>
      </c>
      <c r="B80" s="165" t="str">
        <f>'Door Comparison'!B80</f>
        <v>DRS-104</v>
      </c>
      <c r="C80" s="165">
        <f>'Door Comparison'!C80</f>
        <v>0</v>
      </c>
      <c r="D80" s="165">
        <f>'Door Comparison'!D80</f>
        <v>620</v>
      </c>
      <c r="E80" s="165">
        <f>'Door Comparison'!E80</f>
        <v>2110</v>
      </c>
      <c r="F80" s="165"/>
      <c r="G80" s="165">
        <f>'Door Comparison'!G80</f>
        <v>0</v>
      </c>
      <c r="H80" s="165">
        <f>'Door Comparison'!H80</f>
        <v>1</v>
      </c>
      <c r="I80" s="165" t="e">
        <f>'Door Comparison'!#REF!</f>
        <v>#REF!</v>
      </c>
      <c r="J80" s="165">
        <f>'Door Comparison'!J80</f>
        <v>0</v>
      </c>
      <c r="K80" s="165">
        <f>'Door Comparison'!K80</f>
        <v>1</v>
      </c>
      <c r="L80" s="165">
        <f>'Door Comparison'!L80</f>
        <v>1</v>
      </c>
      <c r="N80" s="95">
        <v>22</v>
      </c>
      <c r="O80" s="170"/>
      <c r="P80" s="155">
        <f t="shared" si="11"/>
        <v>15</v>
      </c>
      <c r="Q80" s="152">
        <f t="shared" si="12"/>
        <v>36.49</v>
      </c>
      <c r="R80" s="171"/>
      <c r="S80" s="172"/>
      <c r="T80" s="171">
        <f t="shared" si="13"/>
        <v>20.329999999999998</v>
      </c>
      <c r="V80" s="173">
        <f t="shared" si="14"/>
        <v>16.12</v>
      </c>
      <c r="W80" s="155">
        <f t="shared" si="15"/>
        <v>10.07</v>
      </c>
      <c r="X80" s="171">
        <v>0</v>
      </c>
      <c r="Y80" s="174">
        <f t="shared" si="16"/>
        <v>120.01</v>
      </c>
      <c r="Z80" s="154"/>
    </row>
    <row r="81" spans="1:36" ht="13.25" customHeight="1" x14ac:dyDescent="0.25">
      <c r="A81" s="114" t="str">
        <f>'Door Comparison'!A81</f>
        <v xml:space="preserve">00.40.01,  </v>
      </c>
      <c r="B81" s="165" t="str">
        <f>'Door Comparison'!B81</f>
        <v>DRS-100</v>
      </c>
      <c r="C81" s="165">
        <f>'Door Comparison'!C81</f>
        <v>0</v>
      </c>
      <c r="D81" s="165">
        <f>'Door Comparison'!D81</f>
        <v>1250</v>
      </c>
      <c r="E81" s="165">
        <f>'Door Comparison'!E81</f>
        <v>2110</v>
      </c>
      <c r="F81" s="165"/>
      <c r="G81" s="165">
        <f>'Door Comparison'!G81</f>
        <v>0</v>
      </c>
      <c r="H81" s="165">
        <f>'Door Comparison'!H81</f>
        <v>1</v>
      </c>
      <c r="I81" s="165" t="e">
        <f>'Door Comparison'!#REF!</f>
        <v>#REF!</v>
      </c>
      <c r="J81" s="165">
        <f>'Door Comparison'!J81</f>
        <v>0</v>
      </c>
      <c r="K81" s="165">
        <f>'Door Comparison'!K81</f>
        <v>1</v>
      </c>
      <c r="L81" s="165">
        <f>'Door Comparison'!L81</f>
        <v>1</v>
      </c>
      <c r="N81" s="95">
        <v>44</v>
      </c>
      <c r="O81" s="170"/>
      <c r="P81" s="155">
        <f t="shared" si="11"/>
        <v>16.96</v>
      </c>
      <c r="Q81" s="152">
        <f t="shared" si="12"/>
        <v>41.24</v>
      </c>
      <c r="R81" s="171"/>
      <c r="S81" s="172"/>
      <c r="T81" s="171">
        <f t="shared" si="13"/>
        <v>22.97</v>
      </c>
      <c r="V81" s="173">
        <f t="shared" si="14"/>
        <v>18.22</v>
      </c>
      <c r="W81" s="155">
        <f t="shared" si="15"/>
        <v>11.38</v>
      </c>
      <c r="X81" s="171">
        <v>0</v>
      </c>
      <c r="Y81" s="174">
        <f t="shared" si="16"/>
        <v>154.77000000000001</v>
      </c>
      <c r="Z81" s="154"/>
    </row>
    <row r="82" spans="1:36" ht="13.25" customHeight="1" x14ac:dyDescent="0.25">
      <c r="A82" s="114" t="str">
        <f>'Door Comparison'!A82</f>
        <v xml:space="preserve">00.40.02,  </v>
      </c>
      <c r="B82" s="165" t="str">
        <f>'Door Comparison'!B82</f>
        <v>DRS-100</v>
      </c>
      <c r="C82" s="165">
        <f>'Door Comparison'!C82</f>
        <v>0</v>
      </c>
      <c r="D82" s="165">
        <f>'Door Comparison'!D82</f>
        <v>1250</v>
      </c>
      <c r="E82" s="165">
        <f>'Door Comparison'!E82</f>
        <v>2110</v>
      </c>
      <c r="F82" s="165"/>
      <c r="G82" s="165">
        <f>'Door Comparison'!G82</f>
        <v>0</v>
      </c>
      <c r="H82" s="165">
        <f>'Door Comparison'!H82</f>
        <v>1</v>
      </c>
      <c r="I82" s="165" t="e">
        <f>'Door Comparison'!#REF!</f>
        <v>#REF!</v>
      </c>
      <c r="J82" s="165">
        <f>'Door Comparison'!J82</f>
        <v>0</v>
      </c>
      <c r="K82" s="165">
        <f>'Door Comparison'!K82</f>
        <v>1</v>
      </c>
      <c r="L82" s="165">
        <f>'Door Comparison'!L82</f>
        <v>0</v>
      </c>
      <c r="N82" s="95">
        <v>44</v>
      </c>
      <c r="O82" s="170"/>
      <c r="P82" s="155">
        <f t="shared" si="11"/>
        <v>16.96</v>
      </c>
      <c r="Q82" s="152">
        <f t="shared" si="12"/>
        <v>41.24</v>
      </c>
      <c r="R82" s="171"/>
      <c r="S82" s="172"/>
      <c r="T82" s="171">
        <f t="shared" si="13"/>
        <v>22.97</v>
      </c>
      <c r="V82" s="173">
        <f t="shared" si="14"/>
        <v>12.14</v>
      </c>
      <c r="W82" s="155">
        <f t="shared" si="15"/>
        <v>5.69</v>
      </c>
      <c r="X82" s="171">
        <v>0</v>
      </c>
      <c r="Y82" s="174">
        <f t="shared" si="16"/>
        <v>143</v>
      </c>
      <c r="Z82" s="154"/>
    </row>
    <row r="83" spans="1:36" ht="13.25" customHeight="1" x14ac:dyDescent="0.25">
      <c r="A83" s="114" t="str">
        <f>'Door Comparison'!A83</f>
        <v xml:space="preserve">00.42.01,  </v>
      </c>
      <c r="B83" s="165" t="str">
        <f>'Door Comparison'!B83</f>
        <v>DRS-100</v>
      </c>
      <c r="C83" s="165">
        <f>'Door Comparison'!C83</f>
        <v>0</v>
      </c>
      <c r="D83" s="165">
        <f>'Door Comparison'!D83</f>
        <v>1610</v>
      </c>
      <c r="E83" s="165">
        <f>'Door Comparison'!E83</f>
        <v>2110</v>
      </c>
      <c r="F83" s="165"/>
      <c r="G83" s="165">
        <f>'Door Comparison'!G83</f>
        <v>0</v>
      </c>
      <c r="H83" s="165">
        <f>'Door Comparison'!H83</f>
        <v>1</v>
      </c>
      <c r="I83" s="165" t="e">
        <f>'Door Comparison'!#REF!</f>
        <v>#REF!</v>
      </c>
      <c r="J83" s="165">
        <f>'Door Comparison'!J83</f>
        <v>1</v>
      </c>
      <c r="K83" s="165">
        <f>'Door Comparison'!K83</f>
        <v>0</v>
      </c>
      <c r="L83" s="165">
        <f>'Door Comparison'!L83</f>
        <v>0</v>
      </c>
      <c r="N83" s="95">
        <v>66</v>
      </c>
      <c r="O83" s="170"/>
      <c r="P83" s="155">
        <f t="shared" si="11"/>
        <v>18.07</v>
      </c>
      <c r="Q83" s="152">
        <f t="shared" si="12"/>
        <v>43.96</v>
      </c>
      <c r="R83" s="171"/>
      <c r="S83" s="172"/>
      <c r="T83" s="171">
        <f t="shared" si="13"/>
        <v>24.49</v>
      </c>
      <c r="V83" s="173">
        <f t="shared" si="14"/>
        <v>6.47</v>
      </c>
      <c r="W83" s="155">
        <f t="shared" si="15"/>
        <v>6.06</v>
      </c>
      <c r="X83" s="171">
        <v>0</v>
      </c>
      <c r="Y83" s="174">
        <f t="shared" si="16"/>
        <v>165.05</v>
      </c>
      <c r="Z83" s="154"/>
    </row>
    <row r="84" spans="1:36" ht="13.25" customHeight="1" x14ac:dyDescent="0.25">
      <c r="A84" s="114" t="str">
        <f>'Door Comparison'!A84</f>
        <v xml:space="preserve">00.44.01,  </v>
      </c>
      <c r="B84" s="165" t="str">
        <f>'Door Comparison'!B84</f>
        <v>DRS-100</v>
      </c>
      <c r="C84" s="165">
        <f>'Door Comparison'!C84</f>
        <v>0</v>
      </c>
      <c r="D84" s="165">
        <f>'Door Comparison'!D84</f>
        <v>1610</v>
      </c>
      <c r="E84" s="165">
        <f>'Door Comparison'!E84</f>
        <v>2110</v>
      </c>
      <c r="F84" s="165"/>
      <c r="G84" s="165">
        <f>'Door Comparison'!G84</f>
        <v>0</v>
      </c>
      <c r="H84" s="165">
        <f>'Door Comparison'!H84</f>
        <v>1</v>
      </c>
      <c r="I84" s="165" t="e">
        <f>'Door Comparison'!#REF!</f>
        <v>#REF!</v>
      </c>
      <c r="J84" s="165">
        <f>'Door Comparison'!J84</f>
        <v>1</v>
      </c>
      <c r="K84" s="165">
        <f>'Door Comparison'!K84</f>
        <v>0</v>
      </c>
      <c r="L84" s="165">
        <f>'Door Comparison'!L84</f>
        <v>0</v>
      </c>
      <c r="N84" s="95">
        <v>66</v>
      </c>
      <c r="O84" s="170"/>
      <c r="P84" s="155">
        <f t="shared" si="11"/>
        <v>18.07</v>
      </c>
      <c r="Q84" s="152">
        <f t="shared" si="12"/>
        <v>43.96</v>
      </c>
      <c r="R84" s="171"/>
      <c r="S84" s="172"/>
      <c r="T84" s="171">
        <f t="shared" si="13"/>
        <v>24.49</v>
      </c>
      <c r="V84" s="173">
        <f t="shared" si="14"/>
        <v>6.47</v>
      </c>
      <c r="W84" s="155">
        <f t="shared" si="15"/>
        <v>6.06</v>
      </c>
      <c r="X84" s="171">
        <v>0</v>
      </c>
      <c r="Y84" s="174">
        <f t="shared" si="16"/>
        <v>165.05</v>
      </c>
      <c r="Z84" s="154"/>
    </row>
    <row r="85" spans="1:36" ht="13.25" customHeight="1" x14ac:dyDescent="0.25">
      <c r="A85" s="114" t="str">
        <f>'Door Comparison'!A85</f>
        <v xml:space="preserve">00.52.02,  </v>
      </c>
      <c r="B85" s="165" t="str">
        <f>'Door Comparison'!B85</f>
        <v>DRS-104</v>
      </c>
      <c r="C85" s="165">
        <f>'Door Comparison'!C85</f>
        <v>0</v>
      </c>
      <c r="D85" s="165">
        <f>'Door Comparison'!D85</f>
        <v>1020</v>
      </c>
      <c r="E85" s="165">
        <f>'Door Comparison'!E85</f>
        <v>2110</v>
      </c>
      <c r="F85" s="165"/>
      <c r="G85" s="165">
        <f>'Door Comparison'!G85</f>
        <v>0</v>
      </c>
      <c r="H85" s="165">
        <f>'Door Comparison'!H85</f>
        <v>1</v>
      </c>
      <c r="I85" s="165" t="e">
        <f>'Door Comparison'!#REF!</f>
        <v>#REF!</v>
      </c>
      <c r="J85" s="165">
        <f>'Door Comparison'!J85</f>
        <v>0</v>
      </c>
      <c r="K85" s="165">
        <f>'Door Comparison'!K85</f>
        <v>1</v>
      </c>
      <c r="L85" s="165">
        <f>'Door Comparison'!L85</f>
        <v>1</v>
      </c>
      <c r="N85" s="95">
        <v>44</v>
      </c>
      <c r="O85" s="170"/>
      <c r="P85" s="155">
        <f t="shared" si="11"/>
        <v>16.239999999999998</v>
      </c>
      <c r="Q85" s="152">
        <f t="shared" si="12"/>
        <v>39.51</v>
      </c>
      <c r="R85" s="171"/>
      <c r="S85" s="172"/>
      <c r="T85" s="171">
        <f t="shared" si="13"/>
        <v>22.01</v>
      </c>
      <c r="V85" s="173">
        <f t="shared" si="14"/>
        <v>17.45</v>
      </c>
      <c r="W85" s="155">
        <f t="shared" si="15"/>
        <v>10.9</v>
      </c>
      <c r="X85" s="171">
        <v>0</v>
      </c>
      <c r="Y85" s="174">
        <f t="shared" si="16"/>
        <v>150.11000000000001</v>
      </c>
      <c r="Z85" s="154"/>
    </row>
    <row r="86" spans="1:36" ht="13.25" customHeight="1" x14ac:dyDescent="0.25">
      <c r="A86" s="114" t="str">
        <f>'Door Comparison'!A86</f>
        <v xml:space="preserve">00.56.02,  </v>
      </c>
      <c r="B86" s="165" t="str">
        <f>'Door Comparison'!B86</f>
        <v>DRS-104</v>
      </c>
      <c r="C86" s="165">
        <f>'Door Comparison'!C86</f>
        <v>0</v>
      </c>
      <c r="D86" s="165">
        <f>'Door Comparison'!D86</f>
        <v>1750</v>
      </c>
      <c r="E86" s="165">
        <f>'Door Comparison'!E86</f>
        <v>2110</v>
      </c>
      <c r="F86" s="165"/>
      <c r="G86" s="165">
        <f>'Door Comparison'!G86</f>
        <v>0</v>
      </c>
      <c r="H86" s="165">
        <f>'Door Comparison'!H86</f>
        <v>1</v>
      </c>
      <c r="I86" s="165" t="e">
        <f>'Door Comparison'!#REF!</f>
        <v>#REF!</v>
      </c>
      <c r="J86" s="165">
        <f>'Door Comparison'!J86</f>
        <v>0</v>
      </c>
      <c r="K86" s="165">
        <f>'Door Comparison'!K86</f>
        <v>1</v>
      </c>
      <c r="L86" s="165">
        <f>'Door Comparison'!L86</f>
        <v>1</v>
      </c>
      <c r="N86" s="95">
        <v>66</v>
      </c>
      <c r="O86" s="170"/>
      <c r="P86" s="155">
        <f t="shared" si="11"/>
        <v>18.510000000000002</v>
      </c>
      <c r="Q86" s="152">
        <f t="shared" si="12"/>
        <v>45.01</v>
      </c>
      <c r="R86" s="171"/>
      <c r="S86" s="172"/>
      <c r="T86" s="171">
        <f t="shared" si="13"/>
        <v>25.07</v>
      </c>
      <c r="V86" s="173">
        <f t="shared" si="14"/>
        <v>19.88</v>
      </c>
      <c r="W86" s="155">
        <f t="shared" si="15"/>
        <v>12.42</v>
      </c>
      <c r="X86" s="171">
        <v>0</v>
      </c>
      <c r="Y86" s="174">
        <f t="shared" si="16"/>
        <v>186.89</v>
      </c>
      <c r="Z86" s="154"/>
    </row>
    <row r="87" spans="1:36" ht="13.25" customHeight="1" x14ac:dyDescent="0.25">
      <c r="A87" s="114" t="str">
        <f>'Door Comparison'!A87</f>
        <v xml:space="preserve">00.56.03,  </v>
      </c>
      <c r="B87" s="165" t="str">
        <f>'Door Comparison'!B87</f>
        <v>DRS-104</v>
      </c>
      <c r="C87" s="165">
        <f>'Door Comparison'!C87</f>
        <v>0</v>
      </c>
      <c r="D87" s="165">
        <f>'Door Comparison'!D87</f>
        <v>620</v>
      </c>
      <c r="E87" s="165">
        <f>'Door Comparison'!E87</f>
        <v>2110</v>
      </c>
      <c r="F87" s="165"/>
      <c r="G87" s="165">
        <f>'Door Comparison'!G87</f>
        <v>0</v>
      </c>
      <c r="H87" s="165">
        <f>'Door Comparison'!H87</f>
        <v>1</v>
      </c>
      <c r="I87" s="165" t="e">
        <f>'Door Comparison'!#REF!</f>
        <v>#REF!</v>
      </c>
      <c r="J87" s="165">
        <f>'Door Comparison'!J87</f>
        <v>0</v>
      </c>
      <c r="K87" s="165">
        <f>'Door Comparison'!K87</f>
        <v>1</v>
      </c>
      <c r="L87" s="165">
        <f>'Door Comparison'!L87</f>
        <v>1</v>
      </c>
      <c r="N87" s="95">
        <v>22</v>
      </c>
      <c r="O87" s="170"/>
      <c r="P87" s="155">
        <f t="shared" si="11"/>
        <v>15</v>
      </c>
      <c r="Q87" s="152">
        <f t="shared" si="12"/>
        <v>36.49</v>
      </c>
      <c r="R87" s="171"/>
      <c r="S87" s="172"/>
      <c r="T87" s="171">
        <f t="shared" si="13"/>
        <v>20.329999999999998</v>
      </c>
      <c r="V87" s="173">
        <f t="shared" si="14"/>
        <v>16.12</v>
      </c>
      <c r="W87" s="155">
        <f t="shared" si="15"/>
        <v>10.07</v>
      </c>
      <c r="X87" s="171">
        <v>0</v>
      </c>
      <c r="Y87" s="174">
        <f t="shared" si="16"/>
        <v>120.01</v>
      </c>
      <c r="Z87" s="154"/>
    </row>
    <row r="88" spans="1:36" ht="13.25" customHeight="1" x14ac:dyDescent="0.25">
      <c r="A88" s="114" t="str">
        <f>'Door Comparison'!A88</f>
        <v xml:space="preserve">00.56.04,  </v>
      </c>
      <c r="B88" s="165" t="str">
        <f>'Door Comparison'!B88</f>
        <v>DRS-104</v>
      </c>
      <c r="C88" s="165">
        <f>'Door Comparison'!C88</f>
        <v>0</v>
      </c>
      <c r="D88" s="165">
        <f>'Door Comparison'!D88</f>
        <v>1450</v>
      </c>
      <c r="E88" s="165">
        <f>'Door Comparison'!E88</f>
        <v>2110</v>
      </c>
      <c r="F88" s="165"/>
      <c r="G88" s="165">
        <f>'Door Comparison'!G88</f>
        <v>0</v>
      </c>
      <c r="H88" s="165">
        <f>'Door Comparison'!H88</f>
        <v>1</v>
      </c>
      <c r="I88" s="165" t="e">
        <f>'Door Comparison'!#REF!</f>
        <v>#REF!</v>
      </c>
      <c r="J88" s="165">
        <f>'Door Comparison'!J88</f>
        <v>0</v>
      </c>
      <c r="K88" s="165">
        <f>'Door Comparison'!K88</f>
        <v>1</v>
      </c>
      <c r="L88" s="165">
        <f>'Door Comparison'!L88</f>
        <v>1</v>
      </c>
      <c r="N88" s="95">
        <v>44</v>
      </c>
      <c r="O88" s="170"/>
      <c r="P88" s="155">
        <f t="shared" si="11"/>
        <v>17.579999999999998</v>
      </c>
      <c r="Q88" s="152">
        <f t="shared" si="12"/>
        <v>42.75</v>
      </c>
      <c r="R88" s="171"/>
      <c r="S88" s="172"/>
      <c r="T88" s="171">
        <f t="shared" si="13"/>
        <v>23.81</v>
      </c>
      <c r="V88" s="173">
        <f t="shared" si="14"/>
        <v>18.88</v>
      </c>
      <c r="W88" s="155">
        <f t="shared" si="15"/>
        <v>11.79</v>
      </c>
      <c r="X88" s="171">
        <v>0</v>
      </c>
      <c r="Y88" s="174">
        <f t="shared" si="16"/>
        <v>158.81</v>
      </c>
      <c r="Z88" s="154"/>
    </row>
    <row r="89" spans="1:36" ht="13.25" customHeight="1" x14ac:dyDescent="0.25">
      <c r="A89" s="114" t="str">
        <f>'Door Comparison'!A89</f>
        <v xml:space="preserve">00.56.05,  </v>
      </c>
      <c r="B89" s="165" t="str">
        <f>'Door Comparison'!B89</f>
        <v>DRS-104</v>
      </c>
      <c r="C89" s="165">
        <f>'Door Comparison'!C89</f>
        <v>0</v>
      </c>
      <c r="D89" s="165">
        <f>'Door Comparison'!D89</f>
        <v>1020</v>
      </c>
      <c r="E89" s="165">
        <f>'Door Comparison'!E89</f>
        <v>2110</v>
      </c>
      <c r="F89" s="165"/>
      <c r="G89" s="165">
        <f>'Door Comparison'!G89</f>
        <v>0</v>
      </c>
      <c r="H89" s="165">
        <f>'Door Comparison'!H89</f>
        <v>1</v>
      </c>
      <c r="I89" s="165" t="e">
        <f>'Door Comparison'!#REF!</f>
        <v>#REF!</v>
      </c>
      <c r="J89" s="165">
        <f>'Door Comparison'!J89</f>
        <v>0</v>
      </c>
      <c r="K89" s="165">
        <f>'Door Comparison'!K89</f>
        <v>1</v>
      </c>
      <c r="L89" s="165">
        <f>'Door Comparison'!L89</f>
        <v>1</v>
      </c>
      <c r="N89" s="95">
        <v>44</v>
      </c>
      <c r="O89" s="170"/>
      <c r="P89" s="155">
        <f t="shared" si="11"/>
        <v>16.239999999999998</v>
      </c>
      <c r="Q89" s="152">
        <f t="shared" si="12"/>
        <v>39.51</v>
      </c>
      <c r="R89" s="171"/>
      <c r="S89" s="172"/>
      <c r="T89" s="171">
        <f t="shared" si="13"/>
        <v>22.01</v>
      </c>
      <c r="V89" s="173">
        <f t="shared" si="14"/>
        <v>17.45</v>
      </c>
      <c r="W89" s="155">
        <f t="shared" si="15"/>
        <v>10.9</v>
      </c>
      <c r="X89" s="171">
        <v>0</v>
      </c>
      <c r="Y89" s="174">
        <f t="shared" si="16"/>
        <v>150.11000000000001</v>
      </c>
      <c r="Z89" s="154"/>
      <c r="AA89" s="95"/>
      <c r="AB89" s="170"/>
      <c r="AC89" s="155"/>
      <c r="AD89" s="152"/>
      <c r="AE89" s="171"/>
      <c r="AF89" s="155"/>
      <c r="AG89" s="173"/>
      <c r="AH89" s="155"/>
      <c r="AI89" s="171"/>
      <c r="AJ89" s="174"/>
    </row>
    <row r="90" spans="1:36" ht="13.25" customHeight="1" x14ac:dyDescent="0.25">
      <c r="A90" s="114" t="str">
        <f>'Door Comparison'!A90</f>
        <v xml:space="preserve">01.01.02,  </v>
      </c>
      <c r="B90" s="165" t="str">
        <f>'Door Comparison'!B90</f>
        <v>DRS-104</v>
      </c>
      <c r="C90" s="165">
        <f>'Door Comparison'!C90</f>
        <v>0</v>
      </c>
      <c r="D90" s="165">
        <f>'Door Comparison'!D90</f>
        <v>1550</v>
      </c>
      <c r="E90" s="165">
        <f>'Door Comparison'!E90</f>
        <v>2110</v>
      </c>
      <c r="F90" s="165"/>
      <c r="G90" s="165">
        <f>'Door Comparison'!G90</f>
        <v>0</v>
      </c>
      <c r="H90" s="165">
        <f>'Door Comparison'!H90</f>
        <v>1</v>
      </c>
      <c r="I90" s="165" t="e">
        <f>'Door Comparison'!#REF!</f>
        <v>#REF!</v>
      </c>
      <c r="J90" s="165">
        <f>'Door Comparison'!J90</f>
        <v>0</v>
      </c>
      <c r="K90" s="165">
        <f>'Door Comparison'!K90</f>
        <v>1</v>
      </c>
      <c r="L90" s="165">
        <f>'Door Comparison'!L90</f>
        <v>1</v>
      </c>
      <c r="N90" s="95">
        <v>44</v>
      </c>
      <c r="O90" s="170"/>
      <c r="P90" s="155">
        <f t="shared" si="11"/>
        <v>17.89</v>
      </c>
      <c r="Q90" s="152">
        <f t="shared" si="12"/>
        <v>43.51</v>
      </c>
      <c r="R90" s="171"/>
      <c r="S90" s="172"/>
      <c r="T90" s="171">
        <f t="shared" si="13"/>
        <v>24.23</v>
      </c>
      <c r="V90" s="173">
        <f t="shared" si="14"/>
        <v>19.21</v>
      </c>
      <c r="W90" s="155">
        <f t="shared" si="15"/>
        <v>12</v>
      </c>
      <c r="X90" s="171">
        <v>0</v>
      </c>
      <c r="Y90" s="174">
        <f t="shared" si="16"/>
        <v>160.84</v>
      </c>
      <c r="Z90" s="154"/>
    </row>
    <row r="91" spans="1:36" ht="13.25" customHeight="1" x14ac:dyDescent="0.25">
      <c r="A91" s="114" t="str">
        <f>'Door Comparison'!A91</f>
        <v xml:space="preserve">01.01.03,  </v>
      </c>
      <c r="B91" s="165" t="str">
        <f>'Door Comparison'!B91</f>
        <v>DRS-104</v>
      </c>
      <c r="C91" s="165">
        <f>'Door Comparison'!C91</f>
        <v>0</v>
      </c>
      <c r="D91" s="165">
        <f>'Door Comparison'!D91</f>
        <v>1550</v>
      </c>
      <c r="E91" s="165">
        <f>'Door Comparison'!E91</f>
        <v>2110</v>
      </c>
      <c r="F91" s="165"/>
      <c r="G91" s="165">
        <f>'Door Comparison'!G91</f>
        <v>0</v>
      </c>
      <c r="H91" s="165">
        <f>'Door Comparison'!H91</f>
        <v>1</v>
      </c>
      <c r="I91" s="165" t="e">
        <f>'Door Comparison'!#REF!</f>
        <v>#REF!</v>
      </c>
      <c r="J91" s="165">
        <f>'Door Comparison'!J91</f>
        <v>0</v>
      </c>
      <c r="K91" s="165">
        <f>'Door Comparison'!K91</f>
        <v>1</v>
      </c>
      <c r="L91" s="165">
        <f>'Door Comparison'!L91</f>
        <v>1</v>
      </c>
      <c r="N91" s="95">
        <v>44</v>
      </c>
      <c r="O91" s="170"/>
      <c r="P91" s="155">
        <f t="shared" si="11"/>
        <v>17.89</v>
      </c>
      <c r="Q91" s="152">
        <f t="shared" si="12"/>
        <v>43.51</v>
      </c>
      <c r="R91" s="171"/>
      <c r="S91" s="172"/>
      <c r="T91" s="171">
        <f t="shared" si="13"/>
        <v>24.23</v>
      </c>
      <c r="V91" s="173">
        <f t="shared" si="14"/>
        <v>19.21</v>
      </c>
      <c r="W91" s="155">
        <f t="shared" si="15"/>
        <v>12</v>
      </c>
      <c r="X91" s="171">
        <v>0</v>
      </c>
      <c r="Y91" s="174">
        <f t="shared" si="16"/>
        <v>160.84</v>
      </c>
      <c r="Z91" s="154"/>
    </row>
    <row r="92" spans="1:36" ht="13.25" customHeight="1" x14ac:dyDescent="0.25">
      <c r="A92" s="114" t="str">
        <f>'Door Comparison'!A92</f>
        <v xml:space="preserve">01.01.04,  </v>
      </c>
      <c r="B92" s="165" t="str">
        <f>'Door Comparison'!B92</f>
        <v>DRS-104</v>
      </c>
      <c r="C92" s="165">
        <f>'Door Comparison'!C92</f>
        <v>0</v>
      </c>
      <c r="D92" s="165">
        <f>'Door Comparison'!D92</f>
        <v>920</v>
      </c>
      <c r="E92" s="165">
        <f>'Door Comparison'!E92</f>
        <v>2110</v>
      </c>
      <c r="F92" s="165"/>
      <c r="G92" s="165">
        <f>'Door Comparison'!G92</f>
        <v>0</v>
      </c>
      <c r="H92" s="165">
        <f>'Door Comparison'!H92</f>
        <v>1</v>
      </c>
      <c r="I92" s="165" t="e">
        <f>'Door Comparison'!#REF!</f>
        <v>#REF!</v>
      </c>
      <c r="J92" s="165">
        <f>'Door Comparison'!J92</f>
        <v>0</v>
      </c>
      <c r="K92" s="165">
        <f>'Door Comparison'!K92</f>
        <v>1</v>
      </c>
      <c r="L92" s="165">
        <f>'Door Comparison'!L92</f>
        <v>1</v>
      </c>
      <c r="N92" s="95">
        <v>22</v>
      </c>
      <c r="O92" s="170"/>
      <c r="P92" s="155">
        <f t="shared" si="11"/>
        <v>15.93</v>
      </c>
      <c r="Q92" s="152">
        <f t="shared" si="12"/>
        <v>38.76</v>
      </c>
      <c r="R92" s="171"/>
      <c r="S92" s="172"/>
      <c r="T92" s="171">
        <f t="shared" si="13"/>
        <v>21.59</v>
      </c>
      <c r="V92" s="173">
        <f t="shared" si="14"/>
        <v>17.12</v>
      </c>
      <c r="W92" s="155">
        <f t="shared" si="15"/>
        <v>10.69</v>
      </c>
      <c r="X92" s="171">
        <v>0</v>
      </c>
      <c r="Y92" s="174">
        <f t="shared" si="16"/>
        <v>126.09</v>
      </c>
      <c r="Z92" s="154"/>
    </row>
    <row r="93" spans="1:36" ht="13.25" customHeight="1" x14ac:dyDescent="0.25">
      <c r="A93" s="114" t="str">
        <f>'Door Comparison'!A93</f>
        <v xml:space="preserve">01.01.05,  </v>
      </c>
      <c r="B93" s="165" t="str">
        <f>'Door Comparison'!B93</f>
        <v>DRS-104</v>
      </c>
      <c r="C93" s="165">
        <f>'Door Comparison'!C93</f>
        <v>0</v>
      </c>
      <c r="D93" s="165">
        <f>'Door Comparison'!D93</f>
        <v>620</v>
      </c>
      <c r="E93" s="165">
        <f>'Door Comparison'!E93</f>
        <v>2110</v>
      </c>
      <c r="F93" s="165"/>
      <c r="G93" s="165">
        <f>'Door Comparison'!G93</f>
        <v>0</v>
      </c>
      <c r="H93" s="165">
        <f>'Door Comparison'!H93</f>
        <v>1</v>
      </c>
      <c r="I93" s="165" t="e">
        <f>'Door Comparison'!#REF!</f>
        <v>#REF!</v>
      </c>
      <c r="J93" s="165">
        <f>'Door Comparison'!J93</f>
        <v>0</v>
      </c>
      <c r="K93" s="165">
        <f>'Door Comparison'!K93</f>
        <v>1</v>
      </c>
      <c r="L93" s="165">
        <f>'Door Comparison'!L93</f>
        <v>1</v>
      </c>
      <c r="N93" s="95">
        <v>22</v>
      </c>
      <c r="O93" s="170"/>
      <c r="P93" s="155">
        <f t="shared" si="11"/>
        <v>15</v>
      </c>
      <c r="Q93" s="152">
        <f t="shared" si="12"/>
        <v>36.49</v>
      </c>
      <c r="R93" s="171"/>
      <c r="S93" s="172"/>
      <c r="T93" s="171">
        <f t="shared" si="13"/>
        <v>20.329999999999998</v>
      </c>
      <c r="V93" s="173">
        <f t="shared" si="14"/>
        <v>16.12</v>
      </c>
      <c r="W93" s="155">
        <f t="shared" si="15"/>
        <v>10.07</v>
      </c>
      <c r="X93" s="171">
        <v>0</v>
      </c>
      <c r="Y93" s="174">
        <f t="shared" si="16"/>
        <v>120.01</v>
      </c>
      <c r="Z93" s="154"/>
    </row>
    <row r="94" spans="1:36" x14ac:dyDescent="0.25">
      <c r="A94" s="114" t="str">
        <f>'Door Comparison'!A94</f>
        <v xml:space="preserve">01.01.06,  </v>
      </c>
      <c r="B94" s="165" t="str">
        <f>'Door Comparison'!B94</f>
        <v>DRS-104</v>
      </c>
      <c r="C94" s="165">
        <f>'Door Comparison'!C94</f>
        <v>0</v>
      </c>
      <c r="D94" s="165">
        <f>'Door Comparison'!D94</f>
        <v>1450</v>
      </c>
      <c r="E94" s="165">
        <f>'Door Comparison'!E94</f>
        <v>2110</v>
      </c>
      <c r="F94" s="165"/>
      <c r="G94" s="165">
        <f>'Door Comparison'!G94</f>
        <v>0</v>
      </c>
      <c r="H94" s="165">
        <f>'Door Comparison'!H94</f>
        <v>1</v>
      </c>
      <c r="I94" s="165" t="e">
        <f>'Door Comparison'!#REF!</f>
        <v>#REF!</v>
      </c>
      <c r="J94" s="165">
        <f>'Door Comparison'!J94</f>
        <v>0</v>
      </c>
      <c r="K94" s="165">
        <f>'Door Comparison'!K94</f>
        <v>1</v>
      </c>
      <c r="L94" s="165">
        <f>'Door Comparison'!L94</f>
        <v>1</v>
      </c>
      <c r="N94" s="95">
        <v>44</v>
      </c>
      <c r="O94" s="170"/>
      <c r="P94" s="155">
        <f t="shared" si="11"/>
        <v>17.579999999999998</v>
      </c>
      <c r="Q94" s="152">
        <f t="shared" si="12"/>
        <v>42.75</v>
      </c>
      <c r="R94" s="171"/>
      <c r="S94" s="172"/>
      <c r="T94" s="171">
        <f t="shared" si="13"/>
        <v>23.81</v>
      </c>
      <c r="V94" s="173">
        <f t="shared" si="14"/>
        <v>18.88</v>
      </c>
      <c r="W94" s="155">
        <f t="shared" si="15"/>
        <v>11.79</v>
      </c>
      <c r="X94" s="171">
        <v>0</v>
      </c>
      <c r="Y94" s="174">
        <f t="shared" si="16"/>
        <v>158.81</v>
      </c>
      <c r="Z94" s="154"/>
    </row>
    <row r="95" spans="1:36" x14ac:dyDescent="0.25">
      <c r="A95" s="114" t="str">
        <f>'Door Comparison'!A95</f>
        <v xml:space="preserve">01.01.07,  </v>
      </c>
      <c r="B95" s="165" t="str">
        <f>'Door Comparison'!B95</f>
        <v>DRS-104</v>
      </c>
      <c r="C95" s="165">
        <f>'Door Comparison'!C95</f>
        <v>0</v>
      </c>
      <c r="D95" s="165">
        <f>'Door Comparison'!D95</f>
        <v>1020</v>
      </c>
      <c r="E95" s="165">
        <f>'Door Comparison'!E95</f>
        <v>2110</v>
      </c>
      <c r="F95" s="165"/>
      <c r="G95" s="165">
        <f>'Door Comparison'!G95</f>
        <v>0</v>
      </c>
      <c r="H95" s="165">
        <f>'Door Comparison'!H95</f>
        <v>1</v>
      </c>
      <c r="I95" s="165" t="e">
        <f>'Door Comparison'!#REF!</f>
        <v>#REF!</v>
      </c>
      <c r="J95" s="165">
        <f>'Door Comparison'!J95</f>
        <v>0</v>
      </c>
      <c r="K95" s="165">
        <f>'Door Comparison'!K95</f>
        <v>1</v>
      </c>
      <c r="L95" s="165">
        <f>'Door Comparison'!L95</f>
        <v>1</v>
      </c>
      <c r="N95" s="95">
        <v>44</v>
      </c>
      <c r="O95" s="170"/>
      <c r="P95" s="155">
        <f t="shared" si="11"/>
        <v>16.239999999999998</v>
      </c>
      <c r="Q95" s="152">
        <f t="shared" si="12"/>
        <v>39.51</v>
      </c>
      <c r="R95" s="171"/>
      <c r="S95" s="172"/>
      <c r="T95" s="171">
        <f t="shared" si="13"/>
        <v>22.01</v>
      </c>
      <c r="V95" s="173">
        <f t="shared" si="14"/>
        <v>17.45</v>
      </c>
      <c r="W95" s="155">
        <f t="shared" si="15"/>
        <v>10.9</v>
      </c>
      <c r="X95" s="171">
        <v>0</v>
      </c>
      <c r="Y95" s="174">
        <f t="shared" si="16"/>
        <v>150.11000000000001</v>
      </c>
      <c r="Z95" s="154"/>
    </row>
    <row r="96" spans="1:36" x14ac:dyDescent="0.25">
      <c r="A96" s="114" t="str">
        <f>'Door Comparison'!A96</f>
        <v xml:space="preserve">01.01.08,  </v>
      </c>
      <c r="B96" s="165" t="str">
        <f>'Door Comparison'!B96</f>
        <v>DRS-104</v>
      </c>
      <c r="C96" s="165">
        <f>'Door Comparison'!C96</f>
        <v>0</v>
      </c>
      <c r="D96" s="165">
        <f>'Door Comparison'!D96</f>
        <v>820</v>
      </c>
      <c r="E96" s="165">
        <f>'Door Comparison'!E96</f>
        <v>2110</v>
      </c>
      <c r="F96" s="165"/>
      <c r="G96" s="165">
        <f>'Door Comparison'!G96</f>
        <v>0</v>
      </c>
      <c r="H96" s="165">
        <f>'Door Comparison'!H96</f>
        <v>1</v>
      </c>
      <c r="I96" s="165" t="e">
        <f>'Door Comparison'!#REF!</f>
        <v>#REF!</v>
      </c>
      <c r="J96" s="165">
        <f>'Door Comparison'!J96</f>
        <v>0</v>
      </c>
      <c r="K96" s="165">
        <f>'Door Comparison'!K96</f>
        <v>1</v>
      </c>
      <c r="L96" s="165">
        <f>'Door Comparison'!L96</f>
        <v>1</v>
      </c>
      <c r="N96" s="95">
        <v>22</v>
      </c>
      <c r="O96" s="170"/>
      <c r="P96" s="155">
        <f t="shared" si="11"/>
        <v>15.62</v>
      </c>
      <c r="Q96" s="152">
        <f t="shared" si="12"/>
        <v>38</v>
      </c>
      <c r="R96" s="171"/>
      <c r="S96" s="172"/>
      <c r="T96" s="171">
        <f t="shared" si="13"/>
        <v>21.17</v>
      </c>
      <c r="V96" s="173">
        <f t="shared" si="14"/>
        <v>16.78</v>
      </c>
      <c r="W96" s="155">
        <f t="shared" si="15"/>
        <v>10.48</v>
      </c>
      <c r="X96" s="171">
        <v>0</v>
      </c>
      <c r="Y96" s="174">
        <f t="shared" si="16"/>
        <v>124.05</v>
      </c>
      <c r="Z96" s="154"/>
    </row>
    <row r="97" spans="1:26" x14ac:dyDescent="0.25">
      <c r="A97" s="114" t="str">
        <f>'Door Comparison'!A97</f>
        <v xml:space="preserve">01.01.09,  </v>
      </c>
      <c r="B97" s="165" t="str">
        <f>'Door Comparison'!B97</f>
        <v>DRS-104</v>
      </c>
      <c r="C97" s="165">
        <f>'Door Comparison'!C97</f>
        <v>0</v>
      </c>
      <c r="D97" s="165">
        <f>'Door Comparison'!D97</f>
        <v>1750</v>
      </c>
      <c r="E97" s="165">
        <f>'Door Comparison'!E97</f>
        <v>2110</v>
      </c>
      <c r="F97" s="165"/>
      <c r="G97" s="165">
        <f>'Door Comparison'!G97</f>
        <v>0</v>
      </c>
      <c r="H97" s="165">
        <f>'Door Comparison'!H97</f>
        <v>1</v>
      </c>
      <c r="I97" s="165" t="e">
        <f>'Door Comparison'!#REF!</f>
        <v>#REF!</v>
      </c>
      <c r="J97" s="165">
        <f>'Door Comparison'!J97</f>
        <v>0</v>
      </c>
      <c r="K97" s="165">
        <f>'Door Comparison'!K97</f>
        <v>1</v>
      </c>
      <c r="L97" s="165">
        <f>'Door Comparison'!L97</f>
        <v>1</v>
      </c>
      <c r="N97" s="95">
        <v>66</v>
      </c>
      <c r="O97" s="170"/>
      <c r="P97" s="155">
        <f t="shared" si="11"/>
        <v>18.510000000000002</v>
      </c>
      <c r="Q97" s="152">
        <f t="shared" si="12"/>
        <v>45.01</v>
      </c>
      <c r="R97" s="171"/>
      <c r="S97" s="172"/>
      <c r="T97" s="171">
        <f t="shared" si="13"/>
        <v>25.07</v>
      </c>
      <c r="V97" s="173">
        <f t="shared" si="14"/>
        <v>19.88</v>
      </c>
      <c r="W97" s="155">
        <f t="shared" si="15"/>
        <v>12.42</v>
      </c>
      <c r="X97" s="171">
        <v>0</v>
      </c>
      <c r="Y97" s="174">
        <f t="shared" si="16"/>
        <v>186.89</v>
      </c>
      <c r="Z97" s="154"/>
    </row>
    <row r="98" spans="1:26" x14ac:dyDescent="0.25">
      <c r="A98" s="114" t="str">
        <f>'Door Comparison'!A98</f>
        <v xml:space="preserve">01.01.10,  </v>
      </c>
      <c r="B98" s="165" t="str">
        <f>'Door Comparison'!B98</f>
        <v>DRS-104</v>
      </c>
      <c r="C98" s="165">
        <f>'Door Comparison'!C98</f>
        <v>0</v>
      </c>
      <c r="D98" s="165">
        <f>'Door Comparison'!D98</f>
        <v>1750</v>
      </c>
      <c r="E98" s="165">
        <f>'Door Comparison'!E98</f>
        <v>2110</v>
      </c>
      <c r="F98" s="165"/>
      <c r="G98" s="165">
        <f>'Door Comparison'!G98</f>
        <v>0</v>
      </c>
      <c r="H98" s="165">
        <f>'Door Comparison'!H98</f>
        <v>1</v>
      </c>
      <c r="I98" s="165" t="e">
        <f>'Door Comparison'!#REF!</f>
        <v>#REF!</v>
      </c>
      <c r="J98" s="165">
        <f>'Door Comparison'!J98</f>
        <v>0</v>
      </c>
      <c r="K98" s="165">
        <f>'Door Comparison'!K98</f>
        <v>1</v>
      </c>
      <c r="L98" s="165">
        <f>'Door Comparison'!L98</f>
        <v>1</v>
      </c>
      <c r="N98" s="95">
        <v>66</v>
      </c>
      <c r="O98" s="170"/>
      <c r="P98" s="155">
        <f t="shared" si="11"/>
        <v>18.510000000000002</v>
      </c>
      <c r="Q98" s="152">
        <f t="shared" si="12"/>
        <v>45.01</v>
      </c>
      <c r="R98" s="171"/>
      <c r="S98" s="172"/>
      <c r="T98" s="171">
        <f t="shared" si="13"/>
        <v>25.07</v>
      </c>
      <c r="V98" s="173">
        <f t="shared" si="14"/>
        <v>19.88</v>
      </c>
      <c r="W98" s="155">
        <f t="shared" si="15"/>
        <v>12.42</v>
      </c>
      <c r="X98" s="171">
        <v>0</v>
      </c>
      <c r="Y98" s="174">
        <f t="shared" si="16"/>
        <v>186.89</v>
      </c>
      <c r="Z98" s="154"/>
    </row>
    <row r="99" spans="1:26" x14ac:dyDescent="0.25">
      <c r="A99" s="114" t="str">
        <f>'Door Comparison'!A99</f>
        <v xml:space="preserve">01.01.11,  </v>
      </c>
      <c r="B99" s="165" t="str">
        <f>'Door Comparison'!B99</f>
        <v>DRS-104</v>
      </c>
      <c r="C99" s="165">
        <f>'Door Comparison'!C99</f>
        <v>0</v>
      </c>
      <c r="D99" s="165">
        <f>'Door Comparison'!D99</f>
        <v>720</v>
      </c>
      <c r="E99" s="165">
        <f>'Door Comparison'!E99</f>
        <v>2110</v>
      </c>
      <c r="F99" s="165"/>
      <c r="G99" s="165">
        <f>'Door Comparison'!G99</f>
        <v>0</v>
      </c>
      <c r="H99" s="165">
        <f>'Door Comparison'!H99</f>
        <v>1</v>
      </c>
      <c r="I99" s="165" t="e">
        <f>'Door Comparison'!#REF!</f>
        <v>#REF!</v>
      </c>
      <c r="J99" s="165">
        <f>'Door Comparison'!J99</f>
        <v>0</v>
      </c>
      <c r="K99" s="165">
        <f>'Door Comparison'!K99</f>
        <v>1</v>
      </c>
      <c r="L99" s="165">
        <f>'Door Comparison'!L99</f>
        <v>1</v>
      </c>
      <c r="N99" s="95">
        <v>22</v>
      </c>
      <c r="O99" s="170"/>
      <c r="P99" s="155">
        <f t="shared" si="11"/>
        <v>15.31</v>
      </c>
      <c r="Q99" s="152">
        <f t="shared" si="12"/>
        <v>37.25</v>
      </c>
      <c r="R99" s="171"/>
      <c r="S99" s="172"/>
      <c r="T99" s="171">
        <f t="shared" si="13"/>
        <v>20.75</v>
      </c>
      <c r="V99" s="173">
        <f t="shared" si="14"/>
        <v>16.45</v>
      </c>
      <c r="W99" s="155">
        <f t="shared" si="15"/>
        <v>10.28</v>
      </c>
      <c r="X99" s="171">
        <v>0</v>
      </c>
      <c r="Y99" s="174">
        <f t="shared" si="16"/>
        <v>122.04</v>
      </c>
      <c r="Z99" s="154"/>
    </row>
    <row r="100" spans="1:26" x14ac:dyDescent="0.25">
      <c r="A100" s="114" t="str">
        <f>'Door Comparison'!A100</f>
        <v xml:space="preserve">01.01.12,  </v>
      </c>
      <c r="B100" s="165" t="str">
        <f>'Door Comparison'!B100</f>
        <v>DRS-104</v>
      </c>
      <c r="C100" s="165">
        <f>'Door Comparison'!C100</f>
        <v>0</v>
      </c>
      <c r="D100" s="165">
        <f>'Door Comparison'!D100</f>
        <v>820</v>
      </c>
      <c r="E100" s="165">
        <f>'Door Comparison'!E100</f>
        <v>2110</v>
      </c>
      <c r="F100" s="165"/>
      <c r="G100" s="165">
        <f>'Door Comparison'!G100</f>
        <v>0</v>
      </c>
      <c r="H100" s="165">
        <f>'Door Comparison'!H100</f>
        <v>1</v>
      </c>
      <c r="I100" s="165" t="e">
        <f>'Door Comparison'!#REF!</f>
        <v>#REF!</v>
      </c>
      <c r="J100" s="165">
        <f>'Door Comparison'!J100</f>
        <v>0</v>
      </c>
      <c r="K100" s="165">
        <f>'Door Comparison'!K100</f>
        <v>1</v>
      </c>
      <c r="L100" s="165">
        <f>'Door Comparison'!L100</f>
        <v>1</v>
      </c>
      <c r="N100" s="95">
        <v>22</v>
      </c>
      <c r="O100" s="170"/>
      <c r="P100" s="155">
        <f t="shared" si="11"/>
        <v>15.62</v>
      </c>
      <c r="Q100" s="152">
        <f t="shared" si="12"/>
        <v>38</v>
      </c>
      <c r="R100" s="171"/>
      <c r="S100" s="172"/>
      <c r="T100" s="171">
        <f t="shared" si="13"/>
        <v>21.17</v>
      </c>
      <c r="V100" s="173">
        <f t="shared" si="14"/>
        <v>16.78</v>
      </c>
      <c r="W100" s="155">
        <f t="shared" si="15"/>
        <v>10.48</v>
      </c>
      <c r="X100" s="171">
        <v>0</v>
      </c>
      <c r="Y100" s="174">
        <f t="shared" si="16"/>
        <v>124.05</v>
      </c>
      <c r="Z100" s="154"/>
    </row>
    <row r="101" spans="1:26" x14ac:dyDescent="0.25">
      <c r="A101" s="114" t="str">
        <f>'Door Comparison'!A101</f>
        <v xml:space="preserve">01.01.13,  </v>
      </c>
      <c r="B101" s="165" t="str">
        <f>'Door Comparison'!B101</f>
        <v>DRS-104</v>
      </c>
      <c r="C101" s="165">
        <f>'Door Comparison'!C101</f>
        <v>0</v>
      </c>
      <c r="D101" s="165">
        <f>'Door Comparison'!D101</f>
        <v>1020</v>
      </c>
      <c r="E101" s="165">
        <f>'Door Comparison'!E101</f>
        <v>2110</v>
      </c>
      <c r="F101" s="165"/>
      <c r="G101" s="165">
        <f>'Door Comparison'!G101</f>
        <v>0</v>
      </c>
      <c r="H101" s="165">
        <f>'Door Comparison'!H101</f>
        <v>1</v>
      </c>
      <c r="I101" s="165" t="e">
        <f>'Door Comparison'!#REF!</f>
        <v>#REF!</v>
      </c>
      <c r="J101" s="165">
        <f>'Door Comparison'!J101</f>
        <v>0</v>
      </c>
      <c r="K101" s="165">
        <f>'Door Comparison'!K101</f>
        <v>1</v>
      </c>
      <c r="L101" s="165">
        <f>'Door Comparison'!L101</f>
        <v>1</v>
      </c>
      <c r="N101" s="95">
        <v>44</v>
      </c>
      <c r="O101" s="170"/>
      <c r="P101" s="155">
        <f t="shared" si="11"/>
        <v>16.239999999999998</v>
      </c>
      <c r="Q101" s="152">
        <f t="shared" si="12"/>
        <v>39.51</v>
      </c>
      <c r="R101" s="171"/>
      <c r="S101" s="172"/>
      <c r="T101" s="171">
        <f t="shared" si="13"/>
        <v>22.01</v>
      </c>
      <c r="V101" s="173">
        <f t="shared" si="14"/>
        <v>17.45</v>
      </c>
      <c r="W101" s="155">
        <f t="shared" si="15"/>
        <v>10.9</v>
      </c>
      <c r="X101" s="171">
        <v>0</v>
      </c>
      <c r="Y101" s="174">
        <f t="shared" si="16"/>
        <v>150.11000000000001</v>
      </c>
      <c r="Z101" s="154"/>
    </row>
    <row r="102" spans="1:26" x14ac:dyDescent="0.25">
      <c r="A102" s="114" t="str">
        <f>'Door Comparison'!A102</f>
        <v xml:space="preserve">01.01.14,  </v>
      </c>
      <c r="B102" s="165" t="str">
        <f>'Door Comparison'!B102</f>
        <v>DRS-104</v>
      </c>
      <c r="C102" s="165">
        <f>'Door Comparison'!C102</f>
        <v>0</v>
      </c>
      <c r="D102" s="165">
        <f>'Door Comparison'!D102</f>
        <v>620</v>
      </c>
      <c r="E102" s="165">
        <f>'Door Comparison'!E102</f>
        <v>2110</v>
      </c>
      <c r="F102" s="165"/>
      <c r="G102" s="165">
        <f>'Door Comparison'!G102</f>
        <v>0</v>
      </c>
      <c r="H102" s="165">
        <f>'Door Comparison'!H102</f>
        <v>1</v>
      </c>
      <c r="I102" s="165" t="e">
        <f>'Door Comparison'!#REF!</f>
        <v>#REF!</v>
      </c>
      <c r="J102" s="165">
        <f>'Door Comparison'!J102</f>
        <v>0</v>
      </c>
      <c r="K102" s="165">
        <f>'Door Comparison'!K102</f>
        <v>1</v>
      </c>
      <c r="L102" s="165">
        <f>'Door Comparison'!L102</f>
        <v>1</v>
      </c>
      <c r="N102" s="95">
        <v>22</v>
      </c>
      <c r="O102" s="170"/>
      <c r="P102" s="155">
        <f t="shared" si="11"/>
        <v>15</v>
      </c>
      <c r="Q102" s="152">
        <f t="shared" si="12"/>
        <v>36.49</v>
      </c>
      <c r="R102" s="171"/>
      <c r="S102" s="172"/>
      <c r="T102" s="171">
        <f t="shared" si="13"/>
        <v>20.329999999999998</v>
      </c>
      <c r="V102" s="173">
        <f t="shared" si="14"/>
        <v>16.12</v>
      </c>
      <c r="W102" s="155">
        <f t="shared" si="15"/>
        <v>10.07</v>
      </c>
      <c r="X102" s="171">
        <v>0</v>
      </c>
      <c r="Y102" s="174">
        <f t="shared" si="16"/>
        <v>120.01</v>
      </c>
      <c r="Z102" s="154"/>
    </row>
    <row r="103" spans="1:26" x14ac:dyDescent="0.25">
      <c r="A103" s="114" t="str">
        <f>'Door Comparison'!A103</f>
        <v xml:space="preserve">01.01.15,  </v>
      </c>
      <c r="B103" s="165" t="str">
        <f>'Door Comparison'!B103</f>
        <v>DRS-104</v>
      </c>
      <c r="C103" s="165">
        <f>'Door Comparison'!C103</f>
        <v>0</v>
      </c>
      <c r="D103" s="165">
        <f>'Door Comparison'!D103</f>
        <v>1750</v>
      </c>
      <c r="E103" s="165">
        <f>'Door Comparison'!E103</f>
        <v>2110</v>
      </c>
      <c r="F103" s="165"/>
      <c r="G103" s="165">
        <f>'Door Comparison'!G103</f>
        <v>0</v>
      </c>
      <c r="H103" s="165">
        <f>'Door Comparison'!H103</f>
        <v>1</v>
      </c>
      <c r="I103" s="165" t="e">
        <f>'Door Comparison'!#REF!</f>
        <v>#REF!</v>
      </c>
      <c r="J103" s="165">
        <f>'Door Comparison'!J103</f>
        <v>0</v>
      </c>
      <c r="K103" s="165">
        <f>'Door Comparison'!K103</f>
        <v>1</v>
      </c>
      <c r="L103" s="165">
        <f>'Door Comparison'!L103</f>
        <v>1</v>
      </c>
      <c r="N103" s="95">
        <v>66</v>
      </c>
      <c r="O103" s="170"/>
      <c r="P103" s="155">
        <f t="shared" si="11"/>
        <v>18.510000000000002</v>
      </c>
      <c r="Q103" s="152">
        <f t="shared" si="12"/>
        <v>45.01</v>
      </c>
      <c r="R103" s="171"/>
      <c r="S103" s="172"/>
      <c r="T103" s="171">
        <f t="shared" si="13"/>
        <v>25.07</v>
      </c>
      <c r="V103" s="173">
        <f t="shared" si="14"/>
        <v>19.88</v>
      </c>
      <c r="W103" s="155">
        <f t="shared" si="15"/>
        <v>12.42</v>
      </c>
      <c r="X103" s="171">
        <v>0</v>
      </c>
      <c r="Y103" s="174">
        <f t="shared" si="16"/>
        <v>186.89</v>
      </c>
      <c r="Z103" s="154"/>
    </row>
    <row r="104" spans="1:26" x14ac:dyDescent="0.25">
      <c r="A104" s="114" t="str">
        <f>'Door Comparison'!A104</f>
        <v xml:space="preserve">01.01.16,  </v>
      </c>
      <c r="B104" s="165" t="str">
        <f>'Door Comparison'!B104</f>
        <v>DRS-104</v>
      </c>
      <c r="C104" s="165">
        <f>'Door Comparison'!C104</f>
        <v>0</v>
      </c>
      <c r="D104" s="165">
        <f>'Door Comparison'!D104</f>
        <v>1450</v>
      </c>
      <c r="E104" s="165">
        <f>'Door Comparison'!E104</f>
        <v>2110</v>
      </c>
      <c r="F104" s="165"/>
      <c r="G104" s="165">
        <f>'Door Comparison'!G104</f>
        <v>0</v>
      </c>
      <c r="H104" s="165">
        <f>'Door Comparison'!H104</f>
        <v>1</v>
      </c>
      <c r="I104" s="165" t="e">
        <f>'Door Comparison'!#REF!</f>
        <v>#REF!</v>
      </c>
      <c r="J104" s="165">
        <f>'Door Comparison'!J104</f>
        <v>0</v>
      </c>
      <c r="K104" s="165">
        <f>'Door Comparison'!K104</f>
        <v>1</v>
      </c>
      <c r="L104" s="165">
        <f>'Door Comparison'!L104</f>
        <v>1</v>
      </c>
      <c r="N104" s="95">
        <v>44</v>
      </c>
      <c r="O104" s="170"/>
      <c r="P104" s="155">
        <f t="shared" si="11"/>
        <v>17.579999999999998</v>
      </c>
      <c r="Q104" s="152">
        <f t="shared" si="12"/>
        <v>42.75</v>
      </c>
      <c r="R104" s="171"/>
      <c r="S104" s="172"/>
      <c r="T104" s="171">
        <f t="shared" si="13"/>
        <v>23.81</v>
      </c>
      <c r="V104" s="173">
        <f t="shared" si="14"/>
        <v>18.88</v>
      </c>
      <c r="W104" s="155">
        <f t="shared" si="15"/>
        <v>11.79</v>
      </c>
      <c r="X104" s="171">
        <v>0</v>
      </c>
      <c r="Y104" s="174">
        <f t="shared" si="16"/>
        <v>158.81</v>
      </c>
      <c r="Z104" s="154"/>
    </row>
    <row r="105" spans="1:26" x14ac:dyDescent="0.25">
      <c r="A105" s="114" t="str">
        <f>'Door Comparison'!A105</f>
        <v xml:space="preserve">01.01.17,  </v>
      </c>
      <c r="B105" s="165" t="str">
        <f>'Door Comparison'!B105</f>
        <v>DRS-104</v>
      </c>
      <c r="C105" s="165">
        <f>'Door Comparison'!C105</f>
        <v>0</v>
      </c>
      <c r="D105" s="165">
        <f>'Door Comparison'!D105</f>
        <v>920</v>
      </c>
      <c r="E105" s="165">
        <f>'Door Comparison'!E105</f>
        <v>2110</v>
      </c>
      <c r="F105" s="165"/>
      <c r="G105" s="165">
        <f>'Door Comparison'!G105</f>
        <v>0</v>
      </c>
      <c r="H105" s="165">
        <f>'Door Comparison'!H105</f>
        <v>1</v>
      </c>
      <c r="I105" s="165" t="e">
        <f>'Door Comparison'!#REF!</f>
        <v>#REF!</v>
      </c>
      <c r="J105" s="165">
        <f>'Door Comparison'!J105</f>
        <v>0</v>
      </c>
      <c r="K105" s="165">
        <f>'Door Comparison'!K105</f>
        <v>1</v>
      </c>
      <c r="L105" s="165">
        <f>'Door Comparison'!L105</f>
        <v>1</v>
      </c>
      <c r="N105" s="95">
        <v>22</v>
      </c>
      <c r="O105" s="170"/>
      <c r="P105" s="155">
        <f t="shared" si="11"/>
        <v>15.93</v>
      </c>
      <c r="Q105" s="152">
        <f t="shared" si="12"/>
        <v>38.76</v>
      </c>
      <c r="R105" s="171"/>
      <c r="S105" s="172"/>
      <c r="T105" s="171">
        <f t="shared" si="13"/>
        <v>21.59</v>
      </c>
      <c r="V105" s="173">
        <f t="shared" si="14"/>
        <v>17.12</v>
      </c>
      <c r="W105" s="155">
        <f t="shared" si="15"/>
        <v>10.69</v>
      </c>
      <c r="X105" s="171">
        <v>0</v>
      </c>
      <c r="Y105" s="174">
        <f t="shared" si="16"/>
        <v>126.09</v>
      </c>
      <c r="Z105" s="154"/>
    </row>
    <row r="106" spans="1:26" x14ac:dyDescent="0.25">
      <c r="A106" s="114" t="str">
        <f>'Door Comparison'!A106</f>
        <v xml:space="preserve">01.01.18,  </v>
      </c>
      <c r="B106" s="165" t="str">
        <f>'Door Comparison'!B106</f>
        <v>DRS-104</v>
      </c>
      <c r="C106" s="165">
        <f>'Door Comparison'!C106</f>
        <v>0</v>
      </c>
      <c r="D106" s="165">
        <f>'Door Comparison'!D106</f>
        <v>920</v>
      </c>
      <c r="E106" s="165">
        <f>'Door Comparison'!E106</f>
        <v>2110</v>
      </c>
      <c r="F106" s="165"/>
      <c r="G106" s="165">
        <f>'Door Comparison'!G106</f>
        <v>0</v>
      </c>
      <c r="H106" s="165">
        <f>'Door Comparison'!H106</f>
        <v>1</v>
      </c>
      <c r="I106" s="165" t="e">
        <f>'Door Comparison'!#REF!</f>
        <v>#REF!</v>
      </c>
      <c r="J106" s="165">
        <f>'Door Comparison'!J106</f>
        <v>0</v>
      </c>
      <c r="K106" s="165">
        <f>'Door Comparison'!K106</f>
        <v>1</v>
      </c>
      <c r="L106" s="165">
        <f>'Door Comparison'!L106</f>
        <v>1</v>
      </c>
      <c r="N106" s="95">
        <v>22</v>
      </c>
      <c r="O106" s="170"/>
      <c r="P106" s="155">
        <f t="shared" si="11"/>
        <v>15.93</v>
      </c>
      <c r="Q106" s="152">
        <f t="shared" si="12"/>
        <v>38.76</v>
      </c>
      <c r="R106" s="171"/>
      <c r="S106" s="172"/>
      <c r="T106" s="171">
        <f t="shared" si="13"/>
        <v>21.59</v>
      </c>
      <c r="V106" s="173">
        <f t="shared" si="14"/>
        <v>17.12</v>
      </c>
      <c r="W106" s="155">
        <f t="shared" si="15"/>
        <v>10.69</v>
      </c>
      <c r="X106" s="171">
        <v>0</v>
      </c>
      <c r="Y106" s="174">
        <f t="shared" si="16"/>
        <v>126.09</v>
      </c>
      <c r="Z106" s="154"/>
    </row>
    <row r="107" spans="1:26" x14ac:dyDescent="0.25">
      <c r="A107" s="114" t="str">
        <f>'Door Comparison'!A107</f>
        <v xml:space="preserve">01.01.19,  </v>
      </c>
      <c r="B107" s="165" t="str">
        <f>'Door Comparison'!B107</f>
        <v>DRS-104</v>
      </c>
      <c r="C107" s="165">
        <f>'Door Comparison'!C107</f>
        <v>0</v>
      </c>
      <c r="D107" s="165">
        <f>'Door Comparison'!D107</f>
        <v>920</v>
      </c>
      <c r="E107" s="165">
        <f>'Door Comparison'!E107</f>
        <v>2110</v>
      </c>
      <c r="F107" s="165"/>
      <c r="G107" s="165">
        <f>'Door Comparison'!G107</f>
        <v>0</v>
      </c>
      <c r="H107" s="165">
        <f>'Door Comparison'!H107</f>
        <v>1</v>
      </c>
      <c r="I107" s="165" t="e">
        <f>'Door Comparison'!#REF!</f>
        <v>#REF!</v>
      </c>
      <c r="J107" s="165">
        <f>'Door Comparison'!J107</f>
        <v>0</v>
      </c>
      <c r="K107" s="165">
        <f>'Door Comparison'!K107</f>
        <v>1</v>
      </c>
      <c r="L107" s="165">
        <f>'Door Comparison'!L107</f>
        <v>1</v>
      </c>
      <c r="N107" s="95">
        <v>22</v>
      </c>
      <c r="O107" s="170"/>
      <c r="P107" s="155">
        <f t="shared" si="11"/>
        <v>15.93</v>
      </c>
      <c r="Q107" s="152">
        <f t="shared" si="12"/>
        <v>38.76</v>
      </c>
      <c r="R107" s="171"/>
      <c r="S107" s="172"/>
      <c r="T107" s="171">
        <f t="shared" si="13"/>
        <v>21.59</v>
      </c>
      <c r="V107" s="173">
        <f t="shared" si="14"/>
        <v>17.12</v>
      </c>
      <c r="W107" s="155">
        <f t="shared" si="15"/>
        <v>10.69</v>
      </c>
      <c r="X107" s="171">
        <v>0</v>
      </c>
      <c r="Y107" s="174">
        <f t="shared" si="16"/>
        <v>126.09</v>
      </c>
      <c r="Z107" s="154"/>
    </row>
    <row r="108" spans="1:26" x14ac:dyDescent="0.25">
      <c r="A108" s="114" t="str">
        <f>'Door Comparison'!A108</f>
        <v xml:space="preserve">01.01.20,  </v>
      </c>
      <c r="B108" s="165" t="str">
        <f>'Door Comparison'!B108</f>
        <v>DRS-104</v>
      </c>
      <c r="C108" s="165">
        <f>'Door Comparison'!C108</f>
        <v>0</v>
      </c>
      <c r="D108" s="165">
        <f>'Door Comparison'!D108</f>
        <v>620</v>
      </c>
      <c r="E108" s="165">
        <f>'Door Comparison'!E108</f>
        <v>2110</v>
      </c>
      <c r="F108" s="165"/>
      <c r="G108" s="165">
        <f>'Door Comparison'!G108</f>
        <v>0</v>
      </c>
      <c r="H108" s="165">
        <f>'Door Comparison'!H108</f>
        <v>1</v>
      </c>
      <c r="I108" s="165" t="e">
        <f>'Door Comparison'!#REF!</f>
        <v>#REF!</v>
      </c>
      <c r="J108" s="165">
        <f>'Door Comparison'!J108</f>
        <v>0</v>
      </c>
      <c r="K108" s="165">
        <f>'Door Comparison'!K108</f>
        <v>1</v>
      </c>
      <c r="L108" s="165">
        <f>'Door Comparison'!L108</f>
        <v>1</v>
      </c>
      <c r="N108" s="95">
        <v>22</v>
      </c>
      <c r="O108" s="170"/>
      <c r="P108" s="155">
        <f t="shared" si="11"/>
        <v>15</v>
      </c>
      <c r="Q108" s="152">
        <f t="shared" si="12"/>
        <v>36.49</v>
      </c>
      <c r="R108" s="171"/>
      <c r="S108" s="172"/>
      <c r="T108" s="171">
        <f t="shared" si="13"/>
        <v>20.329999999999998</v>
      </c>
      <c r="V108" s="173">
        <f t="shared" si="14"/>
        <v>16.12</v>
      </c>
      <c r="W108" s="155">
        <f t="shared" si="15"/>
        <v>10.07</v>
      </c>
      <c r="X108" s="171">
        <v>0</v>
      </c>
      <c r="Y108" s="174">
        <f t="shared" si="16"/>
        <v>120.01</v>
      </c>
      <c r="Z108" s="154"/>
    </row>
    <row r="109" spans="1:26" x14ac:dyDescent="0.25">
      <c r="A109" s="114" t="str">
        <f>'Door Comparison'!A109</f>
        <v xml:space="preserve">01.01.21,  </v>
      </c>
      <c r="B109" s="165" t="str">
        <f>'Door Comparison'!B109</f>
        <v>DRS-104</v>
      </c>
      <c r="C109" s="165">
        <f>'Door Comparison'!C109</f>
        <v>0</v>
      </c>
      <c r="D109" s="165">
        <f>'Door Comparison'!D109</f>
        <v>620</v>
      </c>
      <c r="E109" s="165">
        <f>'Door Comparison'!E109</f>
        <v>2110</v>
      </c>
      <c r="F109" s="165"/>
      <c r="G109" s="165">
        <f>'Door Comparison'!G109</f>
        <v>0</v>
      </c>
      <c r="H109" s="165">
        <f>'Door Comparison'!H109</f>
        <v>1</v>
      </c>
      <c r="I109" s="165" t="e">
        <f>'Door Comparison'!#REF!</f>
        <v>#REF!</v>
      </c>
      <c r="J109" s="165">
        <f>'Door Comparison'!J109</f>
        <v>0</v>
      </c>
      <c r="K109" s="165">
        <f>'Door Comparison'!K109</f>
        <v>1</v>
      </c>
      <c r="L109" s="165">
        <f>'Door Comparison'!L109</f>
        <v>1</v>
      </c>
      <c r="N109" s="95">
        <v>22</v>
      </c>
      <c r="O109" s="170"/>
      <c r="P109" s="155">
        <f t="shared" si="11"/>
        <v>15</v>
      </c>
      <c r="Q109" s="152">
        <f t="shared" si="12"/>
        <v>36.49</v>
      </c>
      <c r="R109" s="171"/>
      <c r="S109" s="172"/>
      <c r="T109" s="171">
        <f t="shared" si="13"/>
        <v>20.329999999999998</v>
      </c>
      <c r="V109" s="173">
        <f t="shared" si="14"/>
        <v>16.12</v>
      </c>
      <c r="W109" s="155">
        <f t="shared" si="15"/>
        <v>10.07</v>
      </c>
      <c r="X109" s="171">
        <v>0</v>
      </c>
      <c r="Y109" s="174">
        <f t="shared" si="16"/>
        <v>120.01</v>
      </c>
      <c r="Z109" s="154"/>
    </row>
    <row r="110" spans="1:26" x14ac:dyDescent="0.25">
      <c r="A110" s="114" t="str">
        <f>'Door Comparison'!A110</f>
        <v xml:space="preserve">01.06.01,  </v>
      </c>
      <c r="B110" s="165" t="str">
        <f>'Door Comparison'!B110</f>
        <v>DRS-100</v>
      </c>
      <c r="C110" s="165">
        <f>'Door Comparison'!C110</f>
        <v>0</v>
      </c>
      <c r="D110" s="165">
        <f>'Door Comparison'!D110</f>
        <v>1020</v>
      </c>
      <c r="E110" s="165">
        <f>'Door Comparison'!E110</f>
        <v>2110</v>
      </c>
      <c r="F110" s="165"/>
      <c r="G110" s="165">
        <f>'Door Comparison'!G110</f>
        <v>0</v>
      </c>
      <c r="H110" s="165">
        <f>'Door Comparison'!H110</f>
        <v>1</v>
      </c>
      <c r="I110" s="165" t="e">
        <f>'Door Comparison'!#REF!</f>
        <v>#REF!</v>
      </c>
      <c r="J110" s="165">
        <f>'Door Comparison'!J110</f>
        <v>0</v>
      </c>
      <c r="K110" s="165">
        <f>'Door Comparison'!K110</f>
        <v>1</v>
      </c>
      <c r="L110" s="165">
        <f>'Door Comparison'!L110</f>
        <v>0</v>
      </c>
      <c r="N110" s="95">
        <v>44</v>
      </c>
      <c r="O110" s="170"/>
      <c r="P110" s="155">
        <f t="shared" si="11"/>
        <v>16.239999999999998</v>
      </c>
      <c r="Q110" s="152">
        <f t="shared" si="12"/>
        <v>39.51</v>
      </c>
      <c r="R110" s="171"/>
      <c r="S110" s="172"/>
      <c r="T110" s="171">
        <f t="shared" si="13"/>
        <v>22.01</v>
      </c>
      <c r="V110" s="173">
        <f t="shared" si="14"/>
        <v>11.63</v>
      </c>
      <c r="W110" s="155">
        <f t="shared" si="15"/>
        <v>5.45</v>
      </c>
      <c r="X110" s="171">
        <v>0</v>
      </c>
      <c r="Y110" s="174">
        <f t="shared" si="16"/>
        <v>138.84</v>
      </c>
      <c r="Z110" s="154"/>
    </row>
    <row r="111" spans="1:26" x14ac:dyDescent="0.25">
      <c r="A111" s="114" t="str">
        <f>'Door Comparison'!A111</f>
        <v xml:space="preserve">01.09.01,  </v>
      </c>
      <c r="B111" s="165" t="str">
        <f>'Door Comparison'!B111</f>
        <v>DRS-100</v>
      </c>
      <c r="C111" s="165">
        <f>'Door Comparison'!C111</f>
        <v>0</v>
      </c>
      <c r="D111" s="165">
        <f>'Door Comparison'!D111</f>
        <v>1610</v>
      </c>
      <c r="E111" s="165">
        <f>'Door Comparison'!E111</f>
        <v>2110</v>
      </c>
      <c r="F111" s="165"/>
      <c r="G111" s="165">
        <f>'Door Comparison'!G111</f>
        <v>0</v>
      </c>
      <c r="H111" s="165">
        <f>'Door Comparison'!H111</f>
        <v>1</v>
      </c>
      <c r="I111" s="165" t="e">
        <f>'Door Comparison'!#REF!</f>
        <v>#REF!</v>
      </c>
      <c r="J111" s="165">
        <f>'Door Comparison'!J111</f>
        <v>0</v>
      </c>
      <c r="K111" s="165">
        <f>'Door Comparison'!K111</f>
        <v>1</v>
      </c>
      <c r="L111" s="165">
        <f>'Door Comparison'!L111</f>
        <v>0</v>
      </c>
      <c r="N111" s="95">
        <v>66</v>
      </c>
      <c r="O111" s="170"/>
      <c r="P111" s="155">
        <f t="shared" si="11"/>
        <v>18.07</v>
      </c>
      <c r="Q111" s="152">
        <f t="shared" si="12"/>
        <v>43.96</v>
      </c>
      <c r="R111" s="171"/>
      <c r="S111" s="172"/>
      <c r="T111" s="171">
        <f t="shared" si="13"/>
        <v>24.49</v>
      </c>
      <c r="V111" s="173">
        <f t="shared" si="14"/>
        <v>12.94</v>
      </c>
      <c r="W111" s="155">
        <f t="shared" si="15"/>
        <v>6.06</v>
      </c>
      <c r="X111" s="171">
        <v>0</v>
      </c>
      <c r="Y111" s="174">
        <f t="shared" si="16"/>
        <v>171.52</v>
      </c>
      <c r="Z111" s="154"/>
    </row>
    <row r="112" spans="1:26" x14ac:dyDescent="0.25">
      <c r="A112" s="114" t="str">
        <f>'Door Comparison'!A112</f>
        <v xml:space="preserve">01.09.02,  </v>
      </c>
      <c r="B112" s="165" t="str">
        <f>'Door Comparison'!B112</f>
        <v>DRS-100</v>
      </c>
      <c r="C112" s="165">
        <f>'Door Comparison'!C112</f>
        <v>0</v>
      </c>
      <c r="D112" s="165">
        <f>'Door Comparison'!D112</f>
        <v>1020</v>
      </c>
      <c r="E112" s="165">
        <f>'Door Comparison'!E112</f>
        <v>2110</v>
      </c>
      <c r="F112" s="165"/>
      <c r="G112" s="165">
        <f>'Door Comparison'!G112</f>
        <v>0</v>
      </c>
      <c r="H112" s="165">
        <f>'Door Comparison'!H112</f>
        <v>1</v>
      </c>
      <c r="I112" s="165" t="e">
        <f>'Door Comparison'!#REF!</f>
        <v>#REF!</v>
      </c>
      <c r="J112" s="165">
        <f>'Door Comparison'!J112</f>
        <v>0</v>
      </c>
      <c r="K112" s="165">
        <f>'Door Comparison'!K112</f>
        <v>1</v>
      </c>
      <c r="L112" s="165">
        <f>'Door Comparison'!L112</f>
        <v>0</v>
      </c>
      <c r="N112" s="95">
        <v>44</v>
      </c>
      <c r="O112" s="170"/>
      <c r="P112" s="155">
        <f t="shared" si="11"/>
        <v>16.239999999999998</v>
      </c>
      <c r="Q112" s="152">
        <f t="shared" si="12"/>
        <v>39.51</v>
      </c>
      <c r="R112" s="171"/>
      <c r="S112" s="172"/>
      <c r="T112" s="171">
        <f t="shared" si="13"/>
        <v>22.01</v>
      </c>
      <c r="V112" s="173">
        <f t="shared" si="14"/>
        <v>11.63</v>
      </c>
      <c r="W112" s="155">
        <f t="shared" si="15"/>
        <v>5.45</v>
      </c>
      <c r="X112" s="171">
        <v>0</v>
      </c>
      <c r="Y112" s="174">
        <f t="shared" si="16"/>
        <v>138.84</v>
      </c>
      <c r="Z112" s="154"/>
    </row>
    <row r="113" spans="1:26" x14ac:dyDescent="0.25">
      <c r="A113" s="114" t="str">
        <f>'Door Comparison'!A113</f>
        <v xml:space="preserve">01.09.03,  </v>
      </c>
      <c r="B113" s="165" t="str">
        <f>'Door Comparison'!B113</f>
        <v>DRS-104</v>
      </c>
      <c r="C113" s="165">
        <f>'Door Comparison'!C113</f>
        <v>0</v>
      </c>
      <c r="D113" s="165">
        <f>'Door Comparison'!D113</f>
        <v>620</v>
      </c>
      <c r="E113" s="165">
        <f>'Door Comparison'!E113</f>
        <v>2110</v>
      </c>
      <c r="F113" s="165"/>
      <c r="G113" s="165">
        <f>'Door Comparison'!G113</f>
        <v>0</v>
      </c>
      <c r="H113" s="165">
        <f>'Door Comparison'!H113</f>
        <v>1</v>
      </c>
      <c r="I113" s="165" t="e">
        <f>'Door Comparison'!#REF!</f>
        <v>#REF!</v>
      </c>
      <c r="J113" s="165">
        <f>'Door Comparison'!J113</f>
        <v>0</v>
      </c>
      <c r="K113" s="165">
        <f>'Door Comparison'!K113</f>
        <v>1</v>
      </c>
      <c r="L113" s="165">
        <f>'Door Comparison'!L113</f>
        <v>1</v>
      </c>
      <c r="N113" s="95">
        <v>22</v>
      </c>
      <c r="O113" s="170"/>
      <c r="P113" s="155">
        <f t="shared" si="11"/>
        <v>15</v>
      </c>
      <c r="Q113" s="152">
        <f t="shared" si="12"/>
        <v>36.49</v>
      </c>
      <c r="R113" s="171"/>
      <c r="S113" s="172"/>
      <c r="T113" s="171">
        <f t="shared" si="13"/>
        <v>20.329999999999998</v>
      </c>
      <c r="V113" s="173">
        <f t="shared" si="14"/>
        <v>16.12</v>
      </c>
      <c r="W113" s="155">
        <f t="shared" si="15"/>
        <v>10.07</v>
      </c>
      <c r="X113" s="171">
        <v>0</v>
      </c>
      <c r="Y113" s="174">
        <f t="shared" si="16"/>
        <v>120.01</v>
      </c>
      <c r="Z113" s="154"/>
    </row>
    <row r="114" spans="1:26" x14ac:dyDescent="0.25">
      <c r="A114" s="114" t="str">
        <f>'Door Comparison'!A114</f>
        <v xml:space="preserve">01.09.04,  </v>
      </c>
      <c r="B114" s="165" t="str">
        <f>'Door Comparison'!B114</f>
        <v>DRS-104</v>
      </c>
      <c r="C114" s="165">
        <f>'Door Comparison'!C114</f>
        <v>0</v>
      </c>
      <c r="D114" s="165">
        <f>'Door Comparison'!D114</f>
        <v>620</v>
      </c>
      <c r="E114" s="165">
        <f>'Door Comparison'!E114</f>
        <v>2110</v>
      </c>
      <c r="F114" s="165"/>
      <c r="G114" s="165">
        <f>'Door Comparison'!G114</f>
        <v>0</v>
      </c>
      <c r="H114" s="165">
        <f>'Door Comparison'!H114</f>
        <v>1</v>
      </c>
      <c r="I114" s="165" t="e">
        <f>'Door Comparison'!#REF!</f>
        <v>#REF!</v>
      </c>
      <c r="J114" s="165">
        <f>'Door Comparison'!J114</f>
        <v>0</v>
      </c>
      <c r="K114" s="165">
        <f>'Door Comparison'!K114</f>
        <v>1</v>
      </c>
      <c r="L114" s="165">
        <f>'Door Comparison'!L114</f>
        <v>1</v>
      </c>
      <c r="N114" s="95">
        <v>22</v>
      </c>
      <c r="O114" s="170"/>
      <c r="P114" s="155">
        <f t="shared" si="11"/>
        <v>15</v>
      </c>
      <c r="Q114" s="152">
        <f t="shared" si="12"/>
        <v>36.49</v>
      </c>
      <c r="R114" s="171"/>
      <c r="S114" s="172"/>
      <c r="T114" s="171">
        <f t="shared" si="13"/>
        <v>20.329999999999998</v>
      </c>
      <c r="V114" s="173">
        <f t="shared" si="14"/>
        <v>16.12</v>
      </c>
      <c r="W114" s="155">
        <f t="shared" si="15"/>
        <v>10.07</v>
      </c>
      <c r="X114" s="171">
        <v>0</v>
      </c>
      <c r="Y114" s="174">
        <f t="shared" si="16"/>
        <v>120.01</v>
      </c>
      <c r="Z114" s="154"/>
    </row>
    <row r="115" spans="1:26" x14ac:dyDescent="0.25">
      <c r="A115" s="114" t="str">
        <f>'Door Comparison'!A115</f>
        <v xml:space="preserve">01.09.05,  </v>
      </c>
      <c r="B115" s="165" t="str">
        <f>'Door Comparison'!B115</f>
        <v>DRS-104</v>
      </c>
      <c r="C115" s="165">
        <f>'Door Comparison'!C115</f>
        <v>0</v>
      </c>
      <c r="D115" s="165">
        <f>'Door Comparison'!D115</f>
        <v>620</v>
      </c>
      <c r="E115" s="165">
        <f>'Door Comparison'!E115</f>
        <v>2110</v>
      </c>
      <c r="F115" s="165"/>
      <c r="G115" s="165">
        <f>'Door Comparison'!G115</f>
        <v>0</v>
      </c>
      <c r="H115" s="165">
        <f>'Door Comparison'!H115</f>
        <v>1</v>
      </c>
      <c r="I115" s="165" t="e">
        <f>'Door Comparison'!#REF!</f>
        <v>#REF!</v>
      </c>
      <c r="J115" s="165">
        <f>'Door Comparison'!J115</f>
        <v>0</v>
      </c>
      <c r="K115" s="165">
        <f>'Door Comparison'!K115</f>
        <v>1</v>
      </c>
      <c r="L115" s="165">
        <f>'Door Comparison'!L115</f>
        <v>1</v>
      </c>
      <c r="N115" s="95">
        <v>22</v>
      </c>
      <c r="O115" s="170"/>
      <c r="P115" s="155">
        <f t="shared" si="11"/>
        <v>15</v>
      </c>
      <c r="Q115" s="152">
        <f t="shared" si="12"/>
        <v>36.49</v>
      </c>
      <c r="R115" s="171"/>
      <c r="S115" s="172"/>
      <c r="T115" s="171">
        <f t="shared" si="13"/>
        <v>20.329999999999998</v>
      </c>
      <c r="V115" s="173">
        <f t="shared" si="14"/>
        <v>16.12</v>
      </c>
      <c r="W115" s="155">
        <f t="shared" si="15"/>
        <v>10.07</v>
      </c>
      <c r="X115" s="171">
        <v>0</v>
      </c>
      <c r="Y115" s="174">
        <f t="shared" si="16"/>
        <v>120.01</v>
      </c>
      <c r="Z115" s="154"/>
    </row>
    <row r="116" spans="1:26" x14ac:dyDescent="0.25">
      <c r="A116" s="114" t="str">
        <f>'Door Comparison'!A116</f>
        <v xml:space="preserve">01.09.06,  </v>
      </c>
      <c r="B116" s="165" t="str">
        <f>'Door Comparison'!B116</f>
        <v>DRS-104</v>
      </c>
      <c r="C116" s="165">
        <f>'Door Comparison'!C116</f>
        <v>0</v>
      </c>
      <c r="D116" s="165">
        <f>'Door Comparison'!D116</f>
        <v>620</v>
      </c>
      <c r="E116" s="165">
        <f>'Door Comparison'!E116</f>
        <v>2110</v>
      </c>
      <c r="F116" s="165"/>
      <c r="G116" s="165">
        <f>'Door Comparison'!G116</f>
        <v>0</v>
      </c>
      <c r="H116" s="165">
        <f>'Door Comparison'!H116</f>
        <v>1</v>
      </c>
      <c r="I116" s="165" t="e">
        <f>'Door Comparison'!#REF!</f>
        <v>#REF!</v>
      </c>
      <c r="J116" s="165">
        <f>'Door Comparison'!J116</f>
        <v>0</v>
      </c>
      <c r="K116" s="165">
        <f>'Door Comparison'!K116</f>
        <v>1</v>
      </c>
      <c r="L116" s="165">
        <f>'Door Comparison'!L116</f>
        <v>1</v>
      </c>
      <c r="N116" s="95">
        <v>22</v>
      </c>
      <c r="O116" s="170"/>
      <c r="P116" s="155">
        <f t="shared" si="11"/>
        <v>15</v>
      </c>
      <c r="Q116" s="152">
        <f t="shared" si="12"/>
        <v>36.49</v>
      </c>
      <c r="R116" s="171"/>
      <c r="S116" s="172"/>
      <c r="T116" s="171">
        <f t="shared" si="13"/>
        <v>20.329999999999998</v>
      </c>
      <c r="V116" s="173">
        <f t="shared" si="14"/>
        <v>16.12</v>
      </c>
      <c r="W116" s="155">
        <f t="shared" si="15"/>
        <v>10.07</v>
      </c>
      <c r="X116" s="171">
        <v>0</v>
      </c>
      <c r="Y116" s="174">
        <f t="shared" si="16"/>
        <v>120.01</v>
      </c>
      <c r="Z116" s="154"/>
    </row>
    <row r="117" spans="1:26" x14ac:dyDescent="0.25">
      <c r="A117" s="114" t="str">
        <f>'Door Comparison'!A117</f>
        <v xml:space="preserve">01.21.01,  </v>
      </c>
      <c r="B117" s="165" t="str">
        <f>'Door Comparison'!B117</f>
        <v>DRS-100</v>
      </c>
      <c r="C117" s="165">
        <f>'Door Comparison'!C117</f>
        <v>0</v>
      </c>
      <c r="D117" s="165">
        <f>'Door Comparison'!D117</f>
        <v>1020</v>
      </c>
      <c r="E117" s="165">
        <f>'Door Comparison'!E117</f>
        <v>2110</v>
      </c>
      <c r="F117" s="165"/>
      <c r="G117" s="165">
        <f>'Door Comparison'!G117</f>
        <v>0</v>
      </c>
      <c r="H117" s="165">
        <f>'Door Comparison'!H117</f>
        <v>1</v>
      </c>
      <c r="I117" s="165" t="e">
        <f>'Door Comparison'!#REF!</f>
        <v>#REF!</v>
      </c>
      <c r="J117" s="165">
        <f>'Door Comparison'!J117</f>
        <v>0</v>
      </c>
      <c r="K117" s="165">
        <f>'Door Comparison'!K117</f>
        <v>1</v>
      </c>
      <c r="L117" s="165">
        <f>'Door Comparison'!L117</f>
        <v>0</v>
      </c>
      <c r="N117" s="95">
        <v>44</v>
      </c>
      <c r="O117" s="170"/>
      <c r="P117" s="155">
        <f t="shared" si="11"/>
        <v>16.239999999999998</v>
      </c>
      <c r="Q117" s="152">
        <f t="shared" si="12"/>
        <v>39.51</v>
      </c>
      <c r="R117" s="171"/>
      <c r="S117" s="172"/>
      <c r="T117" s="171">
        <f t="shared" si="13"/>
        <v>22.01</v>
      </c>
      <c r="V117" s="173">
        <f t="shared" si="14"/>
        <v>11.63</v>
      </c>
      <c r="W117" s="155">
        <f t="shared" si="15"/>
        <v>5.45</v>
      </c>
      <c r="X117" s="171">
        <v>0</v>
      </c>
      <c r="Y117" s="174">
        <f t="shared" si="16"/>
        <v>138.84</v>
      </c>
      <c r="Z117" s="154"/>
    </row>
    <row r="118" spans="1:26" x14ac:dyDescent="0.25">
      <c r="A118" s="114" t="str">
        <f>'Door Comparison'!A118</f>
        <v xml:space="preserve">01.21.02,  </v>
      </c>
      <c r="B118" s="165" t="str">
        <f>'Door Comparison'!B118</f>
        <v>DRS-104</v>
      </c>
      <c r="C118" s="165">
        <f>'Door Comparison'!C118</f>
        <v>0</v>
      </c>
      <c r="D118" s="165">
        <f>'Door Comparison'!D118</f>
        <v>920</v>
      </c>
      <c r="E118" s="165">
        <f>'Door Comparison'!E118</f>
        <v>2110</v>
      </c>
      <c r="F118" s="165"/>
      <c r="G118" s="165">
        <f>'Door Comparison'!G118</f>
        <v>0</v>
      </c>
      <c r="H118" s="165">
        <f>'Door Comparison'!H118</f>
        <v>1</v>
      </c>
      <c r="I118" s="165" t="e">
        <f>'Door Comparison'!#REF!</f>
        <v>#REF!</v>
      </c>
      <c r="J118" s="165">
        <f>'Door Comparison'!J118</f>
        <v>0</v>
      </c>
      <c r="K118" s="165">
        <f>'Door Comparison'!K118</f>
        <v>1</v>
      </c>
      <c r="L118" s="165">
        <f>'Door Comparison'!L118</f>
        <v>1</v>
      </c>
      <c r="N118" s="95">
        <v>22</v>
      </c>
      <c r="O118" s="170"/>
      <c r="P118" s="155">
        <f t="shared" si="11"/>
        <v>15.93</v>
      </c>
      <c r="Q118" s="152">
        <f t="shared" si="12"/>
        <v>38.76</v>
      </c>
      <c r="R118" s="171"/>
      <c r="S118" s="172"/>
      <c r="T118" s="171">
        <f t="shared" si="13"/>
        <v>21.59</v>
      </c>
      <c r="V118" s="173">
        <f t="shared" si="14"/>
        <v>17.12</v>
      </c>
      <c r="W118" s="155">
        <f t="shared" si="15"/>
        <v>10.69</v>
      </c>
      <c r="X118" s="171">
        <v>0</v>
      </c>
      <c r="Y118" s="174">
        <f t="shared" si="16"/>
        <v>126.09</v>
      </c>
      <c r="Z118" s="154"/>
    </row>
    <row r="119" spans="1:26" x14ac:dyDescent="0.25">
      <c r="A119" s="114" t="str">
        <f>'Door Comparison'!A119</f>
        <v xml:space="preserve">01.21.03,  </v>
      </c>
      <c r="B119" s="165" t="str">
        <f>'Door Comparison'!B119</f>
        <v>DRS-104</v>
      </c>
      <c r="C119" s="165">
        <f>'Door Comparison'!C119</f>
        <v>0</v>
      </c>
      <c r="D119" s="165">
        <f>'Door Comparison'!D119</f>
        <v>620</v>
      </c>
      <c r="E119" s="165">
        <f>'Door Comparison'!E119</f>
        <v>2110</v>
      </c>
      <c r="F119" s="165"/>
      <c r="G119" s="165">
        <f>'Door Comparison'!G119</f>
        <v>0</v>
      </c>
      <c r="H119" s="165">
        <f>'Door Comparison'!H119</f>
        <v>1</v>
      </c>
      <c r="I119" s="165" t="e">
        <f>'Door Comparison'!#REF!</f>
        <v>#REF!</v>
      </c>
      <c r="J119" s="165">
        <f>'Door Comparison'!J119</f>
        <v>0</v>
      </c>
      <c r="K119" s="165">
        <f>'Door Comparison'!K119</f>
        <v>1</v>
      </c>
      <c r="L119" s="165">
        <f>'Door Comparison'!L119</f>
        <v>1</v>
      </c>
      <c r="N119" s="95">
        <v>22</v>
      </c>
      <c r="O119" s="170"/>
      <c r="P119" s="155">
        <f t="shared" si="11"/>
        <v>15</v>
      </c>
      <c r="Q119" s="152">
        <f t="shared" si="12"/>
        <v>36.49</v>
      </c>
      <c r="R119" s="171"/>
      <c r="S119" s="172"/>
      <c r="T119" s="171">
        <f t="shared" si="13"/>
        <v>20.329999999999998</v>
      </c>
      <c r="V119" s="173">
        <f t="shared" si="14"/>
        <v>16.12</v>
      </c>
      <c r="W119" s="155">
        <f t="shared" si="15"/>
        <v>10.07</v>
      </c>
      <c r="X119" s="171">
        <v>0</v>
      </c>
      <c r="Y119" s="174">
        <f t="shared" si="16"/>
        <v>120.01</v>
      </c>
      <c r="Z119" s="154"/>
    </row>
    <row r="120" spans="1:26" x14ac:dyDescent="0.25">
      <c r="A120" s="114" t="str">
        <f>'Door Comparison'!A120</f>
        <v xml:space="preserve">01.21.04,  </v>
      </c>
      <c r="B120" s="165" t="str">
        <f>'Door Comparison'!B120</f>
        <v>DRS-104</v>
      </c>
      <c r="C120" s="165">
        <f>'Door Comparison'!C120</f>
        <v>0</v>
      </c>
      <c r="D120" s="165">
        <f>'Door Comparison'!D120</f>
        <v>620</v>
      </c>
      <c r="E120" s="165">
        <f>'Door Comparison'!E120</f>
        <v>2110</v>
      </c>
      <c r="F120" s="165"/>
      <c r="G120" s="165">
        <f>'Door Comparison'!G120</f>
        <v>0</v>
      </c>
      <c r="H120" s="165">
        <f>'Door Comparison'!H120</f>
        <v>1</v>
      </c>
      <c r="I120" s="165" t="e">
        <f>'Door Comparison'!#REF!</f>
        <v>#REF!</v>
      </c>
      <c r="J120" s="165">
        <f>'Door Comparison'!J120</f>
        <v>0</v>
      </c>
      <c r="K120" s="165">
        <f>'Door Comparison'!K120</f>
        <v>1</v>
      </c>
      <c r="L120" s="165">
        <f>'Door Comparison'!L120</f>
        <v>1</v>
      </c>
      <c r="N120" s="95">
        <v>22</v>
      </c>
      <c r="O120" s="170"/>
      <c r="P120" s="155">
        <f t="shared" si="11"/>
        <v>15</v>
      </c>
      <c r="Q120" s="152">
        <f t="shared" si="12"/>
        <v>36.49</v>
      </c>
      <c r="R120" s="171"/>
      <c r="S120" s="172"/>
      <c r="T120" s="171">
        <f t="shared" si="13"/>
        <v>20.329999999999998</v>
      </c>
      <c r="V120" s="173">
        <f t="shared" si="14"/>
        <v>16.12</v>
      </c>
      <c r="W120" s="155">
        <f t="shared" si="15"/>
        <v>10.07</v>
      </c>
      <c r="X120" s="171">
        <v>0</v>
      </c>
      <c r="Y120" s="174">
        <f t="shared" si="16"/>
        <v>120.01</v>
      </c>
      <c r="Z120" s="154"/>
    </row>
    <row r="121" spans="1:26" x14ac:dyDescent="0.25">
      <c r="A121" s="114" t="str">
        <f>'Door Comparison'!A121</f>
        <v xml:space="preserve">01.40.01,  </v>
      </c>
      <c r="B121" s="165" t="str">
        <f>'Door Comparison'!B121</f>
        <v>DRS-100</v>
      </c>
      <c r="C121" s="165">
        <f>'Door Comparison'!C121</f>
        <v>0</v>
      </c>
      <c r="D121" s="165">
        <f>'Door Comparison'!D121</f>
        <v>1020</v>
      </c>
      <c r="E121" s="165">
        <f>'Door Comparison'!E121</f>
        <v>2110</v>
      </c>
      <c r="F121" s="165"/>
      <c r="G121" s="165">
        <f>'Door Comparison'!G121</f>
        <v>0</v>
      </c>
      <c r="H121" s="165">
        <f>'Door Comparison'!H121</f>
        <v>1</v>
      </c>
      <c r="I121" s="165" t="e">
        <f>'Door Comparison'!#REF!</f>
        <v>#REF!</v>
      </c>
      <c r="J121" s="165">
        <f>'Door Comparison'!J121</f>
        <v>0</v>
      </c>
      <c r="K121" s="165">
        <f>'Door Comparison'!K121</f>
        <v>1</v>
      </c>
      <c r="L121" s="165">
        <f>'Door Comparison'!L121</f>
        <v>0</v>
      </c>
      <c r="N121" s="95">
        <v>44</v>
      </c>
      <c r="O121" s="170"/>
      <c r="P121" s="155">
        <f t="shared" si="11"/>
        <v>16.239999999999998</v>
      </c>
      <c r="Q121" s="152">
        <f t="shared" si="12"/>
        <v>39.51</v>
      </c>
      <c r="R121" s="171"/>
      <c r="S121" s="172"/>
      <c r="T121" s="171">
        <f t="shared" si="13"/>
        <v>22.01</v>
      </c>
      <c r="V121" s="173">
        <f t="shared" si="14"/>
        <v>11.63</v>
      </c>
      <c r="W121" s="155">
        <f t="shared" si="15"/>
        <v>5.45</v>
      </c>
      <c r="X121" s="171">
        <v>0</v>
      </c>
      <c r="Y121" s="174">
        <f t="shared" si="16"/>
        <v>138.84</v>
      </c>
      <c r="Z121" s="154"/>
    </row>
    <row r="122" spans="1:26" x14ac:dyDescent="0.25">
      <c r="A122" s="114" t="str">
        <f>'Door Comparison'!A122</f>
        <v xml:space="preserve">01.40.02,  </v>
      </c>
      <c r="B122" s="165" t="str">
        <f>'Door Comparison'!B122</f>
        <v>DRS-104</v>
      </c>
      <c r="C122" s="165">
        <f>'Door Comparison'!C122</f>
        <v>0</v>
      </c>
      <c r="D122" s="165">
        <f>'Door Comparison'!D122</f>
        <v>1020</v>
      </c>
      <c r="E122" s="165">
        <f>'Door Comparison'!E122</f>
        <v>2110</v>
      </c>
      <c r="F122" s="165"/>
      <c r="G122" s="165">
        <f>'Door Comparison'!G122</f>
        <v>0</v>
      </c>
      <c r="H122" s="165">
        <f>'Door Comparison'!H122</f>
        <v>1</v>
      </c>
      <c r="I122" s="165" t="e">
        <f>'Door Comparison'!#REF!</f>
        <v>#REF!</v>
      </c>
      <c r="J122" s="165">
        <f>'Door Comparison'!J122</f>
        <v>0</v>
      </c>
      <c r="K122" s="165">
        <f>'Door Comparison'!K122</f>
        <v>1</v>
      </c>
      <c r="L122" s="165">
        <f>'Door Comparison'!L122</f>
        <v>1</v>
      </c>
      <c r="N122" s="95">
        <v>44</v>
      </c>
      <c r="O122" s="170"/>
      <c r="P122" s="155">
        <f t="shared" si="11"/>
        <v>16.239999999999998</v>
      </c>
      <c r="Q122" s="152">
        <f t="shared" si="12"/>
        <v>39.51</v>
      </c>
      <c r="R122" s="171"/>
      <c r="S122" s="172"/>
      <c r="T122" s="171">
        <f t="shared" si="13"/>
        <v>22.01</v>
      </c>
      <c r="V122" s="173">
        <f t="shared" si="14"/>
        <v>17.45</v>
      </c>
      <c r="W122" s="155">
        <f t="shared" si="15"/>
        <v>10.9</v>
      </c>
      <c r="X122" s="171">
        <v>0</v>
      </c>
      <c r="Y122" s="174">
        <f t="shared" si="16"/>
        <v>150.11000000000001</v>
      </c>
      <c r="Z122" s="154"/>
    </row>
    <row r="123" spans="1:26" x14ac:dyDescent="0.25">
      <c r="A123" s="114" t="str">
        <f>'Door Comparison'!A123</f>
        <v xml:space="preserve">01.41.02,  </v>
      </c>
      <c r="B123" s="165" t="str">
        <f>'Door Comparison'!B123</f>
        <v>DRS-104</v>
      </c>
      <c r="C123" s="165">
        <f>'Door Comparison'!C123</f>
        <v>0</v>
      </c>
      <c r="D123" s="165">
        <f>'Door Comparison'!D123</f>
        <v>820</v>
      </c>
      <c r="E123" s="165">
        <f>'Door Comparison'!E123</f>
        <v>2110</v>
      </c>
      <c r="F123" s="165"/>
      <c r="G123" s="165">
        <f>'Door Comparison'!G123</f>
        <v>0</v>
      </c>
      <c r="H123" s="165">
        <f>'Door Comparison'!H123</f>
        <v>1</v>
      </c>
      <c r="I123" s="165" t="e">
        <f>'Door Comparison'!#REF!</f>
        <v>#REF!</v>
      </c>
      <c r="J123" s="165">
        <f>'Door Comparison'!J123</f>
        <v>0</v>
      </c>
      <c r="K123" s="165">
        <f>'Door Comparison'!K123</f>
        <v>1</v>
      </c>
      <c r="L123" s="165">
        <f>'Door Comparison'!L123</f>
        <v>1</v>
      </c>
      <c r="N123" s="95">
        <v>22</v>
      </c>
      <c r="O123" s="170"/>
      <c r="P123" s="155">
        <f t="shared" si="11"/>
        <v>15.62</v>
      </c>
      <c r="Q123" s="152">
        <f t="shared" si="12"/>
        <v>38</v>
      </c>
      <c r="R123" s="171"/>
      <c r="S123" s="172"/>
      <c r="T123" s="171">
        <f t="shared" si="13"/>
        <v>21.17</v>
      </c>
      <c r="V123" s="173">
        <f t="shared" si="14"/>
        <v>16.78</v>
      </c>
      <c r="W123" s="155">
        <f t="shared" si="15"/>
        <v>10.48</v>
      </c>
      <c r="X123" s="171">
        <v>0</v>
      </c>
      <c r="Y123" s="174">
        <f t="shared" si="16"/>
        <v>124.05</v>
      </c>
      <c r="Z123" s="154"/>
    </row>
    <row r="124" spans="1:26" x14ac:dyDescent="0.25">
      <c r="A124" s="114" t="str">
        <f>'Door Comparison'!A124</f>
        <v xml:space="preserve">01.41.41,  </v>
      </c>
      <c r="B124" s="165" t="str">
        <f>'Door Comparison'!B124</f>
        <v>DRS-100</v>
      </c>
      <c r="C124" s="165">
        <f>'Door Comparison'!C124</f>
        <v>0</v>
      </c>
      <c r="D124" s="165">
        <f>'Door Comparison'!D124</f>
        <v>1020</v>
      </c>
      <c r="E124" s="165">
        <f>'Door Comparison'!E124</f>
        <v>2110</v>
      </c>
      <c r="F124" s="165"/>
      <c r="G124" s="165">
        <f>'Door Comparison'!G124</f>
        <v>0</v>
      </c>
      <c r="H124" s="165">
        <f>'Door Comparison'!H124</f>
        <v>1</v>
      </c>
      <c r="I124" s="165" t="e">
        <f>'Door Comparison'!#REF!</f>
        <v>#REF!</v>
      </c>
      <c r="J124" s="165">
        <f>'Door Comparison'!J124</f>
        <v>0</v>
      </c>
      <c r="K124" s="165">
        <f>'Door Comparison'!K124</f>
        <v>1</v>
      </c>
      <c r="L124" s="165">
        <f>'Door Comparison'!L124</f>
        <v>0</v>
      </c>
      <c r="N124" s="95">
        <v>44</v>
      </c>
      <c r="O124" s="170"/>
      <c r="P124" s="155">
        <f t="shared" si="11"/>
        <v>16.239999999999998</v>
      </c>
      <c r="Q124" s="152">
        <f t="shared" si="12"/>
        <v>39.51</v>
      </c>
      <c r="R124" s="171"/>
      <c r="S124" s="172"/>
      <c r="T124" s="171">
        <f t="shared" si="13"/>
        <v>22.01</v>
      </c>
      <c r="V124" s="173">
        <f t="shared" si="14"/>
        <v>11.63</v>
      </c>
      <c r="W124" s="155">
        <f t="shared" si="15"/>
        <v>5.45</v>
      </c>
      <c r="X124" s="171">
        <v>0</v>
      </c>
      <c r="Y124" s="174">
        <f t="shared" si="16"/>
        <v>138.84</v>
      </c>
      <c r="Z124" s="154"/>
    </row>
    <row r="125" spans="1:26" x14ac:dyDescent="0.25">
      <c r="A125" s="114" t="str">
        <f>'Door Comparison'!A125</f>
        <v xml:space="preserve">01.50.01,  </v>
      </c>
      <c r="B125" s="165" t="str">
        <f>'Door Comparison'!B125</f>
        <v>DRS-100</v>
      </c>
      <c r="C125" s="165">
        <f>'Door Comparison'!C125</f>
        <v>0</v>
      </c>
      <c r="D125" s="165">
        <f>'Door Comparison'!D125</f>
        <v>1020</v>
      </c>
      <c r="E125" s="165">
        <f>'Door Comparison'!E125</f>
        <v>2110</v>
      </c>
      <c r="F125" s="165"/>
      <c r="G125" s="165">
        <f>'Door Comparison'!G125</f>
        <v>0</v>
      </c>
      <c r="H125" s="165">
        <f>'Door Comparison'!H125</f>
        <v>1</v>
      </c>
      <c r="I125" s="165" t="e">
        <f>'Door Comparison'!#REF!</f>
        <v>#REF!</v>
      </c>
      <c r="J125" s="165">
        <f>'Door Comparison'!J125</f>
        <v>1</v>
      </c>
      <c r="K125" s="165">
        <f>'Door Comparison'!K125</f>
        <v>0</v>
      </c>
      <c r="L125" s="165">
        <f>'Door Comparison'!L125</f>
        <v>1</v>
      </c>
      <c r="N125" s="95">
        <v>44</v>
      </c>
      <c r="O125" s="170"/>
      <c r="P125" s="155">
        <f t="shared" si="11"/>
        <v>16.239999999999998</v>
      </c>
      <c r="Q125" s="152">
        <f t="shared" si="12"/>
        <v>39.51</v>
      </c>
      <c r="R125" s="171"/>
      <c r="S125" s="172"/>
      <c r="T125" s="171">
        <f t="shared" si="13"/>
        <v>22.01</v>
      </c>
      <c r="V125" s="173">
        <f t="shared" si="14"/>
        <v>11.63</v>
      </c>
      <c r="W125" s="155">
        <f t="shared" si="15"/>
        <v>10.9</v>
      </c>
      <c r="X125" s="171">
        <v>0</v>
      </c>
      <c r="Y125" s="174">
        <f t="shared" si="16"/>
        <v>144.29</v>
      </c>
      <c r="Z125" s="154"/>
    </row>
    <row r="126" spans="1:26" x14ac:dyDescent="0.25">
      <c r="A126" s="114" t="str">
        <f>'Door Comparison'!A126</f>
        <v xml:space="preserve">01.50.02,  </v>
      </c>
      <c r="B126" s="165" t="str">
        <f>'Door Comparison'!B126</f>
        <v>DRS-104</v>
      </c>
      <c r="C126" s="165">
        <f>'Door Comparison'!C126</f>
        <v>0</v>
      </c>
      <c r="D126" s="165">
        <f>'Door Comparison'!D126</f>
        <v>1450</v>
      </c>
      <c r="E126" s="165">
        <f>'Door Comparison'!E126</f>
        <v>2110</v>
      </c>
      <c r="F126" s="165"/>
      <c r="G126" s="165">
        <f>'Door Comparison'!G126</f>
        <v>0</v>
      </c>
      <c r="H126" s="165">
        <f>'Door Comparison'!H126</f>
        <v>1</v>
      </c>
      <c r="I126" s="165" t="e">
        <f>'Door Comparison'!#REF!</f>
        <v>#REF!</v>
      </c>
      <c r="J126" s="165">
        <f>'Door Comparison'!J126</f>
        <v>0</v>
      </c>
      <c r="K126" s="165">
        <f>'Door Comparison'!K126</f>
        <v>1</v>
      </c>
      <c r="L126" s="165">
        <f>'Door Comparison'!L126</f>
        <v>1</v>
      </c>
      <c r="N126" s="95">
        <v>44</v>
      </c>
      <c r="O126" s="170"/>
      <c r="P126" s="155">
        <f t="shared" si="11"/>
        <v>17.579999999999998</v>
      </c>
      <c r="Q126" s="152">
        <f t="shared" si="12"/>
        <v>42.75</v>
      </c>
      <c r="R126" s="171"/>
      <c r="S126" s="172"/>
      <c r="T126" s="171">
        <f t="shared" si="13"/>
        <v>23.81</v>
      </c>
      <c r="V126" s="173">
        <f t="shared" si="14"/>
        <v>18.88</v>
      </c>
      <c r="W126" s="155">
        <f t="shared" si="15"/>
        <v>11.79</v>
      </c>
      <c r="X126" s="171">
        <v>0</v>
      </c>
      <c r="Y126" s="174">
        <f t="shared" si="16"/>
        <v>158.81</v>
      </c>
      <c r="Z126" s="154"/>
    </row>
    <row r="127" spans="1:26" x14ac:dyDescent="0.25">
      <c r="A127" s="114" t="str">
        <f>'Door Comparison'!A127</f>
        <v xml:space="preserve">01.50.03,  </v>
      </c>
      <c r="B127" s="165" t="str">
        <f>'Door Comparison'!B127</f>
        <v>DRS-104</v>
      </c>
      <c r="C127" s="165">
        <f>'Door Comparison'!C127</f>
        <v>0</v>
      </c>
      <c r="D127" s="165">
        <f>'Door Comparison'!D127</f>
        <v>720</v>
      </c>
      <c r="E127" s="165">
        <f>'Door Comparison'!E127</f>
        <v>2110</v>
      </c>
      <c r="F127" s="165"/>
      <c r="G127" s="165">
        <f>'Door Comparison'!G127</f>
        <v>0</v>
      </c>
      <c r="H127" s="165">
        <f>'Door Comparison'!H127</f>
        <v>1</v>
      </c>
      <c r="I127" s="165" t="e">
        <f>'Door Comparison'!#REF!</f>
        <v>#REF!</v>
      </c>
      <c r="J127" s="165">
        <f>'Door Comparison'!J127</f>
        <v>0</v>
      </c>
      <c r="K127" s="165">
        <f>'Door Comparison'!K127</f>
        <v>1</v>
      </c>
      <c r="L127" s="165">
        <f>'Door Comparison'!L127</f>
        <v>1</v>
      </c>
      <c r="N127" s="95">
        <v>22</v>
      </c>
      <c r="O127" s="170"/>
      <c r="P127" s="155">
        <f t="shared" si="11"/>
        <v>15.31</v>
      </c>
      <c r="Q127" s="152">
        <f t="shared" si="12"/>
        <v>37.25</v>
      </c>
      <c r="R127" s="171"/>
      <c r="S127" s="172"/>
      <c r="T127" s="171">
        <f t="shared" si="13"/>
        <v>20.75</v>
      </c>
      <c r="V127" s="173">
        <f t="shared" si="14"/>
        <v>16.45</v>
      </c>
      <c r="W127" s="155">
        <f t="shared" si="15"/>
        <v>10.28</v>
      </c>
      <c r="X127" s="171">
        <v>0</v>
      </c>
      <c r="Y127" s="174">
        <f t="shared" si="16"/>
        <v>122.04</v>
      </c>
      <c r="Z127" s="154"/>
    </row>
    <row r="128" spans="1:26" x14ac:dyDescent="0.25">
      <c r="A128" s="114" t="str">
        <f>'Door Comparison'!A128</f>
        <v xml:space="preserve">01.54.01,  </v>
      </c>
      <c r="B128" s="165" t="str">
        <f>'Door Comparison'!B128</f>
        <v>DRS-100</v>
      </c>
      <c r="C128" s="165">
        <f>'Door Comparison'!C128</f>
        <v>0</v>
      </c>
      <c r="D128" s="165">
        <f>'Door Comparison'!D128</f>
        <v>1020</v>
      </c>
      <c r="E128" s="165">
        <f>'Door Comparison'!E128</f>
        <v>2110</v>
      </c>
      <c r="F128" s="165"/>
      <c r="G128" s="165">
        <f>'Door Comparison'!G128</f>
        <v>0</v>
      </c>
      <c r="H128" s="165">
        <f>'Door Comparison'!H128</f>
        <v>1</v>
      </c>
      <c r="I128" s="165" t="e">
        <f>'Door Comparison'!#REF!</f>
        <v>#REF!</v>
      </c>
      <c r="J128" s="165">
        <f>'Door Comparison'!J128</f>
        <v>1</v>
      </c>
      <c r="K128" s="165">
        <f>'Door Comparison'!K128</f>
        <v>0</v>
      </c>
      <c r="L128" s="165">
        <f>'Door Comparison'!L128</f>
        <v>1</v>
      </c>
      <c r="N128" s="95">
        <v>44</v>
      </c>
      <c r="O128" s="170"/>
      <c r="P128" s="155">
        <f t="shared" si="11"/>
        <v>16.239999999999998</v>
      </c>
      <c r="Q128" s="152">
        <f t="shared" si="12"/>
        <v>39.51</v>
      </c>
      <c r="R128" s="171"/>
      <c r="S128" s="172"/>
      <c r="T128" s="171">
        <f t="shared" si="13"/>
        <v>22.01</v>
      </c>
      <c r="V128" s="173">
        <f t="shared" si="14"/>
        <v>11.63</v>
      </c>
      <c r="W128" s="155">
        <f t="shared" si="15"/>
        <v>10.9</v>
      </c>
      <c r="X128" s="171">
        <v>0</v>
      </c>
      <c r="Y128" s="174">
        <f t="shared" si="16"/>
        <v>144.29</v>
      </c>
      <c r="Z128" s="154"/>
    </row>
    <row r="129" spans="1:26" x14ac:dyDescent="0.25">
      <c r="A129" s="114" t="str">
        <f>'Door Comparison'!A129</f>
        <v xml:space="preserve">01.54.02,  </v>
      </c>
      <c r="B129" s="165" t="str">
        <f>'Door Comparison'!B129</f>
        <v>DRS-100</v>
      </c>
      <c r="C129" s="165">
        <f>'Door Comparison'!C129</f>
        <v>0</v>
      </c>
      <c r="D129" s="165">
        <f>'Door Comparison'!D129</f>
        <v>1020</v>
      </c>
      <c r="E129" s="165">
        <f>'Door Comparison'!E129</f>
        <v>2110</v>
      </c>
      <c r="F129" s="165"/>
      <c r="G129" s="165">
        <f>'Door Comparison'!G129</f>
        <v>0</v>
      </c>
      <c r="H129" s="165">
        <f>'Door Comparison'!H129</f>
        <v>1</v>
      </c>
      <c r="I129" s="165" t="e">
        <f>'Door Comparison'!#REF!</f>
        <v>#REF!</v>
      </c>
      <c r="J129" s="165">
        <f>'Door Comparison'!J129</f>
        <v>1</v>
      </c>
      <c r="K129" s="165">
        <f>'Door Comparison'!K129</f>
        <v>0</v>
      </c>
      <c r="L129" s="165">
        <f>'Door Comparison'!L129</f>
        <v>1</v>
      </c>
      <c r="N129" s="95">
        <v>44</v>
      </c>
      <c r="O129" s="170"/>
      <c r="P129" s="155">
        <f t="shared" si="11"/>
        <v>16.239999999999998</v>
      </c>
      <c r="Q129" s="152">
        <f t="shared" si="12"/>
        <v>39.51</v>
      </c>
      <c r="R129" s="171"/>
      <c r="S129" s="172"/>
      <c r="T129" s="171">
        <f t="shared" si="13"/>
        <v>22.01</v>
      </c>
      <c r="V129" s="173">
        <f t="shared" si="14"/>
        <v>11.63</v>
      </c>
      <c r="W129" s="155">
        <f t="shared" si="15"/>
        <v>10.9</v>
      </c>
      <c r="X129" s="171">
        <v>0</v>
      </c>
      <c r="Y129" s="174">
        <f t="shared" si="16"/>
        <v>144.29</v>
      </c>
      <c r="Z129" s="154"/>
    </row>
    <row r="130" spans="1:26" x14ac:dyDescent="0.25">
      <c r="A130" s="114" t="str">
        <f>'Door Comparison'!A130</f>
        <v xml:space="preserve">01.54.03,  </v>
      </c>
      <c r="B130" s="165" t="str">
        <f>'Door Comparison'!B130</f>
        <v>DRS-100</v>
      </c>
      <c r="C130" s="165">
        <f>'Door Comparison'!C130</f>
        <v>0</v>
      </c>
      <c r="D130" s="165">
        <f>'Door Comparison'!D130</f>
        <v>1020</v>
      </c>
      <c r="E130" s="165">
        <f>'Door Comparison'!E130</f>
        <v>2110</v>
      </c>
      <c r="F130" s="165"/>
      <c r="G130" s="165">
        <f>'Door Comparison'!G130</f>
        <v>0</v>
      </c>
      <c r="H130" s="165">
        <f>'Door Comparison'!H130</f>
        <v>1</v>
      </c>
      <c r="I130" s="165" t="e">
        <f>'Door Comparison'!#REF!</f>
        <v>#REF!</v>
      </c>
      <c r="J130" s="165">
        <f>'Door Comparison'!J130</f>
        <v>1</v>
      </c>
      <c r="K130" s="165">
        <f>'Door Comparison'!K130</f>
        <v>0</v>
      </c>
      <c r="L130" s="165">
        <f>'Door Comparison'!L130</f>
        <v>1</v>
      </c>
      <c r="N130" s="95">
        <v>44</v>
      </c>
      <c r="O130" s="170"/>
      <c r="P130" s="155">
        <f t="shared" si="11"/>
        <v>16.239999999999998</v>
      </c>
      <c r="Q130" s="152">
        <f t="shared" si="12"/>
        <v>39.51</v>
      </c>
      <c r="R130" s="171"/>
      <c r="S130" s="172"/>
      <c r="T130" s="171">
        <f t="shared" si="13"/>
        <v>22.01</v>
      </c>
      <c r="V130" s="173">
        <f t="shared" si="14"/>
        <v>11.63</v>
      </c>
      <c r="W130" s="155">
        <f t="shared" si="15"/>
        <v>10.9</v>
      </c>
      <c r="X130" s="171">
        <v>0</v>
      </c>
      <c r="Y130" s="174">
        <f t="shared" si="16"/>
        <v>144.29</v>
      </c>
      <c r="Z130" s="154"/>
    </row>
    <row r="131" spans="1:26" x14ac:dyDescent="0.25">
      <c r="A131" s="114" t="str">
        <f>'Door Comparison'!A131</f>
        <v xml:space="preserve">01.61.01,  </v>
      </c>
      <c r="B131" s="165" t="str">
        <f>'Door Comparison'!B131</f>
        <v>DRS-104</v>
      </c>
      <c r="C131" s="165">
        <f>'Door Comparison'!C131</f>
        <v>0</v>
      </c>
      <c r="D131" s="165">
        <f>'Door Comparison'!D131</f>
        <v>820</v>
      </c>
      <c r="E131" s="165">
        <f>'Door Comparison'!E131</f>
        <v>2110</v>
      </c>
      <c r="F131" s="165"/>
      <c r="G131" s="165">
        <f>'Door Comparison'!G131</f>
        <v>0</v>
      </c>
      <c r="H131" s="165">
        <f>'Door Comparison'!H131</f>
        <v>1</v>
      </c>
      <c r="I131" s="165" t="e">
        <f>'Door Comparison'!#REF!</f>
        <v>#REF!</v>
      </c>
      <c r="J131" s="165">
        <f>'Door Comparison'!J131</f>
        <v>0</v>
      </c>
      <c r="K131" s="165">
        <f>'Door Comparison'!K131</f>
        <v>1</v>
      </c>
      <c r="L131" s="165">
        <f>'Door Comparison'!L131</f>
        <v>1</v>
      </c>
      <c r="N131" s="95">
        <v>22</v>
      </c>
      <c r="O131" s="170"/>
      <c r="P131" s="155">
        <f t="shared" si="11"/>
        <v>15.62</v>
      </c>
      <c r="Q131" s="152">
        <f t="shared" si="12"/>
        <v>38</v>
      </c>
      <c r="R131" s="171"/>
      <c r="S131" s="172"/>
      <c r="T131" s="171">
        <f t="shared" si="13"/>
        <v>21.17</v>
      </c>
      <c r="V131" s="173">
        <f t="shared" si="14"/>
        <v>16.78</v>
      </c>
      <c r="W131" s="155">
        <f t="shared" si="15"/>
        <v>10.48</v>
      </c>
      <c r="X131" s="171">
        <v>0</v>
      </c>
      <c r="Y131" s="174">
        <f t="shared" si="16"/>
        <v>124.05</v>
      </c>
      <c r="Z131" s="154"/>
    </row>
    <row r="132" spans="1:26" x14ac:dyDescent="0.25">
      <c r="A132" s="114" t="str">
        <f>'Door Comparison'!A132</f>
        <v xml:space="preserve">01.61.02,  </v>
      </c>
      <c r="B132" s="165" t="str">
        <f>'Door Comparison'!B132</f>
        <v>DRS-100</v>
      </c>
      <c r="C132" s="165">
        <f>'Door Comparison'!C132</f>
        <v>0</v>
      </c>
      <c r="D132" s="165">
        <f>'Door Comparison'!D132</f>
        <v>1020</v>
      </c>
      <c r="E132" s="165">
        <f>'Door Comparison'!E132</f>
        <v>2110</v>
      </c>
      <c r="F132" s="165"/>
      <c r="G132" s="165">
        <f>'Door Comparison'!G132</f>
        <v>0</v>
      </c>
      <c r="H132" s="165">
        <f>'Door Comparison'!H132</f>
        <v>1</v>
      </c>
      <c r="I132" s="165" t="e">
        <f>'Door Comparison'!#REF!</f>
        <v>#REF!</v>
      </c>
      <c r="J132" s="165">
        <f>'Door Comparison'!J132</f>
        <v>0</v>
      </c>
      <c r="K132" s="165">
        <f>'Door Comparison'!K132</f>
        <v>1</v>
      </c>
      <c r="L132" s="165">
        <f>'Door Comparison'!L132</f>
        <v>0</v>
      </c>
      <c r="N132" s="95">
        <v>44</v>
      </c>
      <c r="O132" s="170"/>
      <c r="P132" s="155">
        <f t="shared" si="11"/>
        <v>16.239999999999998</v>
      </c>
      <c r="Q132" s="152">
        <f t="shared" si="12"/>
        <v>39.51</v>
      </c>
      <c r="R132" s="171"/>
      <c r="S132" s="172"/>
      <c r="T132" s="171">
        <f t="shared" si="13"/>
        <v>22.01</v>
      </c>
      <c r="V132" s="173">
        <f t="shared" si="14"/>
        <v>11.63</v>
      </c>
      <c r="W132" s="155">
        <f t="shared" si="15"/>
        <v>5.45</v>
      </c>
      <c r="X132" s="171">
        <v>0</v>
      </c>
      <c r="Y132" s="174">
        <f t="shared" si="16"/>
        <v>138.84</v>
      </c>
      <c r="Z132" s="154"/>
    </row>
    <row r="133" spans="1:26" x14ac:dyDescent="0.25">
      <c r="A133" s="114" t="str">
        <f>'Door Comparison'!A133</f>
        <v xml:space="preserve">02.37.01,  </v>
      </c>
      <c r="B133" s="165" t="str">
        <f>'Door Comparison'!B133</f>
        <v>DRS-104</v>
      </c>
      <c r="C133" s="165">
        <f>'Door Comparison'!C133</f>
        <v>0</v>
      </c>
      <c r="D133" s="165">
        <f>'Door Comparison'!D133</f>
        <v>820</v>
      </c>
      <c r="E133" s="165">
        <f>'Door Comparison'!E133</f>
        <v>2110</v>
      </c>
      <c r="F133" s="165"/>
      <c r="G133" s="165">
        <f>'Door Comparison'!G133</f>
        <v>0</v>
      </c>
      <c r="H133" s="165">
        <f>'Door Comparison'!H133</f>
        <v>1</v>
      </c>
      <c r="I133" s="165" t="e">
        <f>'Door Comparison'!#REF!</f>
        <v>#REF!</v>
      </c>
      <c r="J133" s="165">
        <f>'Door Comparison'!J133</f>
        <v>0</v>
      </c>
      <c r="K133" s="165">
        <f>'Door Comparison'!K133</f>
        <v>1</v>
      </c>
      <c r="L133" s="165">
        <f>'Door Comparison'!L133</f>
        <v>1</v>
      </c>
      <c r="N133" s="95">
        <v>22</v>
      </c>
      <c r="O133" s="170"/>
      <c r="P133" s="155">
        <f t="shared" si="11"/>
        <v>15.62</v>
      </c>
      <c r="Q133" s="152">
        <f t="shared" si="12"/>
        <v>38</v>
      </c>
      <c r="R133" s="171"/>
      <c r="S133" s="172"/>
      <c r="T133" s="171">
        <f t="shared" si="13"/>
        <v>21.17</v>
      </c>
      <c r="V133" s="173">
        <f t="shared" si="14"/>
        <v>16.78</v>
      </c>
      <c r="W133" s="155">
        <f t="shared" si="15"/>
        <v>10.48</v>
      </c>
      <c r="X133" s="171">
        <v>0</v>
      </c>
      <c r="Y133" s="174">
        <f t="shared" si="16"/>
        <v>124.05</v>
      </c>
      <c r="Z133" s="154"/>
    </row>
    <row r="134" spans="1:26" x14ac:dyDescent="0.25">
      <c r="A134" s="114" t="str">
        <f>'Door Comparison'!A134</f>
        <v xml:space="preserve">02.37.02,  </v>
      </c>
      <c r="B134" s="165" t="str">
        <f>'Door Comparison'!B134</f>
        <v>DRS-100</v>
      </c>
      <c r="C134" s="165">
        <f>'Door Comparison'!C134</f>
        <v>0</v>
      </c>
      <c r="D134" s="165">
        <f>'Door Comparison'!D134</f>
        <v>1020</v>
      </c>
      <c r="E134" s="165">
        <f>'Door Comparison'!E134</f>
        <v>2110</v>
      </c>
      <c r="F134" s="165"/>
      <c r="G134" s="165">
        <f>'Door Comparison'!G134</f>
        <v>0</v>
      </c>
      <c r="H134" s="165">
        <f>'Door Comparison'!H134</f>
        <v>1</v>
      </c>
      <c r="I134" s="165" t="e">
        <f>'Door Comparison'!#REF!</f>
        <v>#REF!</v>
      </c>
      <c r="J134" s="165">
        <f>'Door Comparison'!J134</f>
        <v>0</v>
      </c>
      <c r="K134" s="165">
        <f>'Door Comparison'!K134</f>
        <v>1</v>
      </c>
      <c r="L134" s="165">
        <f>'Door Comparison'!L134</f>
        <v>0</v>
      </c>
      <c r="N134" s="95">
        <v>44</v>
      </c>
      <c r="O134" s="170"/>
      <c r="P134" s="155">
        <f t="shared" si="11"/>
        <v>16.239999999999998</v>
      </c>
      <c r="Q134" s="152">
        <f t="shared" si="12"/>
        <v>39.51</v>
      </c>
      <c r="R134" s="171"/>
      <c r="S134" s="172"/>
      <c r="T134" s="171">
        <f t="shared" si="13"/>
        <v>22.01</v>
      </c>
      <c r="V134" s="173">
        <f t="shared" si="14"/>
        <v>11.63</v>
      </c>
      <c r="W134" s="155">
        <f t="shared" si="15"/>
        <v>5.45</v>
      </c>
      <c r="X134" s="171">
        <v>0</v>
      </c>
      <c r="Y134" s="174">
        <f t="shared" si="16"/>
        <v>138.84</v>
      </c>
      <c r="Z134" s="154"/>
    </row>
    <row r="135" spans="1:26" x14ac:dyDescent="0.25">
      <c r="A135" s="114" t="str">
        <f>'Door Comparison'!A135</f>
        <v xml:space="preserve">02.53.01,  </v>
      </c>
      <c r="B135" s="165" t="str">
        <f>'Door Comparison'!B135</f>
        <v>DRS-100</v>
      </c>
      <c r="C135" s="165">
        <f>'Door Comparison'!C135</f>
        <v>0</v>
      </c>
      <c r="D135" s="165">
        <f>'Door Comparison'!D135</f>
        <v>1020</v>
      </c>
      <c r="E135" s="165">
        <f>'Door Comparison'!E135</f>
        <v>2110</v>
      </c>
      <c r="F135" s="165"/>
      <c r="G135" s="165">
        <f>'Door Comparison'!G135</f>
        <v>0</v>
      </c>
      <c r="H135" s="165">
        <f>'Door Comparison'!H135</f>
        <v>1</v>
      </c>
      <c r="I135" s="165" t="e">
        <f>'Door Comparison'!#REF!</f>
        <v>#REF!</v>
      </c>
      <c r="J135" s="165">
        <f>'Door Comparison'!J135</f>
        <v>0</v>
      </c>
      <c r="K135" s="165">
        <f>'Door Comparison'!K135</f>
        <v>1</v>
      </c>
      <c r="L135" s="165">
        <f>'Door Comparison'!L135</f>
        <v>0</v>
      </c>
      <c r="N135" s="95">
        <v>44</v>
      </c>
      <c r="O135" s="170"/>
      <c r="P135" s="155">
        <f t="shared" si="11"/>
        <v>16.239999999999998</v>
      </c>
      <c r="Q135" s="152">
        <f t="shared" si="12"/>
        <v>39.51</v>
      </c>
      <c r="R135" s="171"/>
      <c r="S135" s="172"/>
      <c r="T135" s="171">
        <f t="shared" si="13"/>
        <v>22.01</v>
      </c>
      <c r="V135" s="173">
        <f t="shared" si="14"/>
        <v>11.63</v>
      </c>
      <c r="W135" s="155">
        <f t="shared" si="15"/>
        <v>5.45</v>
      </c>
      <c r="X135" s="171">
        <v>0</v>
      </c>
      <c r="Y135" s="174">
        <f t="shared" si="16"/>
        <v>138.84</v>
      </c>
      <c r="Z135" s="154"/>
    </row>
    <row r="136" spans="1:26" x14ac:dyDescent="0.25">
      <c r="A136" s="114" t="str">
        <f>'Door Comparison'!A136</f>
        <v xml:space="preserve">02.73.01,  </v>
      </c>
      <c r="B136" s="165" t="str">
        <f>'Door Comparison'!B136</f>
        <v>DRS-104</v>
      </c>
      <c r="C136" s="165">
        <f>'Door Comparison'!C136</f>
        <v>0</v>
      </c>
      <c r="D136" s="165">
        <f>'Door Comparison'!D136</f>
        <v>820</v>
      </c>
      <c r="E136" s="165">
        <f>'Door Comparison'!E136</f>
        <v>2110</v>
      </c>
      <c r="F136" s="165"/>
      <c r="G136" s="165">
        <f>'Door Comparison'!G136</f>
        <v>0</v>
      </c>
      <c r="H136" s="165">
        <f>'Door Comparison'!H136</f>
        <v>1</v>
      </c>
      <c r="I136" s="165" t="e">
        <f>'Door Comparison'!#REF!</f>
        <v>#REF!</v>
      </c>
      <c r="J136" s="165">
        <f>'Door Comparison'!J136</f>
        <v>0</v>
      </c>
      <c r="K136" s="165">
        <f>'Door Comparison'!K136</f>
        <v>1</v>
      </c>
      <c r="L136" s="165">
        <f>'Door Comparison'!L136</f>
        <v>1</v>
      </c>
      <c r="N136" s="95">
        <v>22</v>
      </c>
      <c r="O136" s="170"/>
      <c r="P136" s="155">
        <f t="shared" si="11"/>
        <v>15.62</v>
      </c>
      <c r="Q136" s="152">
        <f t="shared" si="12"/>
        <v>38</v>
      </c>
      <c r="R136" s="171"/>
      <c r="S136" s="172"/>
      <c r="T136" s="171">
        <f t="shared" si="13"/>
        <v>21.17</v>
      </c>
      <c r="V136" s="173">
        <f t="shared" si="14"/>
        <v>16.78</v>
      </c>
      <c r="W136" s="155">
        <f t="shared" si="15"/>
        <v>10.48</v>
      </c>
      <c r="X136" s="171">
        <v>0</v>
      </c>
      <c r="Y136" s="174">
        <f t="shared" si="16"/>
        <v>124.05</v>
      </c>
      <c r="Z136" s="154"/>
    </row>
    <row r="137" spans="1:26" x14ac:dyDescent="0.25">
      <c r="A137" s="114" t="str">
        <f>'Door Comparison'!A137</f>
        <v xml:space="preserve">02.73.02,  </v>
      </c>
      <c r="B137" s="165" t="str">
        <f>'Door Comparison'!B137</f>
        <v>DRS-104</v>
      </c>
      <c r="C137" s="165">
        <f>'Door Comparison'!C137</f>
        <v>0</v>
      </c>
      <c r="D137" s="165">
        <f>'Door Comparison'!D137</f>
        <v>1020</v>
      </c>
      <c r="E137" s="165">
        <f>'Door Comparison'!E137</f>
        <v>2110</v>
      </c>
      <c r="F137" s="165"/>
      <c r="G137" s="165">
        <f>'Door Comparison'!G137</f>
        <v>0</v>
      </c>
      <c r="H137" s="165">
        <f>'Door Comparison'!H137</f>
        <v>1</v>
      </c>
      <c r="I137" s="165" t="e">
        <f>'Door Comparison'!#REF!</f>
        <v>#REF!</v>
      </c>
      <c r="J137" s="165">
        <f>'Door Comparison'!J137</f>
        <v>0</v>
      </c>
      <c r="K137" s="165">
        <f>'Door Comparison'!K137</f>
        <v>1</v>
      </c>
      <c r="L137" s="165">
        <f>'Door Comparison'!L137</f>
        <v>1</v>
      </c>
      <c r="N137" s="95">
        <v>44</v>
      </c>
      <c r="O137" s="170"/>
      <c r="P137" s="155">
        <f t="shared" si="11"/>
        <v>16.239999999999998</v>
      </c>
      <c r="Q137" s="152">
        <f t="shared" si="12"/>
        <v>39.51</v>
      </c>
      <c r="R137" s="171"/>
      <c r="S137" s="172"/>
      <c r="T137" s="171">
        <f t="shared" si="13"/>
        <v>22.01</v>
      </c>
      <c r="V137" s="173">
        <f t="shared" si="14"/>
        <v>17.45</v>
      </c>
      <c r="W137" s="155">
        <f t="shared" si="15"/>
        <v>10.9</v>
      </c>
      <c r="X137" s="171">
        <v>0</v>
      </c>
      <c r="Y137" s="174">
        <f t="shared" si="16"/>
        <v>150.11000000000001</v>
      </c>
      <c r="Z137" s="154"/>
    </row>
    <row r="138" spans="1:26" x14ac:dyDescent="0.25">
      <c r="A138" s="114" t="str">
        <f>'Door Comparison'!A138</f>
        <v xml:space="preserve">02.73.04,  </v>
      </c>
      <c r="B138" s="165" t="str">
        <f>'Door Comparison'!B138</f>
        <v>DRS-104</v>
      </c>
      <c r="C138" s="165">
        <f>'Door Comparison'!C138</f>
        <v>0</v>
      </c>
      <c r="D138" s="165">
        <f>'Door Comparison'!D138</f>
        <v>1750</v>
      </c>
      <c r="E138" s="165">
        <f>'Door Comparison'!E138</f>
        <v>2110</v>
      </c>
      <c r="F138" s="165"/>
      <c r="G138" s="165">
        <f>'Door Comparison'!G138</f>
        <v>0</v>
      </c>
      <c r="H138" s="165">
        <f>'Door Comparison'!H138</f>
        <v>1</v>
      </c>
      <c r="I138" s="165" t="e">
        <f>'Door Comparison'!#REF!</f>
        <v>#REF!</v>
      </c>
      <c r="J138" s="165">
        <f>'Door Comparison'!J138</f>
        <v>0</v>
      </c>
      <c r="K138" s="165">
        <f>'Door Comparison'!K138</f>
        <v>1</v>
      </c>
      <c r="L138" s="165">
        <f>'Door Comparison'!L138</f>
        <v>1</v>
      </c>
      <c r="N138" s="95">
        <v>66</v>
      </c>
      <c r="O138" s="170"/>
      <c r="P138" s="155">
        <f t="shared" ref="P138:P201" si="17">(D138+2*E138)*3.1/1000</f>
        <v>18.510000000000002</v>
      </c>
      <c r="Q138" s="152">
        <f t="shared" ref="Q138:Q201" si="18">(((D138+2*E138)*((G138*2.9)+(H138*3.77))/1000))*2</f>
        <v>45.01</v>
      </c>
      <c r="R138" s="171"/>
      <c r="S138" s="172"/>
      <c r="T138" s="171">
        <f t="shared" ref="T138:T201" si="19">((D138+2*E138)*((G138*1.91)+(H138*2.1))/1000)*2</f>
        <v>25.07</v>
      </c>
      <c r="V138" s="173">
        <f t="shared" ref="V138:V201" si="20">(J138*((D138+2*E138)*1.11/1000))+(K138*((D138+2*E138)*2.22/1000))+(L138*((D138+2*E138)*1.11/1000))</f>
        <v>19.88</v>
      </c>
      <c r="W138" s="155">
        <f t="shared" ref="W138:W201" si="21">(J138+K138+L138)*((D138+2*E138)*1.04/1000)</f>
        <v>12.42</v>
      </c>
      <c r="X138" s="171">
        <v>0</v>
      </c>
      <c r="Y138" s="174">
        <f t="shared" ref="Y138:Y201" si="22">SUM(N138:X138)</f>
        <v>186.89</v>
      </c>
      <c r="Z138" s="154"/>
    </row>
    <row r="139" spans="1:26" x14ac:dyDescent="0.25">
      <c r="A139" s="114" t="str">
        <f>'Door Comparison'!A139</f>
        <v xml:space="preserve">02.73.05,  </v>
      </c>
      <c r="B139" s="165" t="str">
        <f>'Door Comparison'!B139</f>
        <v>DRS-104</v>
      </c>
      <c r="C139" s="165">
        <f>'Door Comparison'!C139</f>
        <v>0</v>
      </c>
      <c r="D139" s="165">
        <f>'Door Comparison'!D139</f>
        <v>1450</v>
      </c>
      <c r="E139" s="165">
        <f>'Door Comparison'!E139</f>
        <v>2110</v>
      </c>
      <c r="F139" s="165"/>
      <c r="G139" s="165">
        <f>'Door Comparison'!G139</f>
        <v>0</v>
      </c>
      <c r="H139" s="165">
        <f>'Door Comparison'!H139</f>
        <v>1</v>
      </c>
      <c r="I139" s="165" t="e">
        <f>'Door Comparison'!#REF!</f>
        <v>#REF!</v>
      </c>
      <c r="J139" s="165">
        <f>'Door Comparison'!J139</f>
        <v>0</v>
      </c>
      <c r="K139" s="165">
        <f>'Door Comparison'!K139</f>
        <v>1</v>
      </c>
      <c r="L139" s="165">
        <f>'Door Comparison'!L139</f>
        <v>1</v>
      </c>
      <c r="N139" s="95">
        <v>44</v>
      </c>
      <c r="O139" s="170"/>
      <c r="P139" s="155">
        <f t="shared" si="17"/>
        <v>17.579999999999998</v>
      </c>
      <c r="Q139" s="152">
        <f t="shared" si="18"/>
        <v>42.75</v>
      </c>
      <c r="R139" s="171"/>
      <c r="S139" s="172"/>
      <c r="T139" s="171">
        <f t="shared" si="19"/>
        <v>23.81</v>
      </c>
      <c r="V139" s="173">
        <f t="shared" si="20"/>
        <v>18.88</v>
      </c>
      <c r="W139" s="155">
        <f t="shared" si="21"/>
        <v>11.79</v>
      </c>
      <c r="X139" s="171">
        <v>0</v>
      </c>
      <c r="Y139" s="174">
        <f t="shared" si="22"/>
        <v>158.81</v>
      </c>
      <c r="Z139" s="154"/>
    </row>
    <row r="140" spans="1:26" x14ac:dyDescent="0.25">
      <c r="A140" s="114" t="str">
        <f>'Door Comparison'!A140</f>
        <v xml:space="preserve">02.73.06,  </v>
      </c>
      <c r="B140" s="165" t="str">
        <f>'Door Comparison'!B140</f>
        <v>DRS-104</v>
      </c>
      <c r="C140" s="165">
        <f>'Door Comparison'!C140</f>
        <v>0</v>
      </c>
      <c r="D140" s="165">
        <f>'Door Comparison'!D140</f>
        <v>620</v>
      </c>
      <c r="E140" s="165">
        <f>'Door Comparison'!E140</f>
        <v>2110</v>
      </c>
      <c r="F140" s="165"/>
      <c r="G140" s="165">
        <f>'Door Comparison'!G140</f>
        <v>0</v>
      </c>
      <c r="H140" s="165">
        <f>'Door Comparison'!H140</f>
        <v>1</v>
      </c>
      <c r="I140" s="165" t="e">
        <f>'Door Comparison'!#REF!</f>
        <v>#REF!</v>
      </c>
      <c r="J140" s="165">
        <f>'Door Comparison'!J140</f>
        <v>0</v>
      </c>
      <c r="K140" s="165">
        <f>'Door Comparison'!K140</f>
        <v>1</v>
      </c>
      <c r="L140" s="165">
        <f>'Door Comparison'!L140</f>
        <v>1</v>
      </c>
      <c r="N140" s="95">
        <v>22</v>
      </c>
      <c r="O140" s="170"/>
      <c r="P140" s="155">
        <f t="shared" si="17"/>
        <v>15</v>
      </c>
      <c r="Q140" s="152">
        <f t="shared" si="18"/>
        <v>36.49</v>
      </c>
      <c r="R140" s="171"/>
      <c r="S140" s="172"/>
      <c r="T140" s="171">
        <f t="shared" si="19"/>
        <v>20.329999999999998</v>
      </c>
      <c r="V140" s="173">
        <f t="shared" si="20"/>
        <v>16.12</v>
      </c>
      <c r="W140" s="155">
        <f t="shared" si="21"/>
        <v>10.07</v>
      </c>
      <c r="X140" s="171">
        <v>0</v>
      </c>
      <c r="Y140" s="174">
        <f t="shared" si="22"/>
        <v>120.01</v>
      </c>
      <c r="Z140" s="154"/>
    </row>
    <row r="141" spans="1:26" x14ac:dyDescent="0.25">
      <c r="A141" s="114" t="str">
        <f>'Door Comparison'!A141</f>
        <v xml:space="preserve">02.08.01,  </v>
      </c>
      <c r="B141" s="165" t="str">
        <f>'Door Comparison'!B141</f>
        <v>DRS-100</v>
      </c>
      <c r="C141" s="165">
        <f>'Door Comparison'!C141</f>
        <v>0</v>
      </c>
      <c r="D141" s="165">
        <f>'Door Comparison'!D141</f>
        <v>1020</v>
      </c>
      <c r="E141" s="165">
        <f>'Door Comparison'!E141</f>
        <v>2110</v>
      </c>
      <c r="F141" s="165"/>
      <c r="G141" s="165">
        <f>'Door Comparison'!G141</f>
        <v>0</v>
      </c>
      <c r="H141" s="165">
        <f>'Door Comparison'!H141</f>
        <v>1</v>
      </c>
      <c r="I141" s="165" t="e">
        <f>'Door Comparison'!#REF!</f>
        <v>#REF!</v>
      </c>
      <c r="J141" s="165">
        <f>'Door Comparison'!J141</f>
        <v>0</v>
      </c>
      <c r="K141" s="165">
        <f>'Door Comparison'!K141</f>
        <v>1</v>
      </c>
      <c r="L141" s="165">
        <f>'Door Comparison'!L141</f>
        <v>0</v>
      </c>
      <c r="N141" s="95">
        <v>44</v>
      </c>
      <c r="O141" s="170"/>
      <c r="P141" s="155">
        <f t="shared" si="17"/>
        <v>16.239999999999998</v>
      </c>
      <c r="Q141" s="152">
        <f t="shared" si="18"/>
        <v>39.51</v>
      </c>
      <c r="R141" s="171"/>
      <c r="S141" s="172"/>
      <c r="T141" s="171">
        <f t="shared" si="19"/>
        <v>22.01</v>
      </c>
      <c r="V141" s="173">
        <f t="shared" si="20"/>
        <v>11.63</v>
      </c>
      <c r="W141" s="155">
        <f t="shared" si="21"/>
        <v>5.45</v>
      </c>
      <c r="X141" s="171">
        <v>0</v>
      </c>
      <c r="Y141" s="174">
        <f t="shared" si="22"/>
        <v>138.84</v>
      </c>
      <c r="Z141" s="154"/>
    </row>
    <row r="142" spans="1:26" x14ac:dyDescent="0.25">
      <c r="A142" s="114" t="str">
        <f>'Door Comparison'!A142</f>
        <v xml:space="preserve">02.11.02,  </v>
      </c>
      <c r="B142" s="165" t="str">
        <f>'Door Comparison'!B142</f>
        <v>DRS-104</v>
      </c>
      <c r="C142" s="165">
        <f>'Door Comparison'!C142</f>
        <v>0</v>
      </c>
      <c r="D142" s="165">
        <f>'Door Comparison'!D142</f>
        <v>620</v>
      </c>
      <c r="E142" s="165">
        <f>'Door Comparison'!E142</f>
        <v>2110</v>
      </c>
      <c r="F142" s="165"/>
      <c r="G142" s="165">
        <f>'Door Comparison'!G142</f>
        <v>0</v>
      </c>
      <c r="H142" s="165">
        <f>'Door Comparison'!H142</f>
        <v>1</v>
      </c>
      <c r="I142" s="165" t="e">
        <f>'Door Comparison'!#REF!</f>
        <v>#REF!</v>
      </c>
      <c r="J142" s="165">
        <f>'Door Comparison'!J142</f>
        <v>0</v>
      </c>
      <c r="K142" s="165">
        <f>'Door Comparison'!K142</f>
        <v>1</v>
      </c>
      <c r="L142" s="165">
        <f>'Door Comparison'!L142</f>
        <v>1</v>
      </c>
      <c r="N142" s="95">
        <v>22</v>
      </c>
      <c r="O142" s="170"/>
      <c r="P142" s="155">
        <f t="shared" si="17"/>
        <v>15</v>
      </c>
      <c r="Q142" s="152">
        <f t="shared" si="18"/>
        <v>36.49</v>
      </c>
      <c r="R142" s="171"/>
      <c r="S142" s="172"/>
      <c r="T142" s="171">
        <f t="shared" si="19"/>
        <v>20.329999999999998</v>
      </c>
      <c r="V142" s="173">
        <f t="shared" si="20"/>
        <v>16.12</v>
      </c>
      <c r="W142" s="155">
        <f t="shared" si="21"/>
        <v>10.07</v>
      </c>
      <c r="X142" s="171">
        <v>0</v>
      </c>
      <c r="Y142" s="174">
        <f t="shared" si="22"/>
        <v>120.01</v>
      </c>
      <c r="Z142" s="154"/>
    </row>
    <row r="143" spans="1:26" x14ac:dyDescent="0.25">
      <c r="A143" s="114" t="str">
        <f>'Door Comparison'!A143</f>
        <v xml:space="preserve">02.11.03,  </v>
      </c>
      <c r="B143" s="165" t="str">
        <f>'Door Comparison'!B143</f>
        <v>DRS-104</v>
      </c>
      <c r="C143" s="165">
        <f>'Door Comparison'!C143</f>
        <v>0</v>
      </c>
      <c r="D143" s="165">
        <f>'Door Comparison'!D143</f>
        <v>620</v>
      </c>
      <c r="E143" s="165">
        <f>'Door Comparison'!E143</f>
        <v>2110</v>
      </c>
      <c r="F143" s="165"/>
      <c r="G143" s="165">
        <f>'Door Comparison'!G143</f>
        <v>0</v>
      </c>
      <c r="H143" s="165">
        <f>'Door Comparison'!H143</f>
        <v>1</v>
      </c>
      <c r="I143" s="165" t="e">
        <f>'Door Comparison'!#REF!</f>
        <v>#REF!</v>
      </c>
      <c r="J143" s="165">
        <f>'Door Comparison'!J143</f>
        <v>0</v>
      </c>
      <c r="K143" s="165">
        <f>'Door Comparison'!K143</f>
        <v>1</v>
      </c>
      <c r="L143" s="165">
        <f>'Door Comparison'!L143</f>
        <v>1</v>
      </c>
      <c r="N143" s="95">
        <v>22</v>
      </c>
      <c r="O143" s="170"/>
      <c r="P143" s="155">
        <f t="shared" si="17"/>
        <v>15</v>
      </c>
      <c r="Q143" s="152">
        <f t="shared" si="18"/>
        <v>36.49</v>
      </c>
      <c r="R143" s="171"/>
      <c r="S143" s="172"/>
      <c r="T143" s="171">
        <f t="shared" si="19"/>
        <v>20.329999999999998</v>
      </c>
      <c r="V143" s="173">
        <f t="shared" si="20"/>
        <v>16.12</v>
      </c>
      <c r="W143" s="155">
        <f t="shared" si="21"/>
        <v>10.07</v>
      </c>
      <c r="X143" s="171">
        <v>0</v>
      </c>
      <c r="Y143" s="174">
        <f t="shared" si="22"/>
        <v>120.01</v>
      </c>
      <c r="Z143" s="154"/>
    </row>
    <row r="144" spans="1:26" x14ac:dyDescent="0.25">
      <c r="A144" s="114" t="str">
        <f>'Door Comparison'!A144</f>
        <v xml:space="preserve">02.11.05,  </v>
      </c>
      <c r="B144" s="165" t="str">
        <f>'Door Comparison'!B144</f>
        <v>DRS-104</v>
      </c>
      <c r="C144" s="165">
        <f>'Door Comparison'!C144</f>
        <v>0</v>
      </c>
      <c r="D144" s="165">
        <f>'Door Comparison'!D144</f>
        <v>620</v>
      </c>
      <c r="E144" s="165">
        <f>'Door Comparison'!E144</f>
        <v>2110</v>
      </c>
      <c r="F144" s="165"/>
      <c r="G144" s="165">
        <f>'Door Comparison'!G144</f>
        <v>0</v>
      </c>
      <c r="H144" s="165">
        <f>'Door Comparison'!H144</f>
        <v>1</v>
      </c>
      <c r="I144" s="165" t="e">
        <f>'Door Comparison'!#REF!</f>
        <v>#REF!</v>
      </c>
      <c r="J144" s="165">
        <f>'Door Comparison'!J144</f>
        <v>0</v>
      </c>
      <c r="K144" s="165">
        <f>'Door Comparison'!K144</f>
        <v>1</v>
      </c>
      <c r="L144" s="165">
        <f>'Door Comparison'!L144</f>
        <v>1</v>
      </c>
      <c r="N144" s="95">
        <v>22</v>
      </c>
      <c r="O144" s="170"/>
      <c r="P144" s="155">
        <f t="shared" si="17"/>
        <v>15</v>
      </c>
      <c r="Q144" s="152">
        <f t="shared" si="18"/>
        <v>36.49</v>
      </c>
      <c r="R144" s="171"/>
      <c r="S144" s="172"/>
      <c r="T144" s="171">
        <f t="shared" si="19"/>
        <v>20.329999999999998</v>
      </c>
      <c r="V144" s="173">
        <f t="shared" si="20"/>
        <v>16.12</v>
      </c>
      <c r="W144" s="155">
        <f t="shared" si="21"/>
        <v>10.07</v>
      </c>
      <c r="X144" s="171">
        <v>0</v>
      </c>
      <c r="Y144" s="174">
        <f t="shared" si="22"/>
        <v>120.01</v>
      </c>
      <c r="Z144" s="154"/>
    </row>
    <row r="145" spans="1:26" x14ac:dyDescent="0.25">
      <c r="A145" s="114" t="str">
        <f>'Door Comparison'!A145</f>
        <v xml:space="preserve">02.11.06,  </v>
      </c>
      <c r="B145" s="165" t="str">
        <f>'Door Comparison'!B145</f>
        <v>DRS-104</v>
      </c>
      <c r="C145" s="165">
        <f>'Door Comparison'!C145</f>
        <v>0</v>
      </c>
      <c r="D145" s="165">
        <f>'Door Comparison'!D145</f>
        <v>620</v>
      </c>
      <c r="E145" s="165">
        <f>'Door Comparison'!E145</f>
        <v>2110</v>
      </c>
      <c r="F145" s="165"/>
      <c r="G145" s="165">
        <f>'Door Comparison'!G145</f>
        <v>0</v>
      </c>
      <c r="H145" s="165">
        <f>'Door Comparison'!H145</f>
        <v>1</v>
      </c>
      <c r="I145" s="165" t="e">
        <f>'Door Comparison'!#REF!</f>
        <v>#REF!</v>
      </c>
      <c r="J145" s="165">
        <f>'Door Comparison'!J145</f>
        <v>0</v>
      </c>
      <c r="K145" s="165">
        <f>'Door Comparison'!K145</f>
        <v>1</v>
      </c>
      <c r="L145" s="165">
        <f>'Door Comparison'!L145</f>
        <v>1</v>
      </c>
      <c r="N145" s="95">
        <v>22</v>
      </c>
      <c r="O145" s="170"/>
      <c r="P145" s="155">
        <f t="shared" si="17"/>
        <v>15</v>
      </c>
      <c r="Q145" s="152">
        <f t="shared" si="18"/>
        <v>36.49</v>
      </c>
      <c r="R145" s="171"/>
      <c r="S145" s="172"/>
      <c r="T145" s="171">
        <f t="shared" si="19"/>
        <v>20.329999999999998</v>
      </c>
      <c r="V145" s="173">
        <f t="shared" si="20"/>
        <v>16.12</v>
      </c>
      <c r="W145" s="155">
        <f t="shared" si="21"/>
        <v>10.07</v>
      </c>
      <c r="X145" s="171">
        <v>0</v>
      </c>
      <c r="Y145" s="174">
        <f t="shared" si="22"/>
        <v>120.01</v>
      </c>
      <c r="Z145" s="154"/>
    </row>
    <row r="146" spans="1:26" x14ac:dyDescent="0.25">
      <c r="A146" s="114" t="str">
        <f>'Door Comparison'!A146</f>
        <v xml:space="preserve">02.11.07,  </v>
      </c>
      <c r="B146" s="165" t="str">
        <f>'Door Comparison'!B146</f>
        <v>DRS-105</v>
      </c>
      <c r="C146" s="165">
        <f>'Door Comparison'!C146</f>
        <v>0</v>
      </c>
      <c r="D146" s="165">
        <f>'Door Comparison'!D146</f>
        <v>1020</v>
      </c>
      <c r="E146" s="165">
        <f>'Door Comparison'!E146</f>
        <v>2110</v>
      </c>
      <c r="F146" s="165"/>
      <c r="G146" s="165">
        <f>'Door Comparison'!G146</f>
        <v>0</v>
      </c>
      <c r="H146" s="165">
        <f>'Door Comparison'!H146</f>
        <v>1</v>
      </c>
      <c r="I146" s="165" t="e">
        <f>'Door Comparison'!#REF!</f>
        <v>#REF!</v>
      </c>
      <c r="J146" s="165">
        <f>'Door Comparison'!J146</f>
        <v>0</v>
      </c>
      <c r="K146" s="165">
        <f>'Door Comparison'!K146</f>
        <v>1</v>
      </c>
      <c r="L146" s="165">
        <f>'Door Comparison'!L146</f>
        <v>1</v>
      </c>
      <c r="N146" s="95">
        <v>44</v>
      </c>
      <c r="O146" s="170"/>
      <c r="P146" s="155">
        <f t="shared" si="17"/>
        <v>16.239999999999998</v>
      </c>
      <c r="Q146" s="152">
        <f t="shared" si="18"/>
        <v>39.51</v>
      </c>
      <c r="R146" s="171"/>
      <c r="S146" s="172"/>
      <c r="T146" s="171">
        <f t="shared" si="19"/>
        <v>22.01</v>
      </c>
      <c r="V146" s="173">
        <f t="shared" si="20"/>
        <v>17.45</v>
      </c>
      <c r="W146" s="155">
        <f t="shared" si="21"/>
        <v>10.9</v>
      </c>
      <c r="X146" s="171">
        <v>0</v>
      </c>
      <c r="Y146" s="174">
        <f t="shared" si="22"/>
        <v>150.11000000000001</v>
      </c>
      <c r="Z146" s="154"/>
    </row>
    <row r="147" spans="1:26" x14ac:dyDescent="0.25">
      <c r="A147" s="114" t="str">
        <f>'Door Comparison'!A147</f>
        <v xml:space="preserve">02.20.01,  </v>
      </c>
      <c r="B147" s="165" t="str">
        <f>'Door Comparison'!B147</f>
        <v>DRS-100</v>
      </c>
      <c r="C147" s="165">
        <f>'Door Comparison'!C147</f>
        <v>0</v>
      </c>
      <c r="D147" s="165">
        <f>'Door Comparison'!D147</f>
        <v>1020</v>
      </c>
      <c r="E147" s="165">
        <f>'Door Comparison'!E147</f>
        <v>2110</v>
      </c>
      <c r="F147" s="165"/>
      <c r="G147" s="165">
        <f>'Door Comparison'!G147</f>
        <v>0</v>
      </c>
      <c r="H147" s="165">
        <f>'Door Comparison'!H147</f>
        <v>1</v>
      </c>
      <c r="I147" s="165" t="e">
        <f>'Door Comparison'!#REF!</f>
        <v>#REF!</v>
      </c>
      <c r="J147" s="165">
        <f>'Door Comparison'!J147</f>
        <v>0</v>
      </c>
      <c r="K147" s="165">
        <f>'Door Comparison'!K147</f>
        <v>1</v>
      </c>
      <c r="L147" s="165">
        <f>'Door Comparison'!L147</f>
        <v>0</v>
      </c>
      <c r="N147" s="95">
        <v>44</v>
      </c>
      <c r="O147" s="170"/>
      <c r="P147" s="155">
        <f t="shared" si="17"/>
        <v>16.239999999999998</v>
      </c>
      <c r="Q147" s="152">
        <f t="shared" si="18"/>
        <v>39.51</v>
      </c>
      <c r="R147" s="171"/>
      <c r="S147" s="172"/>
      <c r="T147" s="171">
        <f t="shared" si="19"/>
        <v>22.01</v>
      </c>
      <c r="V147" s="173">
        <f t="shared" si="20"/>
        <v>11.63</v>
      </c>
      <c r="W147" s="155">
        <f t="shared" si="21"/>
        <v>5.45</v>
      </c>
      <c r="X147" s="171">
        <v>0</v>
      </c>
      <c r="Y147" s="174">
        <f t="shared" si="22"/>
        <v>138.84</v>
      </c>
      <c r="Z147" s="154"/>
    </row>
    <row r="148" spans="1:26" x14ac:dyDescent="0.25">
      <c r="A148" s="114" t="str">
        <f>'Door Comparison'!A148</f>
        <v xml:space="preserve">02.20.02,  </v>
      </c>
      <c r="B148" s="165" t="str">
        <f>'Door Comparison'!B148</f>
        <v>DRS-104</v>
      </c>
      <c r="C148" s="165">
        <f>'Door Comparison'!C148</f>
        <v>0</v>
      </c>
      <c r="D148" s="165">
        <f>'Door Comparison'!D148</f>
        <v>920</v>
      </c>
      <c r="E148" s="165">
        <f>'Door Comparison'!E148</f>
        <v>2110</v>
      </c>
      <c r="F148" s="165"/>
      <c r="G148" s="165">
        <f>'Door Comparison'!G148</f>
        <v>0</v>
      </c>
      <c r="H148" s="165">
        <f>'Door Comparison'!H148</f>
        <v>1</v>
      </c>
      <c r="I148" s="165" t="e">
        <f>'Door Comparison'!#REF!</f>
        <v>#REF!</v>
      </c>
      <c r="J148" s="165">
        <f>'Door Comparison'!J148</f>
        <v>0</v>
      </c>
      <c r="K148" s="165">
        <f>'Door Comparison'!K148</f>
        <v>1</v>
      </c>
      <c r="L148" s="165">
        <f>'Door Comparison'!L148</f>
        <v>1</v>
      </c>
      <c r="N148" s="95">
        <v>22</v>
      </c>
      <c r="O148" s="170"/>
      <c r="P148" s="155">
        <f t="shared" si="17"/>
        <v>15.93</v>
      </c>
      <c r="Q148" s="152">
        <f t="shared" si="18"/>
        <v>38.76</v>
      </c>
      <c r="R148" s="171"/>
      <c r="S148" s="172"/>
      <c r="T148" s="171">
        <f t="shared" si="19"/>
        <v>21.59</v>
      </c>
      <c r="V148" s="173">
        <f t="shared" si="20"/>
        <v>17.12</v>
      </c>
      <c r="W148" s="155">
        <f t="shared" si="21"/>
        <v>10.69</v>
      </c>
      <c r="X148" s="171">
        <v>0</v>
      </c>
      <c r="Y148" s="174">
        <f t="shared" si="22"/>
        <v>126.09</v>
      </c>
      <c r="Z148" s="154"/>
    </row>
    <row r="149" spans="1:26" x14ac:dyDescent="0.25">
      <c r="A149" s="114" t="str">
        <f>'Door Comparison'!A149</f>
        <v xml:space="preserve">02.20.03,  </v>
      </c>
      <c r="B149" s="165" t="str">
        <f>'Door Comparison'!B149</f>
        <v>DRS-104</v>
      </c>
      <c r="C149" s="165">
        <f>'Door Comparison'!C149</f>
        <v>0</v>
      </c>
      <c r="D149" s="165">
        <f>'Door Comparison'!D149</f>
        <v>620</v>
      </c>
      <c r="E149" s="165">
        <f>'Door Comparison'!E149</f>
        <v>2110</v>
      </c>
      <c r="F149" s="165"/>
      <c r="G149" s="165">
        <f>'Door Comparison'!G149</f>
        <v>0</v>
      </c>
      <c r="H149" s="165">
        <f>'Door Comparison'!H149</f>
        <v>1</v>
      </c>
      <c r="I149" s="165" t="e">
        <f>'Door Comparison'!#REF!</f>
        <v>#REF!</v>
      </c>
      <c r="J149" s="165">
        <f>'Door Comparison'!J149</f>
        <v>0</v>
      </c>
      <c r="K149" s="165">
        <f>'Door Comparison'!K149</f>
        <v>1</v>
      </c>
      <c r="L149" s="165">
        <f>'Door Comparison'!L149</f>
        <v>1</v>
      </c>
      <c r="N149" s="95">
        <v>22</v>
      </c>
      <c r="O149" s="170"/>
      <c r="P149" s="155">
        <f t="shared" si="17"/>
        <v>15</v>
      </c>
      <c r="Q149" s="152">
        <f t="shared" si="18"/>
        <v>36.49</v>
      </c>
      <c r="R149" s="171"/>
      <c r="S149" s="172"/>
      <c r="T149" s="171">
        <f t="shared" si="19"/>
        <v>20.329999999999998</v>
      </c>
      <c r="V149" s="173">
        <f t="shared" si="20"/>
        <v>16.12</v>
      </c>
      <c r="W149" s="155">
        <f t="shared" si="21"/>
        <v>10.07</v>
      </c>
      <c r="X149" s="171">
        <v>0</v>
      </c>
      <c r="Y149" s="174">
        <f t="shared" si="22"/>
        <v>120.01</v>
      </c>
      <c r="Z149" s="154"/>
    </row>
    <row r="150" spans="1:26" x14ac:dyDescent="0.25">
      <c r="A150" s="114" t="str">
        <f>'Door Comparison'!A150</f>
        <v xml:space="preserve">02.20.04,  </v>
      </c>
      <c r="B150" s="165" t="str">
        <f>'Door Comparison'!B150</f>
        <v>DRS-104</v>
      </c>
      <c r="C150" s="165">
        <f>'Door Comparison'!C150</f>
        <v>0</v>
      </c>
      <c r="D150" s="165">
        <f>'Door Comparison'!D150</f>
        <v>620</v>
      </c>
      <c r="E150" s="165">
        <f>'Door Comparison'!E150</f>
        <v>2110</v>
      </c>
      <c r="F150" s="165"/>
      <c r="G150" s="165">
        <f>'Door Comparison'!G150</f>
        <v>0</v>
      </c>
      <c r="H150" s="165">
        <f>'Door Comparison'!H150</f>
        <v>1</v>
      </c>
      <c r="I150" s="165" t="e">
        <f>'Door Comparison'!#REF!</f>
        <v>#REF!</v>
      </c>
      <c r="J150" s="165">
        <f>'Door Comparison'!J150</f>
        <v>0</v>
      </c>
      <c r="K150" s="165">
        <f>'Door Comparison'!K150</f>
        <v>1</v>
      </c>
      <c r="L150" s="165">
        <f>'Door Comparison'!L150</f>
        <v>1</v>
      </c>
      <c r="N150" s="95">
        <v>22</v>
      </c>
      <c r="O150" s="170"/>
      <c r="P150" s="155">
        <f t="shared" si="17"/>
        <v>15</v>
      </c>
      <c r="Q150" s="152">
        <f t="shared" si="18"/>
        <v>36.49</v>
      </c>
      <c r="R150" s="171"/>
      <c r="S150" s="172"/>
      <c r="T150" s="171">
        <f t="shared" si="19"/>
        <v>20.329999999999998</v>
      </c>
      <c r="V150" s="173">
        <f t="shared" si="20"/>
        <v>16.12</v>
      </c>
      <c r="W150" s="155">
        <f t="shared" si="21"/>
        <v>10.07</v>
      </c>
      <c r="X150" s="171">
        <v>0</v>
      </c>
      <c r="Y150" s="174">
        <f t="shared" si="22"/>
        <v>120.01</v>
      </c>
      <c r="Z150" s="154"/>
    </row>
    <row r="151" spans="1:26" x14ac:dyDescent="0.25">
      <c r="A151" s="114" t="str">
        <f>'Door Comparison'!A151</f>
        <v xml:space="preserve">02.39.01,  </v>
      </c>
      <c r="B151" s="165" t="str">
        <f>'Door Comparison'!B151</f>
        <v>DRS-104</v>
      </c>
      <c r="C151" s="165">
        <f>'Door Comparison'!C151</f>
        <v>0</v>
      </c>
      <c r="D151" s="165">
        <f>'Door Comparison'!D151</f>
        <v>1750</v>
      </c>
      <c r="E151" s="165">
        <f>'Door Comparison'!E151</f>
        <v>2110</v>
      </c>
      <c r="F151" s="165"/>
      <c r="G151" s="165">
        <f>'Door Comparison'!G151</f>
        <v>0</v>
      </c>
      <c r="H151" s="165">
        <f>'Door Comparison'!H151</f>
        <v>1</v>
      </c>
      <c r="I151" s="165" t="e">
        <f>'Door Comparison'!#REF!</f>
        <v>#REF!</v>
      </c>
      <c r="J151" s="165">
        <f>'Door Comparison'!J151</f>
        <v>0</v>
      </c>
      <c r="K151" s="165">
        <f>'Door Comparison'!K151</f>
        <v>1</v>
      </c>
      <c r="L151" s="165">
        <f>'Door Comparison'!L151</f>
        <v>1</v>
      </c>
      <c r="N151" s="95">
        <v>66</v>
      </c>
      <c r="O151" s="170"/>
      <c r="P151" s="155">
        <f t="shared" si="17"/>
        <v>18.510000000000002</v>
      </c>
      <c r="Q151" s="152">
        <f t="shared" si="18"/>
        <v>45.01</v>
      </c>
      <c r="R151" s="171"/>
      <c r="S151" s="172"/>
      <c r="T151" s="171">
        <f t="shared" si="19"/>
        <v>25.07</v>
      </c>
      <c r="V151" s="173">
        <f t="shared" si="20"/>
        <v>19.88</v>
      </c>
      <c r="W151" s="155">
        <f t="shared" si="21"/>
        <v>12.42</v>
      </c>
      <c r="X151" s="171">
        <v>0</v>
      </c>
      <c r="Y151" s="174">
        <f t="shared" si="22"/>
        <v>186.89</v>
      </c>
      <c r="Z151" s="154"/>
    </row>
    <row r="152" spans="1:26" x14ac:dyDescent="0.25">
      <c r="A152" s="114" t="str">
        <f>'Door Comparison'!A152</f>
        <v xml:space="preserve">02.39.02,  </v>
      </c>
      <c r="B152" s="165" t="str">
        <f>'Door Comparison'!B152</f>
        <v>DRS-104</v>
      </c>
      <c r="C152" s="165">
        <f>'Door Comparison'!C152</f>
        <v>0</v>
      </c>
      <c r="D152" s="165">
        <f>'Door Comparison'!D152</f>
        <v>1750</v>
      </c>
      <c r="E152" s="165">
        <f>'Door Comparison'!E152</f>
        <v>2110</v>
      </c>
      <c r="F152" s="165"/>
      <c r="G152" s="165">
        <f>'Door Comparison'!G152</f>
        <v>0</v>
      </c>
      <c r="H152" s="165">
        <f>'Door Comparison'!H152</f>
        <v>1</v>
      </c>
      <c r="I152" s="165" t="e">
        <f>'Door Comparison'!#REF!</f>
        <v>#REF!</v>
      </c>
      <c r="J152" s="165">
        <f>'Door Comparison'!J152</f>
        <v>0</v>
      </c>
      <c r="K152" s="165">
        <f>'Door Comparison'!K152</f>
        <v>1</v>
      </c>
      <c r="L152" s="165">
        <f>'Door Comparison'!L152</f>
        <v>1</v>
      </c>
      <c r="N152" s="95">
        <v>66</v>
      </c>
      <c r="O152" s="170"/>
      <c r="P152" s="155">
        <f t="shared" si="17"/>
        <v>18.510000000000002</v>
      </c>
      <c r="Q152" s="152">
        <f t="shared" si="18"/>
        <v>45.01</v>
      </c>
      <c r="R152" s="171"/>
      <c r="S152" s="172"/>
      <c r="T152" s="171">
        <f t="shared" si="19"/>
        <v>25.07</v>
      </c>
      <c r="V152" s="173">
        <f t="shared" si="20"/>
        <v>19.88</v>
      </c>
      <c r="W152" s="155">
        <f t="shared" si="21"/>
        <v>12.42</v>
      </c>
      <c r="X152" s="171">
        <v>0</v>
      </c>
      <c r="Y152" s="174">
        <f t="shared" si="22"/>
        <v>186.89</v>
      </c>
      <c r="Z152" s="154"/>
    </row>
    <row r="153" spans="1:26" x14ac:dyDescent="0.25">
      <c r="A153" s="114" t="str">
        <f>'Door Comparison'!A153</f>
        <v xml:space="preserve">02.39.03,  </v>
      </c>
      <c r="B153" s="165" t="str">
        <f>'Door Comparison'!B153</f>
        <v>DRS-104</v>
      </c>
      <c r="C153" s="165">
        <f>'Door Comparison'!C153</f>
        <v>0</v>
      </c>
      <c r="D153" s="165">
        <f>'Door Comparison'!D153</f>
        <v>1450</v>
      </c>
      <c r="E153" s="165">
        <f>'Door Comparison'!E153</f>
        <v>2110</v>
      </c>
      <c r="F153" s="165"/>
      <c r="G153" s="165">
        <f>'Door Comparison'!G153</f>
        <v>0</v>
      </c>
      <c r="H153" s="165">
        <f>'Door Comparison'!H153</f>
        <v>1</v>
      </c>
      <c r="I153" s="165" t="e">
        <f>'Door Comparison'!#REF!</f>
        <v>#REF!</v>
      </c>
      <c r="J153" s="165">
        <f>'Door Comparison'!J153</f>
        <v>0</v>
      </c>
      <c r="K153" s="165">
        <f>'Door Comparison'!K153</f>
        <v>1</v>
      </c>
      <c r="L153" s="165">
        <f>'Door Comparison'!L153</f>
        <v>1</v>
      </c>
      <c r="N153" s="95">
        <v>44</v>
      </c>
      <c r="O153" s="170"/>
      <c r="P153" s="155">
        <f t="shared" si="17"/>
        <v>17.579999999999998</v>
      </c>
      <c r="Q153" s="152">
        <f t="shared" si="18"/>
        <v>42.75</v>
      </c>
      <c r="R153" s="171"/>
      <c r="S153" s="172"/>
      <c r="T153" s="171">
        <f t="shared" si="19"/>
        <v>23.81</v>
      </c>
      <c r="V153" s="173">
        <f t="shared" si="20"/>
        <v>18.88</v>
      </c>
      <c r="W153" s="155">
        <f t="shared" si="21"/>
        <v>11.79</v>
      </c>
      <c r="X153" s="171">
        <v>0</v>
      </c>
      <c r="Y153" s="174">
        <f t="shared" si="22"/>
        <v>158.81</v>
      </c>
      <c r="Z153" s="154"/>
    </row>
    <row r="154" spans="1:26" x14ac:dyDescent="0.25">
      <c r="A154" s="114" t="str">
        <f>'Door Comparison'!A154</f>
        <v xml:space="preserve">02.39.04,  </v>
      </c>
      <c r="B154" s="165" t="str">
        <f>'Door Comparison'!B154</f>
        <v>DRS-104</v>
      </c>
      <c r="C154" s="165">
        <f>'Door Comparison'!C154</f>
        <v>0</v>
      </c>
      <c r="D154" s="165">
        <f>'Door Comparison'!D154</f>
        <v>1650</v>
      </c>
      <c r="E154" s="165">
        <f>'Door Comparison'!E154</f>
        <v>2110</v>
      </c>
      <c r="F154" s="165"/>
      <c r="G154" s="165">
        <f>'Door Comparison'!G154</f>
        <v>0</v>
      </c>
      <c r="H154" s="165">
        <f>'Door Comparison'!H154</f>
        <v>1</v>
      </c>
      <c r="I154" s="165" t="e">
        <f>'Door Comparison'!#REF!</f>
        <v>#REF!</v>
      </c>
      <c r="J154" s="165">
        <f>'Door Comparison'!J154</f>
        <v>0</v>
      </c>
      <c r="K154" s="165">
        <f>'Door Comparison'!K154</f>
        <v>1</v>
      </c>
      <c r="L154" s="165">
        <f>'Door Comparison'!L154</f>
        <v>1</v>
      </c>
      <c r="N154" s="95">
        <v>44</v>
      </c>
      <c r="O154" s="170"/>
      <c r="P154" s="155">
        <f t="shared" si="17"/>
        <v>18.2</v>
      </c>
      <c r="Q154" s="152">
        <f t="shared" si="18"/>
        <v>44.26</v>
      </c>
      <c r="R154" s="171"/>
      <c r="S154" s="172"/>
      <c r="T154" s="171">
        <f t="shared" si="19"/>
        <v>24.65</v>
      </c>
      <c r="V154" s="173">
        <f t="shared" si="20"/>
        <v>19.55</v>
      </c>
      <c r="W154" s="155">
        <f t="shared" si="21"/>
        <v>12.21</v>
      </c>
      <c r="X154" s="171">
        <v>0</v>
      </c>
      <c r="Y154" s="174">
        <f t="shared" si="22"/>
        <v>162.87</v>
      </c>
      <c r="Z154" s="154"/>
    </row>
    <row r="155" spans="1:26" x14ac:dyDescent="0.25">
      <c r="A155" s="114" t="str">
        <f>'Door Comparison'!A155</f>
        <v xml:space="preserve">02.39.06,  </v>
      </c>
      <c r="B155" s="165" t="str">
        <f>'Door Comparison'!B155</f>
        <v>DRS-104</v>
      </c>
      <c r="C155" s="165">
        <f>'Door Comparison'!C155</f>
        <v>0</v>
      </c>
      <c r="D155" s="165">
        <f>'Door Comparison'!D155</f>
        <v>1550</v>
      </c>
      <c r="E155" s="165">
        <f>'Door Comparison'!E155</f>
        <v>2110</v>
      </c>
      <c r="F155" s="165"/>
      <c r="G155" s="165">
        <f>'Door Comparison'!G155</f>
        <v>0</v>
      </c>
      <c r="H155" s="165">
        <f>'Door Comparison'!H155</f>
        <v>1</v>
      </c>
      <c r="I155" s="165" t="e">
        <f>'Door Comparison'!#REF!</f>
        <v>#REF!</v>
      </c>
      <c r="J155" s="165">
        <f>'Door Comparison'!J155</f>
        <v>0</v>
      </c>
      <c r="K155" s="165">
        <f>'Door Comparison'!K155</f>
        <v>1</v>
      </c>
      <c r="L155" s="165">
        <f>'Door Comparison'!L155</f>
        <v>1</v>
      </c>
      <c r="N155" s="95">
        <v>44</v>
      </c>
      <c r="O155" s="170"/>
      <c r="P155" s="155">
        <f t="shared" si="17"/>
        <v>17.89</v>
      </c>
      <c r="Q155" s="152">
        <f t="shared" si="18"/>
        <v>43.51</v>
      </c>
      <c r="R155" s="171"/>
      <c r="S155" s="172"/>
      <c r="T155" s="171">
        <f t="shared" si="19"/>
        <v>24.23</v>
      </c>
      <c r="V155" s="173">
        <f t="shared" si="20"/>
        <v>19.21</v>
      </c>
      <c r="W155" s="155">
        <f t="shared" si="21"/>
        <v>12</v>
      </c>
      <c r="X155" s="171">
        <v>0</v>
      </c>
      <c r="Y155" s="174">
        <f t="shared" si="22"/>
        <v>160.84</v>
      </c>
      <c r="Z155" s="154"/>
    </row>
    <row r="156" spans="1:26" x14ac:dyDescent="0.25">
      <c r="A156" s="114" t="str">
        <f>'Door Comparison'!A156</f>
        <v xml:space="preserve">02.39.07,  </v>
      </c>
      <c r="B156" s="165" t="str">
        <f>'Door Comparison'!B156</f>
        <v>DRS-104</v>
      </c>
      <c r="C156" s="165">
        <f>'Door Comparison'!C156</f>
        <v>0</v>
      </c>
      <c r="D156" s="165">
        <f>'Door Comparison'!D156</f>
        <v>1550</v>
      </c>
      <c r="E156" s="165">
        <f>'Door Comparison'!E156</f>
        <v>2110</v>
      </c>
      <c r="F156" s="165"/>
      <c r="G156" s="165">
        <f>'Door Comparison'!G156</f>
        <v>0</v>
      </c>
      <c r="H156" s="165">
        <f>'Door Comparison'!H156</f>
        <v>1</v>
      </c>
      <c r="I156" s="165" t="e">
        <f>'Door Comparison'!#REF!</f>
        <v>#REF!</v>
      </c>
      <c r="J156" s="165">
        <f>'Door Comparison'!J156</f>
        <v>0</v>
      </c>
      <c r="K156" s="165">
        <f>'Door Comparison'!K156</f>
        <v>1</v>
      </c>
      <c r="L156" s="165">
        <f>'Door Comparison'!L156</f>
        <v>1</v>
      </c>
      <c r="N156" s="95">
        <v>44</v>
      </c>
      <c r="O156" s="170"/>
      <c r="P156" s="155">
        <f t="shared" si="17"/>
        <v>17.89</v>
      </c>
      <c r="Q156" s="152">
        <f t="shared" si="18"/>
        <v>43.51</v>
      </c>
      <c r="R156" s="171"/>
      <c r="S156" s="172"/>
      <c r="T156" s="171">
        <f t="shared" si="19"/>
        <v>24.23</v>
      </c>
      <c r="V156" s="173">
        <f t="shared" si="20"/>
        <v>19.21</v>
      </c>
      <c r="W156" s="155">
        <f t="shared" si="21"/>
        <v>12</v>
      </c>
      <c r="X156" s="171">
        <v>0</v>
      </c>
      <c r="Y156" s="174">
        <f t="shared" si="22"/>
        <v>160.84</v>
      </c>
      <c r="Z156" s="154"/>
    </row>
    <row r="157" spans="1:26" x14ac:dyDescent="0.25">
      <c r="A157" s="114" t="str">
        <f>'Door Comparison'!A157</f>
        <v xml:space="preserve">02.39.08,  </v>
      </c>
      <c r="B157" s="165" t="str">
        <f>'Door Comparison'!B157</f>
        <v>DRS-104</v>
      </c>
      <c r="C157" s="165">
        <f>'Door Comparison'!C157</f>
        <v>0</v>
      </c>
      <c r="D157" s="165">
        <f>'Door Comparison'!D157</f>
        <v>1020</v>
      </c>
      <c r="E157" s="165">
        <f>'Door Comparison'!E157</f>
        <v>2110</v>
      </c>
      <c r="F157" s="165"/>
      <c r="G157" s="165">
        <f>'Door Comparison'!G157</f>
        <v>0</v>
      </c>
      <c r="H157" s="165">
        <f>'Door Comparison'!H157</f>
        <v>1</v>
      </c>
      <c r="I157" s="165" t="e">
        <f>'Door Comparison'!#REF!</f>
        <v>#REF!</v>
      </c>
      <c r="J157" s="165">
        <f>'Door Comparison'!J157</f>
        <v>0</v>
      </c>
      <c r="K157" s="165">
        <f>'Door Comparison'!K157</f>
        <v>1</v>
      </c>
      <c r="L157" s="165">
        <f>'Door Comparison'!L157</f>
        <v>1</v>
      </c>
      <c r="N157" s="95">
        <v>44</v>
      </c>
      <c r="O157" s="170"/>
      <c r="P157" s="155">
        <f t="shared" si="17"/>
        <v>16.239999999999998</v>
      </c>
      <c r="Q157" s="152">
        <f t="shared" si="18"/>
        <v>39.51</v>
      </c>
      <c r="R157" s="171"/>
      <c r="S157" s="172"/>
      <c r="T157" s="171">
        <f t="shared" si="19"/>
        <v>22.01</v>
      </c>
      <c r="V157" s="173">
        <f t="shared" si="20"/>
        <v>17.45</v>
      </c>
      <c r="W157" s="155">
        <f t="shared" si="21"/>
        <v>10.9</v>
      </c>
      <c r="X157" s="171">
        <v>0</v>
      </c>
      <c r="Y157" s="174">
        <f t="shared" si="22"/>
        <v>150.11000000000001</v>
      </c>
      <c r="Z157" s="154"/>
    </row>
    <row r="158" spans="1:26" x14ac:dyDescent="0.25">
      <c r="A158" s="114" t="str">
        <f>'Door Comparison'!A158</f>
        <v xml:space="preserve">02.39.09,  </v>
      </c>
      <c r="B158" s="165" t="str">
        <f>'Door Comparison'!B158</f>
        <v>DRS-104</v>
      </c>
      <c r="C158" s="165">
        <f>'Door Comparison'!C158</f>
        <v>0</v>
      </c>
      <c r="D158" s="165">
        <f>'Door Comparison'!D158</f>
        <v>920</v>
      </c>
      <c r="E158" s="165">
        <f>'Door Comparison'!E158</f>
        <v>2110</v>
      </c>
      <c r="F158" s="165"/>
      <c r="G158" s="165">
        <f>'Door Comparison'!G158</f>
        <v>0</v>
      </c>
      <c r="H158" s="165">
        <f>'Door Comparison'!H158</f>
        <v>1</v>
      </c>
      <c r="I158" s="165" t="e">
        <f>'Door Comparison'!#REF!</f>
        <v>#REF!</v>
      </c>
      <c r="J158" s="165">
        <f>'Door Comparison'!J158</f>
        <v>0</v>
      </c>
      <c r="K158" s="165">
        <f>'Door Comparison'!K158</f>
        <v>1</v>
      </c>
      <c r="L158" s="165">
        <f>'Door Comparison'!L158</f>
        <v>1</v>
      </c>
      <c r="N158" s="95">
        <v>22</v>
      </c>
      <c r="O158" s="170"/>
      <c r="P158" s="155">
        <f t="shared" si="17"/>
        <v>15.93</v>
      </c>
      <c r="Q158" s="152">
        <f t="shared" si="18"/>
        <v>38.76</v>
      </c>
      <c r="R158" s="171"/>
      <c r="S158" s="172"/>
      <c r="T158" s="171">
        <f t="shared" si="19"/>
        <v>21.59</v>
      </c>
      <c r="V158" s="173">
        <f t="shared" si="20"/>
        <v>17.12</v>
      </c>
      <c r="W158" s="155">
        <f t="shared" si="21"/>
        <v>10.69</v>
      </c>
      <c r="X158" s="171">
        <v>0</v>
      </c>
      <c r="Y158" s="174">
        <f t="shared" si="22"/>
        <v>126.09</v>
      </c>
      <c r="Z158" s="154"/>
    </row>
    <row r="159" spans="1:26" x14ac:dyDescent="0.25">
      <c r="A159" s="114" t="str">
        <f>'Door Comparison'!A159</f>
        <v xml:space="preserve">02.39.10,  </v>
      </c>
      <c r="B159" s="165" t="str">
        <f>'Door Comparison'!B159</f>
        <v>DRS-104</v>
      </c>
      <c r="C159" s="165">
        <f>'Door Comparison'!C159</f>
        <v>0</v>
      </c>
      <c r="D159" s="165">
        <f>'Door Comparison'!D159</f>
        <v>920</v>
      </c>
      <c r="E159" s="165">
        <f>'Door Comparison'!E159</f>
        <v>2110</v>
      </c>
      <c r="F159" s="165"/>
      <c r="G159" s="165">
        <f>'Door Comparison'!G159</f>
        <v>0</v>
      </c>
      <c r="H159" s="165">
        <f>'Door Comparison'!H159</f>
        <v>1</v>
      </c>
      <c r="I159" s="165" t="e">
        <f>'Door Comparison'!#REF!</f>
        <v>#REF!</v>
      </c>
      <c r="J159" s="165">
        <f>'Door Comparison'!J159</f>
        <v>0</v>
      </c>
      <c r="K159" s="165">
        <f>'Door Comparison'!K159</f>
        <v>1</v>
      </c>
      <c r="L159" s="165">
        <f>'Door Comparison'!L159</f>
        <v>1</v>
      </c>
      <c r="N159" s="95">
        <v>22</v>
      </c>
      <c r="O159" s="170"/>
      <c r="P159" s="155">
        <f t="shared" si="17"/>
        <v>15.93</v>
      </c>
      <c r="Q159" s="152">
        <f t="shared" si="18"/>
        <v>38.76</v>
      </c>
      <c r="R159" s="171"/>
      <c r="S159" s="172"/>
      <c r="T159" s="171">
        <f t="shared" si="19"/>
        <v>21.59</v>
      </c>
      <c r="V159" s="173">
        <f t="shared" si="20"/>
        <v>17.12</v>
      </c>
      <c r="W159" s="155">
        <f t="shared" si="21"/>
        <v>10.69</v>
      </c>
      <c r="X159" s="171">
        <v>0</v>
      </c>
      <c r="Y159" s="174">
        <f t="shared" si="22"/>
        <v>126.09</v>
      </c>
      <c r="Z159" s="154"/>
    </row>
    <row r="160" spans="1:26" x14ac:dyDescent="0.25">
      <c r="A160" s="114" t="str">
        <f>'Door Comparison'!A160</f>
        <v xml:space="preserve">02.39.11,  </v>
      </c>
      <c r="B160" s="165" t="str">
        <f>'Door Comparison'!B160</f>
        <v>DRS-104</v>
      </c>
      <c r="C160" s="165">
        <f>'Door Comparison'!C160</f>
        <v>0</v>
      </c>
      <c r="D160" s="165">
        <f>'Door Comparison'!D160</f>
        <v>920</v>
      </c>
      <c r="E160" s="165">
        <f>'Door Comparison'!E160</f>
        <v>2110</v>
      </c>
      <c r="F160" s="165"/>
      <c r="G160" s="165">
        <f>'Door Comparison'!G160</f>
        <v>0</v>
      </c>
      <c r="H160" s="165">
        <f>'Door Comparison'!H160</f>
        <v>1</v>
      </c>
      <c r="I160" s="165" t="e">
        <f>'Door Comparison'!#REF!</f>
        <v>#REF!</v>
      </c>
      <c r="J160" s="165">
        <f>'Door Comparison'!J160</f>
        <v>0</v>
      </c>
      <c r="K160" s="165">
        <f>'Door Comparison'!K160</f>
        <v>1</v>
      </c>
      <c r="L160" s="165">
        <f>'Door Comparison'!L160</f>
        <v>1</v>
      </c>
      <c r="N160" s="95">
        <v>22</v>
      </c>
      <c r="O160" s="170"/>
      <c r="P160" s="155">
        <f t="shared" si="17"/>
        <v>15.93</v>
      </c>
      <c r="Q160" s="152">
        <f t="shared" si="18"/>
        <v>38.76</v>
      </c>
      <c r="R160" s="171"/>
      <c r="S160" s="172"/>
      <c r="T160" s="171">
        <f t="shared" si="19"/>
        <v>21.59</v>
      </c>
      <c r="V160" s="173">
        <f t="shared" si="20"/>
        <v>17.12</v>
      </c>
      <c r="W160" s="155">
        <f t="shared" si="21"/>
        <v>10.69</v>
      </c>
      <c r="X160" s="171">
        <v>0</v>
      </c>
      <c r="Y160" s="174">
        <f t="shared" si="22"/>
        <v>126.09</v>
      </c>
      <c r="Z160" s="154"/>
    </row>
    <row r="161" spans="1:26" x14ac:dyDescent="0.25">
      <c r="A161" s="114" t="str">
        <f>'Door Comparison'!A161</f>
        <v xml:space="preserve">02.39.12,  </v>
      </c>
      <c r="B161" s="165" t="str">
        <f>'Door Comparison'!B161</f>
        <v>DRS-104</v>
      </c>
      <c r="C161" s="165">
        <f>'Door Comparison'!C161</f>
        <v>0</v>
      </c>
      <c r="D161" s="165">
        <f>'Door Comparison'!D161</f>
        <v>620</v>
      </c>
      <c r="E161" s="165">
        <f>'Door Comparison'!E161</f>
        <v>2110</v>
      </c>
      <c r="F161" s="165"/>
      <c r="G161" s="165">
        <f>'Door Comparison'!G161</f>
        <v>0</v>
      </c>
      <c r="H161" s="165">
        <f>'Door Comparison'!H161</f>
        <v>1</v>
      </c>
      <c r="I161" s="165" t="e">
        <f>'Door Comparison'!#REF!</f>
        <v>#REF!</v>
      </c>
      <c r="J161" s="165">
        <f>'Door Comparison'!J161</f>
        <v>0</v>
      </c>
      <c r="K161" s="165">
        <f>'Door Comparison'!K161</f>
        <v>1</v>
      </c>
      <c r="L161" s="165">
        <f>'Door Comparison'!L161</f>
        <v>1</v>
      </c>
      <c r="N161" s="95">
        <v>22</v>
      </c>
      <c r="O161" s="170"/>
      <c r="P161" s="155">
        <f t="shared" si="17"/>
        <v>15</v>
      </c>
      <c r="Q161" s="152">
        <f t="shared" si="18"/>
        <v>36.49</v>
      </c>
      <c r="R161" s="171"/>
      <c r="S161" s="172"/>
      <c r="T161" s="171">
        <f t="shared" si="19"/>
        <v>20.329999999999998</v>
      </c>
      <c r="V161" s="173">
        <f t="shared" si="20"/>
        <v>16.12</v>
      </c>
      <c r="W161" s="155">
        <f t="shared" si="21"/>
        <v>10.07</v>
      </c>
      <c r="X161" s="171">
        <v>0</v>
      </c>
      <c r="Y161" s="174">
        <f t="shared" si="22"/>
        <v>120.01</v>
      </c>
      <c r="Z161" s="154"/>
    </row>
    <row r="162" spans="1:26" x14ac:dyDescent="0.25">
      <c r="A162" s="114" t="str">
        <f>'Door Comparison'!A162</f>
        <v xml:space="preserve">02.39.13,  </v>
      </c>
      <c r="B162" s="165" t="str">
        <f>'Door Comparison'!B162</f>
        <v>DRS-104</v>
      </c>
      <c r="C162" s="165">
        <f>'Door Comparison'!C162</f>
        <v>0</v>
      </c>
      <c r="D162" s="165">
        <f>'Door Comparison'!D162</f>
        <v>1450</v>
      </c>
      <c r="E162" s="165">
        <f>'Door Comparison'!E162</f>
        <v>2110</v>
      </c>
      <c r="F162" s="165"/>
      <c r="G162" s="165">
        <f>'Door Comparison'!G162</f>
        <v>0</v>
      </c>
      <c r="H162" s="165">
        <f>'Door Comparison'!H162</f>
        <v>1</v>
      </c>
      <c r="I162" s="165" t="e">
        <f>'Door Comparison'!#REF!</f>
        <v>#REF!</v>
      </c>
      <c r="J162" s="165">
        <f>'Door Comparison'!J162</f>
        <v>0</v>
      </c>
      <c r="K162" s="165">
        <f>'Door Comparison'!K162</f>
        <v>1</v>
      </c>
      <c r="L162" s="165">
        <f>'Door Comparison'!L162</f>
        <v>1</v>
      </c>
      <c r="N162" s="95">
        <v>44</v>
      </c>
      <c r="O162" s="170"/>
      <c r="P162" s="155">
        <f t="shared" si="17"/>
        <v>17.579999999999998</v>
      </c>
      <c r="Q162" s="152">
        <f t="shared" si="18"/>
        <v>42.75</v>
      </c>
      <c r="R162" s="171"/>
      <c r="S162" s="172"/>
      <c r="T162" s="171">
        <f t="shared" si="19"/>
        <v>23.81</v>
      </c>
      <c r="V162" s="173">
        <f t="shared" si="20"/>
        <v>18.88</v>
      </c>
      <c r="W162" s="155">
        <f t="shared" si="21"/>
        <v>11.79</v>
      </c>
      <c r="X162" s="171">
        <v>0</v>
      </c>
      <c r="Y162" s="174">
        <f t="shared" si="22"/>
        <v>158.81</v>
      </c>
      <c r="Z162" s="154"/>
    </row>
    <row r="163" spans="1:26" x14ac:dyDescent="0.25">
      <c r="A163" s="114" t="str">
        <f>'Door Comparison'!A163</f>
        <v xml:space="preserve">02.39.14,  </v>
      </c>
      <c r="B163" s="165" t="str">
        <f>'Door Comparison'!B163</f>
        <v>DRS-104</v>
      </c>
      <c r="C163" s="165">
        <f>'Door Comparison'!C163</f>
        <v>0</v>
      </c>
      <c r="D163" s="165">
        <f>'Door Comparison'!D163</f>
        <v>1450</v>
      </c>
      <c r="E163" s="165">
        <f>'Door Comparison'!E163</f>
        <v>2110</v>
      </c>
      <c r="F163" s="165"/>
      <c r="G163" s="165">
        <f>'Door Comparison'!G163</f>
        <v>0</v>
      </c>
      <c r="H163" s="165">
        <f>'Door Comparison'!H163</f>
        <v>1</v>
      </c>
      <c r="I163" s="165" t="e">
        <f>'Door Comparison'!#REF!</f>
        <v>#REF!</v>
      </c>
      <c r="J163" s="165">
        <f>'Door Comparison'!J163</f>
        <v>0</v>
      </c>
      <c r="K163" s="165">
        <f>'Door Comparison'!K163</f>
        <v>1</v>
      </c>
      <c r="L163" s="165">
        <f>'Door Comparison'!L163</f>
        <v>1</v>
      </c>
      <c r="N163" s="95">
        <v>44</v>
      </c>
      <c r="O163" s="170"/>
      <c r="P163" s="155">
        <f t="shared" si="17"/>
        <v>17.579999999999998</v>
      </c>
      <c r="Q163" s="152">
        <f t="shared" si="18"/>
        <v>42.75</v>
      </c>
      <c r="R163" s="171"/>
      <c r="S163" s="172"/>
      <c r="T163" s="171">
        <f t="shared" si="19"/>
        <v>23.81</v>
      </c>
      <c r="V163" s="173">
        <f t="shared" si="20"/>
        <v>18.88</v>
      </c>
      <c r="W163" s="155">
        <f t="shared" si="21"/>
        <v>11.79</v>
      </c>
      <c r="X163" s="171">
        <v>0</v>
      </c>
      <c r="Y163" s="174">
        <f t="shared" si="22"/>
        <v>158.81</v>
      </c>
      <c r="Z163" s="154"/>
    </row>
    <row r="164" spans="1:26" x14ac:dyDescent="0.25">
      <c r="A164" s="114" t="str">
        <f>'Door Comparison'!A164</f>
        <v xml:space="preserve">02.39.15,  </v>
      </c>
      <c r="B164" s="165" t="str">
        <f>'Door Comparison'!B164</f>
        <v>DRS-104</v>
      </c>
      <c r="C164" s="165">
        <f>'Door Comparison'!C164</f>
        <v>0</v>
      </c>
      <c r="D164" s="165">
        <f>'Door Comparison'!D164</f>
        <v>1020</v>
      </c>
      <c r="E164" s="165">
        <f>'Door Comparison'!E164</f>
        <v>2110</v>
      </c>
      <c r="F164" s="165"/>
      <c r="G164" s="165">
        <f>'Door Comparison'!G164</f>
        <v>0</v>
      </c>
      <c r="H164" s="165">
        <f>'Door Comparison'!H164</f>
        <v>1</v>
      </c>
      <c r="I164" s="165" t="e">
        <f>'Door Comparison'!#REF!</f>
        <v>#REF!</v>
      </c>
      <c r="J164" s="165">
        <f>'Door Comparison'!J164</f>
        <v>0</v>
      </c>
      <c r="K164" s="165">
        <f>'Door Comparison'!K164</f>
        <v>1</v>
      </c>
      <c r="L164" s="165">
        <f>'Door Comparison'!L164</f>
        <v>1</v>
      </c>
      <c r="N164" s="95">
        <v>44</v>
      </c>
      <c r="O164" s="170"/>
      <c r="P164" s="155">
        <f t="shared" si="17"/>
        <v>16.239999999999998</v>
      </c>
      <c r="Q164" s="152">
        <f t="shared" si="18"/>
        <v>39.51</v>
      </c>
      <c r="R164" s="171"/>
      <c r="S164" s="172"/>
      <c r="T164" s="171">
        <f t="shared" si="19"/>
        <v>22.01</v>
      </c>
      <c r="V164" s="173">
        <f t="shared" si="20"/>
        <v>17.45</v>
      </c>
      <c r="W164" s="155">
        <f t="shared" si="21"/>
        <v>10.9</v>
      </c>
      <c r="X164" s="171">
        <v>0</v>
      </c>
      <c r="Y164" s="174">
        <f t="shared" si="22"/>
        <v>150.11000000000001</v>
      </c>
      <c r="Z164" s="154"/>
    </row>
    <row r="165" spans="1:26" x14ac:dyDescent="0.25">
      <c r="A165" s="114" t="str">
        <f>'Door Comparison'!A165</f>
        <v xml:space="preserve">02.39.16,  </v>
      </c>
      <c r="B165" s="165" t="str">
        <f>'Door Comparison'!B165</f>
        <v>DRS-104</v>
      </c>
      <c r="C165" s="165">
        <f>'Door Comparison'!C165</f>
        <v>0</v>
      </c>
      <c r="D165" s="165">
        <f>'Door Comparison'!D165</f>
        <v>820</v>
      </c>
      <c r="E165" s="165">
        <f>'Door Comparison'!E165</f>
        <v>2110</v>
      </c>
      <c r="F165" s="165"/>
      <c r="G165" s="165">
        <f>'Door Comparison'!G165</f>
        <v>0</v>
      </c>
      <c r="H165" s="165">
        <f>'Door Comparison'!H165</f>
        <v>1</v>
      </c>
      <c r="I165" s="165" t="e">
        <f>'Door Comparison'!#REF!</f>
        <v>#REF!</v>
      </c>
      <c r="J165" s="165">
        <f>'Door Comparison'!J165</f>
        <v>0</v>
      </c>
      <c r="K165" s="165">
        <f>'Door Comparison'!K165</f>
        <v>1</v>
      </c>
      <c r="L165" s="165">
        <f>'Door Comparison'!L165</f>
        <v>1</v>
      </c>
      <c r="N165" s="95">
        <v>22</v>
      </c>
      <c r="O165" s="170"/>
      <c r="P165" s="155">
        <f t="shared" si="17"/>
        <v>15.62</v>
      </c>
      <c r="Q165" s="152">
        <f t="shared" si="18"/>
        <v>38</v>
      </c>
      <c r="R165" s="171"/>
      <c r="S165" s="172"/>
      <c r="T165" s="171">
        <f t="shared" si="19"/>
        <v>21.17</v>
      </c>
      <c r="V165" s="173">
        <f t="shared" si="20"/>
        <v>16.78</v>
      </c>
      <c r="W165" s="155">
        <f t="shared" si="21"/>
        <v>10.48</v>
      </c>
      <c r="X165" s="171">
        <v>0</v>
      </c>
      <c r="Y165" s="174">
        <f t="shared" si="22"/>
        <v>124.05</v>
      </c>
      <c r="Z165" s="154"/>
    </row>
    <row r="166" spans="1:26" x14ac:dyDescent="0.25">
      <c r="A166" s="114" t="str">
        <f>'Door Comparison'!A166</f>
        <v xml:space="preserve">02.39.18,  </v>
      </c>
      <c r="B166" s="165" t="str">
        <f>'Door Comparison'!B166</f>
        <v>DRS-104</v>
      </c>
      <c r="C166" s="165">
        <f>'Door Comparison'!C166</f>
        <v>0</v>
      </c>
      <c r="D166" s="165">
        <f>'Door Comparison'!D166</f>
        <v>620</v>
      </c>
      <c r="E166" s="165">
        <f>'Door Comparison'!E166</f>
        <v>2110</v>
      </c>
      <c r="F166" s="165"/>
      <c r="G166" s="165">
        <f>'Door Comparison'!G166</f>
        <v>0</v>
      </c>
      <c r="H166" s="165">
        <f>'Door Comparison'!H166</f>
        <v>1</v>
      </c>
      <c r="I166" s="165" t="e">
        <f>'Door Comparison'!#REF!</f>
        <v>#REF!</v>
      </c>
      <c r="J166" s="165">
        <f>'Door Comparison'!J166</f>
        <v>0</v>
      </c>
      <c r="K166" s="165">
        <f>'Door Comparison'!K166</f>
        <v>1</v>
      </c>
      <c r="L166" s="165">
        <f>'Door Comparison'!L166</f>
        <v>1</v>
      </c>
      <c r="N166" s="95">
        <v>22</v>
      </c>
      <c r="O166" s="170"/>
      <c r="P166" s="155">
        <f t="shared" si="17"/>
        <v>15</v>
      </c>
      <c r="Q166" s="152">
        <f t="shared" si="18"/>
        <v>36.49</v>
      </c>
      <c r="R166" s="171"/>
      <c r="S166" s="172"/>
      <c r="T166" s="171">
        <f t="shared" si="19"/>
        <v>20.329999999999998</v>
      </c>
      <c r="V166" s="173">
        <f t="shared" si="20"/>
        <v>16.12</v>
      </c>
      <c r="W166" s="155">
        <f t="shared" si="21"/>
        <v>10.07</v>
      </c>
      <c r="X166" s="171">
        <v>0</v>
      </c>
      <c r="Y166" s="174">
        <f t="shared" si="22"/>
        <v>120.01</v>
      </c>
      <c r="Z166" s="154"/>
    </row>
    <row r="167" spans="1:26" x14ac:dyDescent="0.25">
      <c r="A167" s="114" t="str">
        <f>'Door Comparison'!A167</f>
        <v xml:space="preserve">02.39.19,  </v>
      </c>
      <c r="B167" s="165" t="str">
        <f>'Door Comparison'!B167</f>
        <v>DRS-104</v>
      </c>
      <c r="C167" s="165">
        <f>'Door Comparison'!C167</f>
        <v>0</v>
      </c>
      <c r="D167" s="165">
        <f>'Door Comparison'!D167</f>
        <v>620</v>
      </c>
      <c r="E167" s="165">
        <f>'Door Comparison'!E167</f>
        <v>2110</v>
      </c>
      <c r="F167" s="165"/>
      <c r="G167" s="165">
        <f>'Door Comparison'!G167</f>
        <v>0</v>
      </c>
      <c r="H167" s="165">
        <f>'Door Comparison'!H167</f>
        <v>1</v>
      </c>
      <c r="I167" s="165" t="e">
        <f>'Door Comparison'!#REF!</f>
        <v>#REF!</v>
      </c>
      <c r="J167" s="165">
        <f>'Door Comparison'!J167</f>
        <v>0</v>
      </c>
      <c r="K167" s="165">
        <f>'Door Comparison'!K167</f>
        <v>1</v>
      </c>
      <c r="L167" s="165">
        <f>'Door Comparison'!L167</f>
        <v>1</v>
      </c>
      <c r="N167" s="95">
        <v>22</v>
      </c>
      <c r="O167" s="170"/>
      <c r="P167" s="155">
        <f t="shared" si="17"/>
        <v>15</v>
      </c>
      <c r="Q167" s="152">
        <f t="shared" si="18"/>
        <v>36.49</v>
      </c>
      <c r="R167" s="171"/>
      <c r="S167" s="172"/>
      <c r="T167" s="171">
        <f t="shared" si="19"/>
        <v>20.329999999999998</v>
      </c>
      <c r="V167" s="173">
        <f t="shared" si="20"/>
        <v>16.12</v>
      </c>
      <c r="W167" s="155">
        <f t="shared" si="21"/>
        <v>10.07</v>
      </c>
      <c r="X167" s="171">
        <v>0</v>
      </c>
      <c r="Y167" s="174">
        <f t="shared" si="22"/>
        <v>120.01</v>
      </c>
      <c r="Z167" s="154"/>
    </row>
    <row r="168" spans="1:26" x14ac:dyDescent="0.25">
      <c r="A168" s="114" t="str">
        <f>'Door Comparison'!A168</f>
        <v xml:space="preserve">02.39.20,  </v>
      </c>
      <c r="B168" s="165" t="str">
        <f>'Door Comparison'!B168</f>
        <v>DRS-104</v>
      </c>
      <c r="C168" s="165">
        <f>'Door Comparison'!C168</f>
        <v>0</v>
      </c>
      <c r="D168" s="165">
        <f>'Door Comparison'!D168</f>
        <v>1550</v>
      </c>
      <c r="E168" s="165">
        <f>'Door Comparison'!E168</f>
        <v>2110</v>
      </c>
      <c r="F168" s="165"/>
      <c r="G168" s="165">
        <f>'Door Comparison'!G168</f>
        <v>0</v>
      </c>
      <c r="H168" s="165">
        <f>'Door Comparison'!H168</f>
        <v>1</v>
      </c>
      <c r="I168" s="165" t="e">
        <f>'Door Comparison'!#REF!</f>
        <v>#REF!</v>
      </c>
      <c r="J168" s="165">
        <f>'Door Comparison'!J168</f>
        <v>0</v>
      </c>
      <c r="K168" s="165">
        <f>'Door Comparison'!K168</f>
        <v>1</v>
      </c>
      <c r="L168" s="165">
        <f>'Door Comparison'!L168</f>
        <v>1</v>
      </c>
      <c r="N168" s="95">
        <v>44</v>
      </c>
      <c r="O168" s="170"/>
      <c r="P168" s="155">
        <f t="shared" si="17"/>
        <v>17.89</v>
      </c>
      <c r="Q168" s="152">
        <f t="shared" si="18"/>
        <v>43.51</v>
      </c>
      <c r="R168" s="171"/>
      <c r="S168" s="172"/>
      <c r="T168" s="171">
        <f t="shared" si="19"/>
        <v>24.23</v>
      </c>
      <c r="V168" s="173">
        <f t="shared" si="20"/>
        <v>19.21</v>
      </c>
      <c r="W168" s="155">
        <f t="shared" si="21"/>
        <v>12</v>
      </c>
      <c r="X168" s="171">
        <v>0</v>
      </c>
      <c r="Y168" s="174">
        <f t="shared" si="22"/>
        <v>160.84</v>
      </c>
      <c r="Z168" s="154"/>
    </row>
    <row r="169" spans="1:26" x14ac:dyDescent="0.25">
      <c r="A169" s="114" t="str">
        <f>'Door Comparison'!A169</f>
        <v xml:space="preserve">02.44.01,  </v>
      </c>
      <c r="B169" s="165" t="str">
        <f>'Door Comparison'!B169</f>
        <v>DRS-104</v>
      </c>
      <c r="C169" s="165">
        <f>'Door Comparison'!C169</f>
        <v>0</v>
      </c>
      <c r="D169" s="165">
        <f>'Door Comparison'!D169</f>
        <v>620</v>
      </c>
      <c r="E169" s="165">
        <f>'Door Comparison'!E169</f>
        <v>2110</v>
      </c>
      <c r="F169" s="165"/>
      <c r="G169" s="165">
        <f>'Door Comparison'!G169</f>
        <v>0</v>
      </c>
      <c r="H169" s="165">
        <f>'Door Comparison'!H169</f>
        <v>1</v>
      </c>
      <c r="I169" s="165" t="e">
        <f>'Door Comparison'!#REF!</f>
        <v>#REF!</v>
      </c>
      <c r="J169" s="165">
        <f>'Door Comparison'!J169</f>
        <v>0</v>
      </c>
      <c r="K169" s="165">
        <f>'Door Comparison'!K169</f>
        <v>1</v>
      </c>
      <c r="L169" s="165">
        <f>'Door Comparison'!L169</f>
        <v>1</v>
      </c>
      <c r="N169" s="95">
        <v>22</v>
      </c>
      <c r="O169" s="170"/>
      <c r="P169" s="155">
        <f t="shared" si="17"/>
        <v>15</v>
      </c>
      <c r="Q169" s="152">
        <f t="shared" si="18"/>
        <v>36.49</v>
      </c>
      <c r="R169" s="171"/>
      <c r="S169" s="172"/>
      <c r="T169" s="171">
        <f t="shared" si="19"/>
        <v>20.329999999999998</v>
      </c>
      <c r="V169" s="173">
        <f t="shared" si="20"/>
        <v>16.12</v>
      </c>
      <c r="W169" s="155">
        <f t="shared" si="21"/>
        <v>10.07</v>
      </c>
      <c r="X169" s="171">
        <v>0</v>
      </c>
      <c r="Y169" s="174">
        <f t="shared" si="22"/>
        <v>120.01</v>
      </c>
      <c r="Z169" s="154"/>
    </row>
    <row r="170" spans="1:26" x14ac:dyDescent="0.25">
      <c r="A170" s="114" t="str">
        <f>'Door Comparison'!A170</f>
        <v xml:space="preserve">02.44.02,  </v>
      </c>
      <c r="B170" s="165" t="str">
        <f>'Door Comparison'!B170</f>
        <v>DRS-104</v>
      </c>
      <c r="C170" s="165">
        <f>'Door Comparison'!C170</f>
        <v>0</v>
      </c>
      <c r="D170" s="165">
        <f>'Door Comparison'!D170</f>
        <v>620</v>
      </c>
      <c r="E170" s="165">
        <f>'Door Comparison'!E170</f>
        <v>2110</v>
      </c>
      <c r="F170" s="165"/>
      <c r="G170" s="165">
        <f>'Door Comparison'!G170</f>
        <v>0</v>
      </c>
      <c r="H170" s="165">
        <f>'Door Comparison'!H170</f>
        <v>1</v>
      </c>
      <c r="I170" s="165" t="e">
        <f>'Door Comparison'!#REF!</f>
        <v>#REF!</v>
      </c>
      <c r="J170" s="165">
        <f>'Door Comparison'!J170</f>
        <v>0</v>
      </c>
      <c r="K170" s="165">
        <f>'Door Comparison'!K170</f>
        <v>1</v>
      </c>
      <c r="L170" s="165">
        <f>'Door Comparison'!L170</f>
        <v>1</v>
      </c>
      <c r="N170" s="95">
        <v>22</v>
      </c>
      <c r="O170" s="170"/>
      <c r="P170" s="155">
        <f t="shared" si="17"/>
        <v>15</v>
      </c>
      <c r="Q170" s="152">
        <f t="shared" si="18"/>
        <v>36.49</v>
      </c>
      <c r="R170" s="171"/>
      <c r="S170" s="172"/>
      <c r="T170" s="171">
        <f t="shared" si="19"/>
        <v>20.329999999999998</v>
      </c>
      <c r="V170" s="173">
        <f t="shared" si="20"/>
        <v>16.12</v>
      </c>
      <c r="W170" s="155">
        <f t="shared" si="21"/>
        <v>10.07</v>
      </c>
      <c r="X170" s="171">
        <v>0</v>
      </c>
      <c r="Y170" s="174">
        <f t="shared" si="22"/>
        <v>120.01</v>
      </c>
      <c r="Z170" s="154"/>
    </row>
    <row r="171" spans="1:26" x14ac:dyDescent="0.25">
      <c r="A171" s="114" t="str">
        <f>'Door Comparison'!A171</f>
        <v xml:space="preserve">02.45.01,  </v>
      </c>
      <c r="B171" s="165" t="str">
        <f>'Door Comparison'!B171</f>
        <v>DRS-107</v>
      </c>
      <c r="C171" s="165">
        <f>'Door Comparison'!C171</f>
        <v>0</v>
      </c>
      <c r="D171" s="165">
        <f>'Door Comparison'!D171</f>
        <v>920</v>
      </c>
      <c r="E171" s="165">
        <f>'Door Comparison'!E171</f>
        <v>2110</v>
      </c>
      <c r="F171" s="165"/>
      <c r="G171" s="165">
        <f>'Door Comparison'!G171</f>
        <v>0</v>
      </c>
      <c r="H171" s="165">
        <f>'Door Comparison'!H171</f>
        <v>1</v>
      </c>
      <c r="I171" s="165" t="e">
        <f>'Door Comparison'!#REF!</f>
        <v>#REF!</v>
      </c>
      <c r="J171" s="165">
        <f>'Door Comparison'!J171</f>
        <v>0</v>
      </c>
      <c r="K171" s="165">
        <f>'Door Comparison'!K171</f>
        <v>1</v>
      </c>
      <c r="L171" s="165">
        <f>'Door Comparison'!L171</f>
        <v>1</v>
      </c>
      <c r="N171" s="95">
        <v>22</v>
      </c>
      <c r="O171" s="170"/>
      <c r="P171" s="155">
        <f t="shared" si="17"/>
        <v>15.93</v>
      </c>
      <c r="Q171" s="152">
        <f t="shared" si="18"/>
        <v>38.76</v>
      </c>
      <c r="R171" s="171"/>
      <c r="S171" s="172"/>
      <c r="T171" s="171">
        <f t="shared" si="19"/>
        <v>21.59</v>
      </c>
      <c r="V171" s="173">
        <f t="shared" si="20"/>
        <v>17.12</v>
      </c>
      <c r="W171" s="155">
        <f t="shared" si="21"/>
        <v>10.69</v>
      </c>
      <c r="X171" s="171">
        <v>0</v>
      </c>
      <c r="Y171" s="174">
        <f t="shared" si="22"/>
        <v>126.09</v>
      </c>
      <c r="Z171" s="154"/>
    </row>
    <row r="172" spans="1:26" x14ac:dyDescent="0.25">
      <c r="A172" s="114" t="str">
        <f>'Door Comparison'!A172</f>
        <v xml:space="preserve">02.45.02,  </v>
      </c>
      <c r="B172" s="165" t="str">
        <f>'Door Comparison'!B172</f>
        <v>DRS-106</v>
      </c>
      <c r="C172" s="165">
        <f>'Door Comparison'!C172</f>
        <v>0</v>
      </c>
      <c r="D172" s="165">
        <f>'Door Comparison'!D172</f>
        <v>820</v>
      </c>
      <c r="E172" s="165">
        <f>'Door Comparison'!E172</f>
        <v>2110</v>
      </c>
      <c r="F172" s="165"/>
      <c r="G172" s="165">
        <f>'Door Comparison'!G172</f>
        <v>0</v>
      </c>
      <c r="H172" s="165">
        <f>'Door Comparison'!H172</f>
        <v>1</v>
      </c>
      <c r="I172" s="165" t="e">
        <f>'Door Comparison'!#REF!</f>
        <v>#REF!</v>
      </c>
      <c r="J172" s="165">
        <f>'Door Comparison'!J172</f>
        <v>1</v>
      </c>
      <c r="K172" s="165">
        <f>'Door Comparison'!K172</f>
        <v>0</v>
      </c>
      <c r="L172" s="165">
        <f>'Door Comparison'!L172</f>
        <v>1</v>
      </c>
      <c r="N172" s="95">
        <v>22</v>
      </c>
      <c r="O172" s="170"/>
      <c r="P172" s="155">
        <f t="shared" si="17"/>
        <v>15.62</v>
      </c>
      <c r="Q172" s="152">
        <f t="shared" si="18"/>
        <v>38</v>
      </c>
      <c r="R172" s="171"/>
      <c r="S172" s="172"/>
      <c r="T172" s="171">
        <f t="shared" si="19"/>
        <v>21.17</v>
      </c>
      <c r="V172" s="173">
        <f t="shared" si="20"/>
        <v>11.19</v>
      </c>
      <c r="W172" s="155">
        <f t="shared" si="21"/>
        <v>10.48</v>
      </c>
      <c r="X172" s="171">
        <v>0</v>
      </c>
      <c r="Y172" s="174">
        <f t="shared" si="22"/>
        <v>118.46</v>
      </c>
      <c r="Z172" s="154"/>
    </row>
    <row r="173" spans="1:26" x14ac:dyDescent="0.25">
      <c r="A173" s="114" t="str">
        <f>'Door Comparison'!A173</f>
        <v xml:space="preserve">02.45.05,  </v>
      </c>
      <c r="B173" s="165" t="str">
        <f>'Door Comparison'!B173</f>
        <v>DRS-106</v>
      </c>
      <c r="C173" s="165">
        <f>'Door Comparison'!C173</f>
        <v>0</v>
      </c>
      <c r="D173" s="165">
        <f>'Door Comparison'!D173</f>
        <v>1500</v>
      </c>
      <c r="E173" s="165">
        <f>'Door Comparison'!E173</f>
        <v>2110</v>
      </c>
      <c r="F173" s="165"/>
      <c r="G173" s="165">
        <f>'Door Comparison'!G173</f>
        <v>0</v>
      </c>
      <c r="H173" s="165">
        <f>'Door Comparison'!H173</f>
        <v>1</v>
      </c>
      <c r="I173" s="165" t="e">
        <f>'Door Comparison'!#REF!</f>
        <v>#REF!</v>
      </c>
      <c r="J173" s="165">
        <f>'Door Comparison'!J173</f>
        <v>0</v>
      </c>
      <c r="K173" s="165">
        <f>'Door Comparison'!K173</f>
        <v>0</v>
      </c>
      <c r="L173" s="165">
        <f>'Door Comparison'!L173</f>
        <v>0</v>
      </c>
      <c r="N173" s="95">
        <v>44</v>
      </c>
      <c r="O173" s="170"/>
      <c r="P173" s="155">
        <f t="shared" si="17"/>
        <v>17.73</v>
      </c>
      <c r="Q173" s="152">
        <f t="shared" si="18"/>
        <v>43.13</v>
      </c>
      <c r="R173" s="171"/>
      <c r="S173" s="172"/>
      <c r="T173" s="171">
        <f t="shared" si="19"/>
        <v>24.02</v>
      </c>
      <c r="V173" s="173">
        <f t="shared" si="20"/>
        <v>0</v>
      </c>
      <c r="W173" s="155">
        <f t="shared" si="21"/>
        <v>0</v>
      </c>
      <c r="X173" s="171">
        <v>0</v>
      </c>
      <c r="Y173" s="174">
        <f t="shared" si="22"/>
        <v>128.88</v>
      </c>
      <c r="Z173" s="154"/>
    </row>
    <row r="174" spans="1:26" x14ac:dyDescent="0.25">
      <c r="A174" s="114" t="str">
        <f>'Door Comparison'!A174</f>
        <v xml:space="preserve">02.51.01,  </v>
      </c>
      <c r="B174" s="165" t="str">
        <f>'Door Comparison'!B174</f>
        <v>DRS-104</v>
      </c>
      <c r="C174" s="165">
        <f>'Door Comparison'!C174</f>
        <v>0</v>
      </c>
      <c r="D174" s="165">
        <f>'Door Comparison'!D174</f>
        <v>1020</v>
      </c>
      <c r="E174" s="165">
        <f>'Door Comparison'!E174</f>
        <v>2110</v>
      </c>
      <c r="F174" s="165"/>
      <c r="G174" s="165">
        <f>'Door Comparison'!G174</f>
        <v>0</v>
      </c>
      <c r="H174" s="165">
        <f>'Door Comparison'!H174</f>
        <v>1</v>
      </c>
      <c r="I174" s="165" t="e">
        <f>'Door Comparison'!#REF!</f>
        <v>#REF!</v>
      </c>
      <c r="J174" s="165">
        <f>'Door Comparison'!J174</f>
        <v>0</v>
      </c>
      <c r="K174" s="165">
        <f>'Door Comparison'!K174</f>
        <v>1</v>
      </c>
      <c r="L174" s="165">
        <f>'Door Comparison'!L174</f>
        <v>1</v>
      </c>
      <c r="N174" s="95">
        <v>44</v>
      </c>
      <c r="O174" s="170"/>
      <c r="P174" s="155">
        <f t="shared" si="17"/>
        <v>16.239999999999998</v>
      </c>
      <c r="Q174" s="152">
        <f t="shared" si="18"/>
        <v>39.51</v>
      </c>
      <c r="R174" s="171"/>
      <c r="S174" s="172"/>
      <c r="T174" s="171">
        <f t="shared" si="19"/>
        <v>22.01</v>
      </c>
      <c r="V174" s="173">
        <f t="shared" si="20"/>
        <v>17.45</v>
      </c>
      <c r="W174" s="155">
        <f t="shared" si="21"/>
        <v>10.9</v>
      </c>
      <c r="X174" s="171">
        <v>0</v>
      </c>
      <c r="Y174" s="174">
        <f t="shared" si="22"/>
        <v>150.11000000000001</v>
      </c>
      <c r="Z174" s="154"/>
    </row>
    <row r="175" spans="1:26" x14ac:dyDescent="0.25">
      <c r="A175" s="114" t="str">
        <f>'Door Comparison'!A175</f>
        <v xml:space="preserve">02.55.01,  </v>
      </c>
      <c r="B175" s="165" t="str">
        <f>'Door Comparison'!B175</f>
        <v>DRS-100</v>
      </c>
      <c r="C175" s="165">
        <f>'Door Comparison'!C175</f>
        <v>0</v>
      </c>
      <c r="D175" s="165">
        <f>'Door Comparison'!D175</f>
        <v>1020</v>
      </c>
      <c r="E175" s="165">
        <f>'Door Comparison'!E175</f>
        <v>2110</v>
      </c>
      <c r="F175" s="165"/>
      <c r="G175" s="165">
        <f>'Door Comparison'!G175</f>
        <v>0</v>
      </c>
      <c r="H175" s="165">
        <f>'Door Comparison'!H175</f>
        <v>1</v>
      </c>
      <c r="I175" s="165" t="e">
        <f>'Door Comparison'!#REF!</f>
        <v>#REF!</v>
      </c>
      <c r="J175" s="165">
        <f>'Door Comparison'!J175</f>
        <v>1</v>
      </c>
      <c r="K175" s="165">
        <f>'Door Comparison'!K175</f>
        <v>0</v>
      </c>
      <c r="L175" s="165">
        <f>'Door Comparison'!L175</f>
        <v>1</v>
      </c>
      <c r="N175" s="95">
        <v>44</v>
      </c>
      <c r="O175" s="170"/>
      <c r="P175" s="155">
        <f t="shared" si="17"/>
        <v>16.239999999999998</v>
      </c>
      <c r="Q175" s="152">
        <f t="shared" si="18"/>
        <v>39.51</v>
      </c>
      <c r="R175" s="171"/>
      <c r="S175" s="172"/>
      <c r="T175" s="171">
        <f t="shared" si="19"/>
        <v>22.01</v>
      </c>
      <c r="V175" s="173">
        <f t="shared" si="20"/>
        <v>11.63</v>
      </c>
      <c r="W175" s="155">
        <f t="shared" si="21"/>
        <v>10.9</v>
      </c>
      <c r="X175" s="171">
        <v>0</v>
      </c>
      <c r="Y175" s="174">
        <f t="shared" si="22"/>
        <v>144.29</v>
      </c>
      <c r="Z175" s="154"/>
    </row>
    <row r="176" spans="1:26" x14ac:dyDescent="0.25">
      <c r="A176" s="114" t="str">
        <f>'Door Comparison'!A176</f>
        <v xml:space="preserve">02.55.02,  </v>
      </c>
      <c r="B176" s="165" t="str">
        <f>'Door Comparison'!B176</f>
        <v>DRS-104</v>
      </c>
      <c r="C176" s="165">
        <f>'Door Comparison'!C176</f>
        <v>0</v>
      </c>
      <c r="D176" s="165">
        <f>'Door Comparison'!D176</f>
        <v>1450</v>
      </c>
      <c r="E176" s="165">
        <f>'Door Comparison'!E176</f>
        <v>2110</v>
      </c>
      <c r="F176" s="165"/>
      <c r="G176" s="165">
        <f>'Door Comparison'!G176</f>
        <v>0</v>
      </c>
      <c r="H176" s="165">
        <f>'Door Comparison'!H176</f>
        <v>1</v>
      </c>
      <c r="I176" s="165" t="e">
        <f>'Door Comparison'!#REF!</f>
        <v>#REF!</v>
      </c>
      <c r="J176" s="165">
        <f>'Door Comparison'!J176</f>
        <v>0</v>
      </c>
      <c r="K176" s="165">
        <f>'Door Comparison'!K176</f>
        <v>1</v>
      </c>
      <c r="L176" s="165">
        <f>'Door Comparison'!L176</f>
        <v>1</v>
      </c>
      <c r="N176" s="95">
        <v>44</v>
      </c>
      <c r="O176" s="170"/>
      <c r="P176" s="155">
        <f t="shared" si="17"/>
        <v>17.579999999999998</v>
      </c>
      <c r="Q176" s="152">
        <f t="shared" si="18"/>
        <v>42.75</v>
      </c>
      <c r="R176" s="171"/>
      <c r="S176" s="172"/>
      <c r="T176" s="171">
        <f t="shared" si="19"/>
        <v>23.81</v>
      </c>
      <c r="V176" s="173">
        <f t="shared" si="20"/>
        <v>18.88</v>
      </c>
      <c r="W176" s="155">
        <f t="shared" si="21"/>
        <v>11.79</v>
      </c>
      <c r="X176" s="171">
        <v>0</v>
      </c>
      <c r="Y176" s="174">
        <f t="shared" si="22"/>
        <v>158.81</v>
      </c>
      <c r="Z176" s="154"/>
    </row>
    <row r="177" spans="1:26" x14ac:dyDescent="0.25">
      <c r="A177" s="114" t="str">
        <f>'Door Comparison'!A177</f>
        <v xml:space="preserve">02.55.03,  </v>
      </c>
      <c r="B177" s="165" t="str">
        <f>'Door Comparison'!B177</f>
        <v>DRS-104</v>
      </c>
      <c r="C177" s="165">
        <f>'Door Comparison'!C177</f>
        <v>0</v>
      </c>
      <c r="D177" s="165">
        <f>'Door Comparison'!D177</f>
        <v>720</v>
      </c>
      <c r="E177" s="165">
        <f>'Door Comparison'!E177</f>
        <v>2110</v>
      </c>
      <c r="F177" s="165"/>
      <c r="G177" s="165">
        <f>'Door Comparison'!G177</f>
        <v>0</v>
      </c>
      <c r="H177" s="165">
        <f>'Door Comparison'!H177</f>
        <v>1</v>
      </c>
      <c r="I177" s="165" t="e">
        <f>'Door Comparison'!#REF!</f>
        <v>#REF!</v>
      </c>
      <c r="J177" s="165">
        <f>'Door Comparison'!J177</f>
        <v>0</v>
      </c>
      <c r="K177" s="165">
        <f>'Door Comparison'!K177</f>
        <v>1</v>
      </c>
      <c r="L177" s="165">
        <f>'Door Comparison'!L177</f>
        <v>1</v>
      </c>
      <c r="N177" s="95">
        <v>22</v>
      </c>
      <c r="O177" s="170"/>
      <c r="P177" s="155">
        <f t="shared" si="17"/>
        <v>15.31</v>
      </c>
      <c r="Q177" s="152">
        <f t="shared" si="18"/>
        <v>37.25</v>
      </c>
      <c r="R177" s="171"/>
      <c r="S177" s="172"/>
      <c r="T177" s="171">
        <f t="shared" si="19"/>
        <v>20.75</v>
      </c>
      <c r="V177" s="173">
        <f t="shared" si="20"/>
        <v>16.45</v>
      </c>
      <c r="W177" s="155">
        <f t="shared" si="21"/>
        <v>10.28</v>
      </c>
      <c r="X177" s="171">
        <v>0</v>
      </c>
      <c r="Y177" s="174">
        <f t="shared" si="22"/>
        <v>122.04</v>
      </c>
      <c r="Z177" s="154"/>
    </row>
    <row r="178" spans="1:26" x14ac:dyDescent="0.25">
      <c r="A178" s="114" t="str">
        <f>'Door Comparison'!A178</f>
        <v xml:space="preserve">02.68.01,  </v>
      </c>
      <c r="B178" s="165" t="str">
        <f>'Door Comparison'!B178</f>
        <v>DRS-100</v>
      </c>
      <c r="C178" s="165">
        <f>'Door Comparison'!C178</f>
        <v>0</v>
      </c>
      <c r="D178" s="165">
        <f>'Door Comparison'!D178</f>
        <v>1020</v>
      </c>
      <c r="E178" s="165">
        <f>'Door Comparison'!E178</f>
        <v>2110</v>
      </c>
      <c r="F178" s="165"/>
      <c r="G178" s="165">
        <f>'Door Comparison'!G178</f>
        <v>0</v>
      </c>
      <c r="H178" s="165">
        <f>'Door Comparison'!H178</f>
        <v>1</v>
      </c>
      <c r="I178" s="165" t="e">
        <f>'Door Comparison'!#REF!</f>
        <v>#REF!</v>
      </c>
      <c r="J178" s="165">
        <f>'Door Comparison'!J178</f>
        <v>1</v>
      </c>
      <c r="K178" s="165">
        <f>'Door Comparison'!K178</f>
        <v>0</v>
      </c>
      <c r="L178" s="165">
        <f>'Door Comparison'!L178</f>
        <v>1</v>
      </c>
      <c r="N178" s="95">
        <v>44</v>
      </c>
      <c r="O178" s="170"/>
      <c r="P178" s="155">
        <f t="shared" si="17"/>
        <v>16.239999999999998</v>
      </c>
      <c r="Q178" s="152">
        <f t="shared" si="18"/>
        <v>39.51</v>
      </c>
      <c r="R178" s="171"/>
      <c r="S178" s="172"/>
      <c r="T178" s="171">
        <f t="shared" si="19"/>
        <v>22.01</v>
      </c>
      <c r="V178" s="173">
        <f t="shared" si="20"/>
        <v>11.63</v>
      </c>
      <c r="W178" s="155">
        <f t="shared" si="21"/>
        <v>10.9</v>
      </c>
      <c r="X178" s="171">
        <v>0</v>
      </c>
      <c r="Y178" s="174">
        <f t="shared" si="22"/>
        <v>144.29</v>
      </c>
      <c r="Z178" s="154"/>
    </row>
    <row r="179" spans="1:26" x14ac:dyDescent="0.25">
      <c r="A179" s="114" t="str">
        <f>'Door Comparison'!A179</f>
        <v xml:space="preserve">02.68.02,  </v>
      </c>
      <c r="B179" s="165" t="str">
        <f>'Door Comparison'!B179</f>
        <v>DRS-100</v>
      </c>
      <c r="C179" s="165">
        <f>'Door Comparison'!C179</f>
        <v>0</v>
      </c>
      <c r="D179" s="165">
        <f>'Door Comparison'!D179</f>
        <v>1020</v>
      </c>
      <c r="E179" s="165">
        <f>'Door Comparison'!E179</f>
        <v>2110</v>
      </c>
      <c r="F179" s="165"/>
      <c r="G179" s="165">
        <f>'Door Comparison'!G179</f>
        <v>0</v>
      </c>
      <c r="H179" s="165">
        <f>'Door Comparison'!H179</f>
        <v>1</v>
      </c>
      <c r="I179" s="165" t="e">
        <f>'Door Comparison'!#REF!</f>
        <v>#REF!</v>
      </c>
      <c r="J179" s="165">
        <f>'Door Comparison'!J179</f>
        <v>1</v>
      </c>
      <c r="K179" s="165">
        <f>'Door Comparison'!K179</f>
        <v>0</v>
      </c>
      <c r="L179" s="165">
        <f>'Door Comparison'!L179</f>
        <v>1</v>
      </c>
      <c r="N179" s="95">
        <v>44</v>
      </c>
      <c r="O179" s="170"/>
      <c r="P179" s="155">
        <f t="shared" si="17"/>
        <v>16.239999999999998</v>
      </c>
      <c r="Q179" s="152">
        <f t="shared" si="18"/>
        <v>39.51</v>
      </c>
      <c r="R179" s="171"/>
      <c r="S179" s="172"/>
      <c r="T179" s="171">
        <f t="shared" si="19"/>
        <v>22.01</v>
      </c>
      <c r="V179" s="173">
        <f t="shared" si="20"/>
        <v>11.63</v>
      </c>
      <c r="W179" s="155">
        <f t="shared" si="21"/>
        <v>10.9</v>
      </c>
      <c r="X179" s="171">
        <v>0</v>
      </c>
      <c r="Y179" s="174">
        <f t="shared" si="22"/>
        <v>144.29</v>
      </c>
      <c r="Z179" s="154"/>
    </row>
    <row r="180" spans="1:26" x14ac:dyDescent="0.25">
      <c r="A180" s="114" t="str">
        <f>'Door Comparison'!A180</f>
        <v xml:space="preserve">02.68.03,  </v>
      </c>
      <c r="B180" s="165" t="str">
        <f>'Door Comparison'!B180</f>
        <v>DRS-100</v>
      </c>
      <c r="C180" s="165">
        <f>'Door Comparison'!C180</f>
        <v>0</v>
      </c>
      <c r="D180" s="165">
        <f>'Door Comparison'!D180</f>
        <v>1020</v>
      </c>
      <c r="E180" s="165">
        <f>'Door Comparison'!E180</f>
        <v>2110</v>
      </c>
      <c r="F180" s="165"/>
      <c r="G180" s="165">
        <f>'Door Comparison'!G180</f>
        <v>0</v>
      </c>
      <c r="H180" s="165">
        <f>'Door Comparison'!H180</f>
        <v>1</v>
      </c>
      <c r="I180" s="165" t="e">
        <f>'Door Comparison'!#REF!</f>
        <v>#REF!</v>
      </c>
      <c r="J180" s="165">
        <f>'Door Comparison'!J180</f>
        <v>1</v>
      </c>
      <c r="K180" s="165">
        <f>'Door Comparison'!K180</f>
        <v>0</v>
      </c>
      <c r="L180" s="165">
        <f>'Door Comparison'!L180</f>
        <v>1</v>
      </c>
      <c r="N180" s="95">
        <v>44</v>
      </c>
      <c r="O180" s="170"/>
      <c r="P180" s="155">
        <f t="shared" si="17"/>
        <v>16.239999999999998</v>
      </c>
      <c r="Q180" s="152">
        <f t="shared" si="18"/>
        <v>39.51</v>
      </c>
      <c r="R180" s="171"/>
      <c r="S180" s="172"/>
      <c r="T180" s="171">
        <f t="shared" si="19"/>
        <v>22.01</v>
      </c>
      <c r="V180" s="173">
        <f t="shared" si="20"/>
        <v>11.63</v>
      </c>
      <c r="W180" s="155">
        <f t="shared" si="21"/>
        <v>10.9</v>
      </c>
      <c r="X180" s="171">
        <v>0</v>
      </c>
      <c r="Y180" s="174">
        <f t="shared" si="22"/>
        <v>144.29</v>
      </c>
      <c r="Z180" s="154"/>
    </row>
    <row r="181" spans="1:26" x14ac:dyDescent="0.25">
      <c r="A181" s="114" t="str">
        <f>'Door Comparison'!A181</f>
        <v xml:space="preserve">03.28.01,  </v>
      </c>
      <c r="B181" s="165" t="str">
        <f>'Door Comparison'!B181</f>
        <v>DRS-104</v>
      </c>
      <c r="C181" s="165">
        <f>'Door Comparison'!C181</f>
        <v>0</v>
      </c>
      <c r="D181" s="165">
        <f>'Door Comparison'!D181</f>
        <v>820</v>
      </c>
      <c r="E181" s="165">
        <f>'Door Comparison'!E181</f>
        <v>2110</v>
      </c>
      <c r="F181" s="165"/>
      <c r="G181" s="165">
        <f>'Door Comparison'!G181</f>
        <v>0</v>
      </c>
      <c r="H181" s="165">
        <f>'Door Comparison'!H181</f>
        <v>1</v>
      </c>
      <c r="I181" s="165" t="e">
        <f>'Door Comparison'!#REF!</f>
        <v>#REF!</v>
      </c>
      <c r="J181" s="165">
        <f>'Door Comparison'!J181</f>
        <v>0</v>
      </c>
      <c r="K181" s="165">
        <f>'Door Comparison'!K181</f>
        <v>1</v>
      </c>
      <c r="L181" s="165">
        <f>'Door Comparison'!L181</f>
        <v>1</v>
      </c>
      <c r="N181" s="95">
        <v>22</v>
      </c>
      <c r="O181" s="170"/>
      <c r="P181" s="155">
        <f t="shared" si="17"/>
        <v>15.62</v>
      </c>
      <c r="Q181" s="152">
        <f t="shared" si="18"/>
        <v>38</v>
      </c>
      <c r="R181" s="171"/>
      <c r="S181" s="172"/>
      <c r="T181" s="171">
        <f t="shared" si="19"/>
        <v>21.17</v>
      </c>
      <c r="V181" s="173">
        <f t="shared" si="20"/>
        <v>16.78</v>
      </c>
      <c r="W181" s="155">
        <f t="shared" si="21"/>
        <v>10.48</v>
      </c>
      <c r="X181" s="171">
        <v>0</v>
      </c>
      <c r="Y181" s="174">
        <f t="shared" si="22"/>
        <v>124.05</v>
      </c>
      <c r="Z181" s="154"/>
    </row>
    <row r="182" spans="1:26" x14ac:dyDescent="0.25">
      <c r="A182" s="114" t="str">
        <f>'Door Comparison'!A182</f>
        <v xml:space="preserve">03.28.02,  </v>
      </c>
      <c r="B182" s="165" t="str">
        <f>'Door Comparison'!B182</f>
        <v>DRS-104</v>
      </c>
      <c r="C182" s="165">
        <f>'Door Comparison'!C182</f>
        <v>0</v>
      </c>
      <c r="D182" s="165">
        <f>'Door Comparison'!D182</f>
        <v>1020</v>
      </c>
      <c r="E182" s="165">
        <f>'Door Comparison'!E182</f>
        <v>2110</v>
      </c>
      <c r="F182" s="165"/>
      <c r="G182" s="165">
        <f>'Door Comparison'!G182</f>
        <v>0</v>
      </c>
      <c r="H182" s="165">
        <f>'Door Comparison'!H182</f>
        <v>1</v>
      </c>
      <c r="I182" s="165" t="e">
        <f>'Door Comparison'!#REF!</f>
        <v>#REF!</v>
      </c>
      <c r="J182" s="165">
        <f>'Door Comparison'!J182</f>
        <v>0</v>
      </c>
      <c r="K182" s="165">
        <f>'Door Comparison'!K182</f>
        <v>1</v>
      </c>
      <c r="L182" s="165">
        <f>'Door Comparison'!L182</f>
        <v>1</v>
      </c>
      <c r="N182" s="95">
        <v>44</v>
      </c>
      <c r="O182" s="170"/>
      <c r="P182" s="155">
        <f t="shared" si="17"/>
        <v>16.239999999999998</v>
      </c>
      <c r="Q182" s="152">
        <f t="shared" si="18"/>
        <v>39.51</v>
      </c>
      <c r="R182" s="171"/>
      <c r="S182" s="172"/>
      <c r="T182" s="171">
        <f t="shared" si="19"/>
        <v>22.01</v>
      </c>
      <c r="V182" s="173">
        <f t="shared" si="20"/>
        <v>17.45</v>
      </c>
      <c r="W182" s="155">
        <f t="shared" si="21"/>
        <v>10.9</v>
      </c>
      <c r="X182" s="171">
        <v>0</v>
      </c>
      <c r="Y182" s="174">
        <f t="shared" si="22"/>
        <v>150.11000000000001</v>
      </c>
    </row>
    <row r="183" spans="1:26" x14ac:dyDescent="0.25">
      <c r="A183" s="114" t="str">
        <f>'Door Comparison'!A183</f>
        <v xml:space="preserve">03.28.04,  </v>
      </c>
      <c r="B183" s="165" t="str">
        <f>'Door Comparison'!B183</f>
        <v>DRS-104</v>
      </c>
      <c r="C183" s="165">
        <f>'Door Comparison'!C183</f>
        <v>0</v>
      </c>
      <c r="D183" s="165">
        <f>'Door Comparison'!D183</f>
        <v>1750</v>
      </c>
      <c r="E183" s="165">
        <f>'Door Comparison'!E183</f>
        <v>2110</v>
      </c>
      <c r="F183" s="165"/>
      <c r="G183" s="165">
        <f>'Door Comparison'!G183</f>
        <v>0</v>
      </c>
      <c r="H183" s="165">
        <f>'Door Comparison'!H183</f>
        <v>1</v>
      </c>
      <c r="I183" s="165" t="e">
        <f>'Door Comparison'!#REF!</f>
        <v>#REF!</v>
      </c>
      <c r="J183" s="165">
        <f>'Door Comparison'!J183</f>
        <v>0</v>
      </c>
      <c r="K183" s="165">
        <f>'Door Comparison'!K183</f>
        <v>1</v>
      </c>
      <c r="L183" s="165">
        <f>'Door Comparison'!L183</f>
        <v>1</v>
      </c>
      <c r="N183" s="95">
        <v>66</v>
      </c>
      <c r="O183" s="170"/>
      <c r="P183" s="155">
        <f t="shared" si="17"/>
        <v>18.510000000000002</v>
      </c>
      <c r="Q183" s="152">
        <f t="shared" si="18"/>
        <v>45.01</v>
      </c>
      <c r="R183" s="171"/>
      <c r="S183" s="172"/>
      <c r="T183" s="171">
        <f t="shared" si="19"/>
        <v>25.07</v>
      </c>
      <c r="V183" s="173">
        <f t="shared" si="20"/>
        <v>19.88</v>
      </c>
      <c r="W183" s="155">
        <f t="shared" si="21"/>
        <v>12.42</v>
      </c>
      <c r="X183" s="171">
        <v>0</v>
      </c>
      <c r="Y183" s="174">
        <f t="shared" si="22"/>
        <v>186.89</v>
      </c>
    </row>
    <row r="184" spans="1:26" x14ac:dyDescent="0.25">
      <c r="A184" s="114" t="str">
        <f>'Door Comparison'!A184</f>
        <v xml:space="preserve">03.28.05,  </v>
      </c>
      <c r="B184" s="165" t="str">
        <f>'Door Comparison'!B184</f>
        <v>DRS-104</v>
      </c>
      <c r="C184" s="165">
        <f>'Door Comparison'!C184</f>
        <v>0</v>
      </c>
      <c r="D184" s="165">
        <f>'Door Comparison'!D184</f>
        <v>620</v>
      </c>
      <c r="E184" s="165">
        <f>'Door Comparison'!E184</f>
        <v>2110</v>
      </c>
      <c r="F184" s="165"/>
      <c r="G184" s="165">
        <f>'Door Comparison'!G184</f>
        <v>0</v>
      </c>
      <c r="H184" s="165">
        <f>'Door Comparison'!H184</f>
        <v>1</v>
      </c>
      <c r="I184" s="165" t="e">
        <f>'Door Comparison'!#REF!</f>
        <v>#REF!</v>
      </c>
      <c r="J184" s="165">
        <f>'Door Comparison'!J184</f>
        <v>0</v>
      </c>
      <c r="K184" s="165">
        <f>'Door Comparison'!K184</f>
        <v>1</v>
      </c>
      <c r="L184" s="165">
        <f>'Door Comparison'!L184</f>
        <v>1</v>
      </c>
      <c r="N184" s="95">
        <v>22</v>
      </c>
      <c r="O184" s="170"/>
      <c r="P184" s="155">
        <f t="shared" si="17"/>
        <v>15</v>
      </c>
      <c r="Q184" s="152">
        <f t="shared" si="18"/>
        <v>36.49</v>
      </c>
      <c r="R184" s="171"/>
      <c r="S184" s="172"/>
      <c r="T184" s="171">
        <f t="shared" si="19"/>
        <v>20.329999999999998</v>
      </c>
      <c r="V184" s="173">
        <f t="shared" si="20"/>
        <v>16.12</v>
      </c>
      <c r="W184" s="155">
        <f t="shared" si="21"/>
        <v>10.07</v>
      </c>
      <c r="X184" s="171">
        <v>0</v>
      </c>
      <c r="Y184" s="174">
        <f t="shared" si="22"/>
        <v>120.01</v>
      </c>
    </row>
    <row r="185" spans="1:26" x14ac:dyDescent="0.25">
      <c r="A185" s="114" t="str">
        <f>'Door Comparison'!A185</f>
        <v xml:space="preserve">03.28.06,  </v>
      </c>
      <c r="B185" s="165" t="str">
        <f>'Door Comparison'!B185</f>
        <v>DRS-104</v>
      </c>
      <c r="C185" s="165">
        <f>'Door Comparison'!C185</f>
        <v>0</v>
      </c>
      <c r="D185" s="165">
        <f>'Door Comparison'!D185</f>
        <v>1450</v>
      </c>
      <c r="E185" s="165">
        <f>'Door Comparison'!E185</f>
        <v>2110</v>
      </c>
      <c r="F185" s="165"/>
      <c r="G185" s="165">
        <f>'Door Comparison'!G185</f>
        <v>0</v>
      </c>
      <c r="H185" s="165">
        <f>'Door Comparison'!H185</f>
        <v>1</v>
      </c>
      <c r="I185" s="165" t="e">
        <f>'Door Comparison'!#REF!</f>
        <v>#REF!</v>
      </c>
      <c r="J185" s="165">
        <f>'Door Comparison'!J185</f>
        <v>0</v>
      </c>
      <c r="K185" s="165">
        <f>'Door Comparison'!K185</f>
        <v>1</v>
      </c>
      <c r="L185" s="165">
        <f>'Door Comparison'!L185</f>
        <v>1</v>
      </c>
      <c r="N185" s="95">
        <v>44</v>
      </c>
      <c r="O185" s="170"/>
      <c r="P185" s="155">
        <f t="shared" si="17"/>
        <v>17.579999999999998</v>
      </c>
      <c r="Q185" s="152">
        <f t="shared" si="18"/>
        <v>42.75</v>
      </c>
      <c r="R185" s="171"/>
      <c r="S185" s="172"/>
      <c r="T185" s="171">
        <f t="shared" si="19"/>
        <v>23.81</v>
      </c>
      <c r="V185" s="173">
        <f t="shared" si="20"/>
        <v>18.88</v>
      </c>
      <c r="W185" s="155">
        <f t="shared" si="21"/>
        <v>11.79</v>
      </c>
      <c r="X185" s="171">
        <v>0</v>
      </c>
      <c r="Y185" s="174">
        <f t="shared" si="22"/>
        <v>158.81</v>
      </c>
    </row>
    <row r="186" spans="1:26" x14ac:dyDescent="0.25">
      <c r="A186" s="114" t="str">
        <f>'Door Comparison'!A186</f>
        <v xml:space="preserve">03.35.01,  </v>
      </c>
      <c r="B186" s="165" t="str">
        <f>'Door Comparison'!B186</f>
        <v>DRS-104</v>
      </c>
      <c r="C186" s="165">
        <f>'Door Comparison'!C186</f>
        <v>0</v>
      </c>
      <c r="D186" s="165">
        <f>'Door Comparison'!D186</f>
        <v>820</v>
      </c>
      <c r="E186" s="165">
        <f>'Door Comparison'!E186</f>
        <v>2110</v>
      </c>
      <c r="F186" s="165"/>
      <c r="G186" s="165">
        <f>'Door Comparison'!G186</f>
        <v>0</v>
      </c>
      <c r="H186" s="165">
        <f>'Door Comparison'!H186</f>
        <v>1</v>
      </c>
      <c r="I186" s="165" t="e">
        <f>'Door Comparison'!#REF!</f>
        <v>#REF!</v>
      </c>
      <c r="J186" s="165">
        <f>'Door Comparison'!J186</f>
        <v>0</v>
      </c>
      <c r="K186" s="165">
        <f>'Door Comparison'!K186</f>
        <v>1</v>
      </c>
      <c r="L186" s="165">
        <f>'Door Comparison'!L186</f>
        <v>1</v>
      </c>
      <c r="N186" s="95">
        <v>22</v>
      </c>
      <c r="O186" s="170"/>
      <c r="P186" s="155">
        <f t="shared" si="17"/>
        <v>15.62</v>
      </c>
      <c r="Q186" s="152">
        <f t="shared" si="18"/>
        <v>38</v>
      </c>
      <c r="R186" s="171"/>
      <c r="S186" s="172"/>
      <c r="T186" s="171">
        <f t="shared" si="19"/>
        <v>21.17</v>
      </c>
      <c r="V186" s="173">
        <f t="shared" si="20"/>
        <v>16.78</v>
      </c>
      <c r="W186" s="155">
        <f t="shared" si="21"/>
        <v>10.48</v>
      </c>
      <c r="X186" s="171">
        <v>0</v>
      </c>
      <c r="Y186" s="174">
        <f t="shared" si="22"/>
        <v>124.05</v>
      </c>
    </row>
    <row r="187" spans="1:26" x14ac:dyDescent="0.25">
      <c r="A187" s="114" t="str">
        <f>'Door Comparison'!A187</f>
        <v xml:space="preserve">03.35.02,  </v>
      </c>
      <c r="B187" s="165" t="str">
        <f>'Door Comparison'!B187</f>
        <v>DRS-100</v>
      </c>
      <c r="C187" s="165">
        <f>'Door Comparison'!C187</f>
        <v>0</v>
      </c>
      <c r="D187" s="165">
        <f>'Door Comparison'!D187</f>
        <v>1020</v>
      </c>
      <c r="E187" s="165">
        <f>'Door Comparison'!E187</f>
        <v>2110</v>
      </c>
      <c r="F187" s="165"/>
      <c r="G187" s="165">
        <f>'Door Comparison'!G187</f>
        <v>0</v>
      </c>
      <c r="H187" s="165">
        <f>'Door Comparison'!H187</f>
        <v>1</v>
      </c>
      <c r="I187" s="165" t="e">
        <f>'Door Comparison'!#REF!</f>
        <v>#REF!</v>
      </c>
      <c r="J187" s="165">
        <f>'Door Comparison'!J187</f>
        <v>0</v>
      </c>
      <c r="K187" s="165">
        <f>'Door Comparison'!K187</f>
        <v>1</v>
      </c>
      <c r="L187" s="165">
        <f>'Door Comparison'!L187</f>
        <v>0</v>
      </c>
      <c r="N187" s="95">
        <v>44</v>
      </c>
      <c r="O187" s="170"/>
      <c r="P187" s="155">
        <f t="shared" si="17"/>
        <v>16.239999999999998</v>
      </c>
      <c r="Q187" s="152">
        <f t="shared" si="18"/>
        <v>39.51</v>
      </c>
      <c r="R187" s="171"/>
      <c r="S187" s="172"/>
      <c r="T187" s="171">
        <f t="shared" si="19"/>
        <v>22.01</v>
      </c>
      <c r="V187" s="173">
        <f t="shared" si="20"/>
        <v>11.63</v>
      </c>
      <c r="W187" s="155">
        <f t="shared" si="21"/>
        <v>5.45</v>
      </c>
      <c r="X187" s="171">
        <v>0</v>
      </c>
      <c r="Y187" s="174">
        <f t="shared" si="22"/>
        <v>138.84</v>
      </c>
    </row>
    <row r="188" spans="1:26" x14ac:dyDescent="0.25">
      <c r="A188" s="114" t="str">
        <f>'Door Comparison'!A188</f>
        <v xml:space="preserve">03.51.01,  </v>
      </c>
      <c r="B188" s="165" t="str">
        <f>'Door Comparison'!B188</f>
        <v>DRS-100</v>
      </c>
      <c r="C188" s="165">
        <f>'Door Comparison'!C188</f>
        <v>0</v>
      </c>
      <c r="D188" s="165">
        <f>'Door Comparison'!D188</f>
        <v>1020</v>
      </c>
      <c r="E188" s="165">
        <f>'Door Comparison'!E188</f>
        <v>2110</v>
      </c>
      <c r="F188" s="165"/>
      <c r="G188" s="165">
        <f>'Door Comparison'!G188</f>
        <v>0</v>
      </c>
      <c r="H188" s="165">
        <f>'Door Comparison'!H188</f>
        <v>1</v>
      </c>
      <c r="I188" s="165" t="e">
        <f>'Door Comparison'!#REF!</f>
        <v>#REF!</v>
      </c>
      <c r="J188" s="165">
        <f>'Door Comparison'!J188</f>
        <v>0</v>
      </c>
      <c r="K188" s="165">
        <f>'Door Comparison'!K188</f>
        <v>1</v>
      </c>
      <c r="L188" s="165">
        <f>'Door Comparison'!L188</f>
        <v>0</v>
      </c>
      <c r="N188" s="95">
        <v>44</v>
      </c>
      <c r="O188" s="170"/>
      <c r="P188" s="155">
        <f t="shared" si="17"/>
        <v>16.239999999999998</v>
      </c>
      <c r="Q188" s="152">
        <f t="shared" si="18"/>
        <v>39.51</v>
      </c>
      <c r="R188" s="171"/>
      <c r="S188" s="172"/>
      <c r="T188" s="171">
        <f t="shared" si="19"/>
        <v>22.01</v>
      </c>
      <c r="V188" s="173">
        <f t="shared" si="20"/>
        <v>11.63</v>
      </c>
      <c r="W188" s="155">
        <f t="shared" si="21"/>
        <v>5.45</v>
      </c>
      <c r="X188" s="171">
        <v>0</v>
      </c>
      <c r="Y188" s="174">
        <f t="shared" si="22"/>
        <v>138.84</v>
      </c>
    </row>
    <row r="189" spans="1:26" x14ac:dyDescent="0.25">
      <c r="A189" s="114" t="str">
        <f>'Door Comparison'!A189</f>
        <v xml:space="preserve">03.08.01,  </v>
      </c>
      <c r="B189" s="165" t="str">
        <f>'Door Comparison'!B189</f>
        <v>DRS-100</v>
      </c>
      <c r="C189" s="165">
        <f>'Door Comparison'!C189</f>
        <v>0</v>
      </c>
      <c r="D189" s="165">
        <f>'Door Comparison'!D189</f>
        <v>1020</v>
      </c>
      <c r="E189" s="165">
        <f>'Door Comparison'!E189</f>
        <v>2110</v>
      </c>
      <c r="F189" s="165"/>
      <c r="G189" s="165">
        <f>'Door Comparison'!G189</f>
        <v>0</v>
      </c>
      <c r="H189" s="165">
        <f>'Door Comparison'!H189</f>
        <v>1</v>
      </c>
      <c r="I189" s="165" t="e">
        <f>'Door Comparison'!#REF!</f>
        <v>#REF!</v>
      </c>
      <c r="J189" s="165">
        <f>'Door Comparison'!J189</f>
        <v>0</v>
      </c>
      <c r="K189" s="165">
        <f>'Door Comparison'!K189</f>
        <v>1</v>
      </c>
      <c r="L189" s="165">
        <f>'Door Comparison'!L189</f>
        <v>0</v>
      </c>
      <c r="N189" s="95">
        <v>44</v>
      </c>
      <c r="O189" s="170"/>
      <c r="P189" s="155">
        <f t="shared" si="17"/>
        <v>16.239999999999998</v>
      </c>
      <c r="Q189" s="152">
        <f t="shared" si="18"/>
        <v>39.51</v>
      </c>
      <c r="R189" s="171"/>
      <c r="S189" s="172"/>
      <c r="T189" s="171">
        <f t="shared" si="19"/>
        <v>22.01</v>
      </c>
      <c r="V189" s="173">
        <f t="shared" si="20"/>
        <v>11.63</v>
      </c>
      <c r="W189" s="155">
        <f t="shared" si="21"/>
        <v>5.45</v>
      </c>
      <c r="X189" s="171">
        <v>0</v>
      </c>
      <c r="Y189" s="174">
        <f t="shared" si="22"/>
        <v>138.84</v>
      </c>
    </row>
    <row r="190" spans="1:26" x14ac:dyDescent="0.25">
      <c r="A190" s="114" t="str">
        <f>'Door Comparison'!A190</f>
        <v xml:space="preserve">03.10.01,  </v>
      </c>
      <c r="B190" s="165" t="str">
        <f>'Door Comparison'!B190</f>
        <v>DRS-104</v>
      </c>
      <c r="C190" s="165">
        <f>'Door Comparison'!C190</f>
        <v>0</v>
      </c>
      <c r="D190" s="165">
        <f>'Door Comparison'!D190</f>
        <v>620</v>
      </c>
      <c r="E190" s="165">
        <f>'Door Comparison'!E190</f>
        <v>2110</v>
      </c>
      <c r="F190" s="165"/>
      <c r="G190" s="165">
        <f>'Door Comparison'!G190</f>
        <v>0</v>
      </c>
      <c r="H190" s="165">
        <f>'Door Comparison'!H190</f>
        <v>1</v>
      </c>
      <c r="I190" s="165" t="e">
        <f>'Door Comparison'!#REF!</f>
        <v>#REF!</v>
      </c>
      <c r="J190" s="165">
        <f>'Door Comparison'!J190</f>
        <v>0</v>
      </c>
      <c r="K190" s="165">
        <f>'Door Comparison'!K190</f>
        <v>1</v>
      </c>
      <c r="L190" s="165">
        <f>'Door Comparison'!L190</f>
        <v>1</v>
      </c>
      <c r="N190" s="95">
        <v>22</v>
      </c>
      <c r="O190" s="170"/>
      <c r="P190" s="155">
        <f t="shared" si="17"/>
        <v>15</v>
      </c>
      <c r="Q190" s="152">
        <f t="shared" si="18"/>
        <v>36.49</v>
      </c>
      <c r="R190" s="171"/>
      <c r="S190" s="172"/>
      <c r="T190" s="171">
        <f t="shared" si="19"/>
        <v>20.329999999999998</v>
      </c>
      <c r="V190" s="173">
        <f t="shared" si="20"/>
        <v>16.12</v>
      </c>
      <c r="W190" s="155">
        <f t="shared" si="21"/>
        <v>10.07</v>
      </c>
      <c r="X190" s="171">
        <v>0</v>
      </c>
      <c r="Y190" s="174">
        <f t="shared" si="22"/>
        <v>120.01</v>
      </c>
    </row>
    <row r="191" spans="1:26" x14ac:dyDescent="0.25">
      <c r="A191" s="114" t="str">
        <f>'Door Comparison'!A191</f>
        <v xml:space="preserve">03.10.02,  </v>
      </c>
      <c r="B191" s="165" t="str">
        <f>'Door Comparison'!B191</f>
        <v>DRS-104</v>
      </c>
      <c r="C191" s="165">
        <f>'Door Comparison'!C191</f>
        <v>0</v>
      </c>
      <c r="D191" s="165">
        <f>'Door Comparison'!D191</f>
        <v>620</v>
      </c>
      <c r="E191" s="165">
        <f>'Door Comparison'!E191</f>
        <v>2110</v>
      </c>
      <c r="F191" s="165"/>
      <c r="G191" s="165">
        <f>'Door Comparison'!G191</f>
        <v>0</v>
      </c>
      <c r="H191" s="165">
        <f>'Door Comparison'!H191</f>
        <v>1</v>
      </c>
      <c r="I191" s="165" t="e">
        <f>'Door Comparison'!#REF!</f>
        <v>#REF!</v>
      </c>
      <c r="J191" s="165">
        <f>'Door Comparison'!J191</f>
        <v>0</v>
      </c>
      <c r="K191" s="165">
        <f>'Door Comparison'!K191</f>
        <v>1</v>
      </c>
      <c r="L191" s="165">
        <f>'Door Comparison'!L191</f>
        <v>1</v>
      </c>
      <c r="N191" s="95">
        <v>22</v>
      </c>
      <c r="O191" s="170"/>
      <c r="P191" s="155">
        <f t="shared" si="17"/>
        <v>15</v>
      </c>
      <c r="Q191" s="152">
        <f t="shared" si="18"/>
        <v>36.49</v>
      </c>
      <c r="R191" s="171"/>
      <c r="S191" s="172"/>
      <c r="T191" s="171">
        <f t="shared" si="19"/>
        <v>20.329999999999998</v>
      </c>
      <c r="V191" s="173">
        <f t="shared" si="20"/>
        <v>16.12</v>
      </c>
      <c r="W191" s="155">
        <f t="shared" si="21"/>
        <v>10.07</v>
      </c>
      <c r="X191" s="171">
        <v>0</v>
      </c>
      <c r="Y191" s="174">
        <f t="shared" si="22"/>
        <v>120.01</v>
      </c>
    </row>
    <row r="192" spans="1:26" x14ac:dyDescent="0.25">
      <c r="A192" s="114" t="str">
        <f>'Door Comparison'!A192</f>
        <v xml:space="preserve">03.10.03,  </v>
      </c>
      <c r="B192" s="165" t="str">
        <f>'Door Comparison'!B192</f>
        <v>DRS-104</v>
      </c>
      <c r="C192" s="165">
        <f>'Door Comparison'!C192</f>
        <v>0</v>
      </c>
      <c r="D192" s="165">
        <f>'Door Comparison'!D192</f>
        <v>720</v>
      </c>
      <c r="E192" s="165">
        <f>'Door Comparison'!E192</f>
        <v>2110</v>
      </c>
      <c r="F192" s="165"/>
      <c r="G192" s="165">
        <f>'Door Comparison'!G192</f>
        <v>0</v>
      </c>
      <c r="H192" s="165">
        <f>'Door Comparison'!H192</f>
        <v>1</v>
      </c>
      <c r="I192" s="165" t="e">
        <f>'Door Comparison'!#REF!</f>
        <v>#REF!</v>
      </c>
      <c r="J192" s="165">
        <f>'Door Comparison'!J192</f>
        <v>0</v>
      </c>
      <c r="K192" s="165">
        <f>'Door Comparison'!K192</f>
        <v>1</v>
      </c>
      <c r="L192" s="165">
        <f>'Door Comparison'!L192</f>
        <v>1</v>
      </c>
      <c r="N192" s="95">
        <v>22</v>
      </c>
      <c r="O192" s="170"/>
      <c r="P192" s="155">
        <f t="shared" si="17"/>
        <v>15.31</v>
      </c>
      <c r="Q192" s="152">
        <f t="shared" si="18"/>
        <v>37.25</v>
      </c>
      <c r="R192" s="171"/>
      <c r="S192" s="172"/>
      <c r="T192" s="171">
        <f t="shared" si="19"/>
        <v>20.75</v>
      </c>
      <c r="V192" s="173">
        <f t="shared" si="20"/>
        <v>16.45</v>
      </c>
      <c r="W192" s="155">
        <f t="shared" si="21"/>
        <v>10.28</v>
      </c>
      <c r="X192" s="171">
        <v>0</v>
      </c>
      <c r="Y192" s="174">
        <f t="shared" si="22"/>
        <v>122.04</v>
      </c>
    </row>
    <row r="193" spans="1:25" x14ac:dyDescent="0.25">
      <c r="A193" s="114" t="str">
        <f>'Door Comparison'!A193</f>
        <v xml:space="preserve">03.10.04,  </v>
      </c>
      <c r="B193" s="165" t="str">
        <f>'Door Comparison'!B193</f>
        <v>DRS-104</v>
      </c>
      <c r="C193" s="165">
        <f>'Door Comparison'!C193</f>
        <v>0</v>
      </c>
      <c r="D193" s="165">
        <f>'Door Comparison'!D193</f>
        <v>720</v>
      </c>
      <c r="E193" s="165">
        <f>'Door Comparison'!E193</f>
        <v>2110</v>
      </c>
      <c r="F193" s="165"/>
      <c r="G193" s="165">
        <f>'Door Comparison'!G193</f>
        <v>0</v>
      </c>
      <c r="H193" s="165">
        <f>'Door Comparison'!H193</f>
        <v>1</v>
      </c>
      <c r="I193" s="165" t="e">
        <f>'Door Comparison'!#REF!</f>
        <v>#REF!</v>
      </c>
      <c r="J193" s="165">
        <f>'Door Comparison'!J193</f>
        <v>0</v>
      </c>
      <c r="K193" s="165">
        <f>'Door Comparison'!K193</f>
        <v>1</v>
      </c>
      <c r="L193" s="165">
        <f>'Door Comparison'!L193</f>
        <v>1</v>
      </c>
      <c r="N193" s="95">
        <v>22</v>
      </c>
      <c r="O193" s="170"/>
      <c r="P193" s="155">
        <f t="shared" si="17"/>
        <v>15.31</v>
      </c>
      <c r="Q193" s="152">
        <f t="shared" si="18"/>
        <v>37.25</v>
      </c>
      <c r="R193" s="171"/>
      <c r="S193" s="172"/>
      <c r="T193" s="171">
        <f t="shared" si="19"/>
        <v>20.75</v>
      </c>
      <c r="V193" s="173">
        <f t="shared" si="20"/>
        <v>16.45</v>
      </c>
      <c r="W193" s="155">
        <f t="shared" si="21"/>
        <v>10.28</v>
      </c>
      <c r="X193" s="171">
        <v>0</v>
      </c>
      <c r="Y193" s="174">
        <f t="shared" si="22"/>
        <v>122.04</v>
      </c>
    </row>
    <row r="194" spans="1:25" x14ac:dyDescent="0.25">
      <c r="A194" s="114" t="str">
        <f>'Door Comparison'!A194</f>
        <v xml:space="preserve">03.10.06,  </v>
      </c>
      <c r="B194" s="165" t="str">
        <f>'Door Comparison'!B194</f>
        <v>DRS-105</v>
      </c>
      <c r="C194" s="165">
        <f>'Door Comparison'!C194</f>
        <v>0</v>
      </c>
      <c r="D194" s="165">
        <f>'Door Comparison'!D194</f>
        <v>1020</v>
      </c>
      <c r="E194" s="165">
        <f>'Door Comparison'!E194</f>
        <v>2110</v>
      </c>
      <c r="F194" s="165"/>
      <c r="G194" s="165">
        <f>'Door Comparison'!G194</f>
        <v>0</v>
      </c>
      <c r="H194" s="165">
        <f>'Door Comparison'!H194</f>
        <v>1</v>
      </c>
      <c r="I194" s="165" t="e">
        <f>'Door Comparison'!#REF!</f>
        <v>#REF!</v>
      </c>
      <c r="J194" s="165">
        <f>'Door Comparison'!J194</f>
        <v>0</v>
      </c>
      <c r="K194" s="165">
        <f>'Door Comparison'!K194</f>
        <v>1</v>
      </c>
      <c r="L194" s="165">
        <f>'Door Comparison'!L194</f>
        <v>1</v>
      </c>
      <c r="N194" s="95">
        <v>44</v>
      </c>
      <c r="O194" s="170"/>
      <c r="P194" s="155">
        <f t="shared" si="17"/>
        <v>16.239999999999998</v>
      </c>
      <c r="Q194" s="152">
        <f t="shared" si="18"/>
        <v>39.51</v>
      </c>
      <c r="R194" s="171"/>
      <c r="S194" s="172"/>
      <c r="T194" s="171">
        <f t="shared" si="19"/>
        <v>22.01</v>
      </c>
      <c r="V194" s="173">
        <f t="shared" si="20"/>
        <v>17.45</v>
      </c>
      <c r="W194" s="155">
        <f t="shared" si="21"/>
        <v>10.9</v>
      </c>
      <c r="X194" s="171">
        <v>0</v>
      </c>
      <c r="Y194" s="174">
        <f t="shared" si="22"/>
        <v>150.11000000000001</v>
      </c>
    </row>
    <row r="195" spans="1:25" x14ac:dyDescent="0.25">
      <c r="A195" s="114" t="str">
        <f>'Door Comparison'!A195</f>
        <v xml:space="preserve">03.16.01,  </v>
      </c>
      <c r="B195" s="165" t="str">
        <f>'Door Comparison'!B195</f>
        <v>DRS-104</v>
      </c>
      <c r="C195" s="165">
        <f>'Door Comparison'!C195</f>
        <v>0</v>
      </c>
      <c r="D195" s="165">
        <f>'Door Comparison'!D195</f>
        <v>820</v>
      </c>
      <c r="E195" s="165">
        <f>'Door Comparison'!E195</f>
        <v>2110</v>
      </c>
      <c r="F195" s="165"/>
      <c r="G195" s="165">
        <f>'Door Comparison'!G195</f>
        <v>0</v>
      </c>
      <c r="H195" s="165">
        <f>'Door Comparison'!H195</f>
        <v>1</v>
      </c>
      <c r="I195" s="165" t="e">
        <f>'Door Comparison'!#REF!</f>
        <v>#REF!</v>
      </c>
      <c r="J195" s="165">
        <f>'Door Comparison'!J195</f>
        <v>0</v>
      </c>
      <c r="K195" s="165">
        <f>'Door Comparison'!K195</f>
        <v>1</v>
      </c>
      <c r="L195" s="165">
        <f>'Door Comparison'!L195</f>
        <v>1</v>
      </c>
      <c r="N195" s="95">
        <v>22</v>
      </c>
      <c r="O195" s="170"/>
      <c r="P195" s="155">
        <f t="shared" si="17"/>
        <v>15.62</v>
      </c>
      <c r="Q195" s="152">
        <f t="shared" si="18"/>
        <v>38</v>
      </c>
      <c r="R195" s="171"/>
      <c r="S195" s="172"/>
      <c r="T195" s="171">
        <f t="shared" si="19"/>
        <v>21.17</v>
      </c>
      <c r="V195" s="173">
        <f t="shared" si="20"/>
        <v>16.78</v>
      </c>
      <c r="W195" s="155">
        <f t="shared" si="21"/>
        <v>10.48</v>
      </c>
      <c r="X195" s="171">
        <v>0</v>
      </c>
      <c r="Y195" s="174">
        <f t="shared" si="22"/>
        <v>124.05</v>
      </c>
    </row>
    <row r="196" spans="1:25" x14ac:dyDescent="0.25">
      <c r="A196" s="114" t="str">
        <f>'Door Comparison'!A196</f>
        <v xml:space="preserve">03.16.02,  </v>
      </c>
      <c r="B196" s="165" t="str">
        <f>'Door Comparison'!B196</f>
        <v>DRS-100</v>
      </c>
      <c r="C196" s="165">
        <f>'Door Comparison'!C196</f>
        <v>0</v>
      </c>
      <c r="D196" s="165">
        <f>'Door Comparison'!D196</f>
        <v>1020</v>
      </c>
      <c r="E196" s="165">
        <f>'Door Comparison'!E196</f>
        <v>2110</v>
      </c>
      <c r="F196" s="165"/>
      <c r="G196" s="165">
        <f>'Door Comparison'!G196</f>
        <v>0</v>
      </c>
      <c r="H196" s="165">
        <f>'Door Comparison'!H196</f>
        <v>1</v>
      </c>
      <c r="I196" s="165" t="e">
        <f>'Door Comparison'!#REF!</f>
        <v>#REF!</v>
      </c>
      <c r="J196" s="165">
        <f>'Door Comparison'!J196</f>
        <v>0</v>
      </c>
      <c r="K196" s="165">
        <f>'Door Comparison'!K196</f>
        <v>1</v>
      </c>
      <c r="L196" s="165">
        <f>'Door Comparison'!L196</f>
        <v>0</v>
      </c>
      <c r="N196" s="95">
        <v>44</v>
      </c>
      <c r="O196" s="170"/>
      <c r="P196" s="155">
        <f t="shared" si="17"/>
        <v>16.239999999999998</v>
      </c>
      <c r="Q196" s="152">
        <f t="shared" si="18"/>
        <v>39.51</v>
      </c>
      <c r="R196" s="171"/>
      <c r="S196" s="172"/>
      <c r="T196" s="171">
        <f t="shared" si="19"/>
        <v>22.01</v>
      </c>
      <c r="V196" s="173">
        <f t="shared" si="20"/>
        <v>11.63</v>
      </c>
      <c r="W196" s="155">
        <f t="shared" si="21"/>
        <v>5.45</v>
      </c>
      <c r="X196" s="171">
        <v>0</v>
      </c>
      <c r="Y196" s="174">
        <f t="shared" si="22"/>
        <v>138.84</v>
      </c>
    </row>
    <row r="197" spans="1:25" x14ac:dyDescent="0.25">
      <c r="A197" s="114" t="str">
        <f>'Door Comparison'!A197</f>
        <v xml:space="preserve">03.16.03,  </v>
      </c>
      <c r="B197" s="165" t="str">
        <f>'Door Comparison'!B197</f>
        <v>DRS-104</v>
      </c>
      <c r="C197" s="165">
        <f>'Door Comparison'!C197</f>
        <v>0</v>
      </c>
      <c r="D197" s="165">
        <f>'Door Comparison'!D197</f>
        <v>620</v>
      </c>
      <c r="E197" s="165">
        <f>'Door Comparison'!E197</f>
        <v>2110</v>
      </c>
      <c r="F197" s="165"/>
      <c r="G197" s="165">
        <f>'Door Comparison'!G197</f>
        <v>0</v>
      </c>
      <c r="H197" s="165">
        <f>'Door Comparison'!H197</f>
        <v>1</v>
      </c>
      <c r="I197" s="165" t="e">
        <f>'Door Comparison'!#REF!</f>
        <v>#REF!</v>
      </c>
      <c r="J197" s="165">
        <f>'Door Comparison'!J197</f>
        <v>0</v>
      </c>
      <c r="K197" s="165">
        <f>'Door Comparison'!K197</f>
        <v>1</v>
      </c>
      <c r="L197" s="165">
        <f>'Door Comparison'!L197</f>
        <v>1</v>
      </c>
      <c r="N197" s="95">
        <v>22</v>
      </c>
      <c r="O197" s="170"/>
      <c r="P197" s="155">
        <f t="shared" si="17"/>
        <v>15</v>
      </c>
      <c r="Q197" s="152">
        <f t="shared" si="18"/>
        <v>36.49</v>
      </c>
      <c r="R197" s="171"/>
      <c r="S197" s="172"/>
      <c r="T197" s="171">
        <f t="shared" si="19"/>
        <v>20.329999999999998</v>
      </c>
      <c r="V197" s="173">
        <f t="shared" si="20"/>
        <v>16.12</v>
      </c>
      <c r="W197" s="155">
        <f t="shared" si="21"/>
        <v>10.07</v>
      </c>
      <c r="X197" s="171">
        <v>0</v>
      </c>
      <c r="Y197" s="174">
        <f t="shared" si="22"/>
        <v>120.01</v>
      </c>
    </row>
    <row r="198" spans="1:25" x14ac:dyDescent="0.25">
      <c r="A198" s="114" t="str">
        <f>'Door Comparison'!A198</f>
        <v xml:space="preserve">03.16.04,  </v>
      </c>
      <c r="B198" s="165" t="str">
        <f>'Door Comparison'!B198</f>
        <v>DRS-104</v>
      </c>
      <c r="C198" s="165">
        <f>'Door Comparison'!C198</f>
        <v>0</v>
      </c>
      <c r="D198" s="165">
        <f>'Door Comparison'!D198</f>
        <v>620</v>
      </c>
      <c r="E198" s="165">
        <f>'Door Comparison'!E198</f>
        <v>2110</v>
      </c>
      <c r="F198" s="165"/>
      <c r="G198" s="165">
        <f>'Door Comparison'!G198</f>
        <v>0</v>
      </c>
      <c r="H198" s="165">
        <f>'Door Comparison'!H198</f>
        <v>1</v>
      </c>
      <c r="I198" s="165" t="e">
        <f>'Door Comparison'!#REF!</f>
        <v>#REF!</v>
      </c>
      <c r="J198" s="165">
        <f>'Door Comparison'!J198</f>
        <v>0</v>
      </c>
      <c r="K198" s="165">
        <f>'Door Comparison'!K198</f>
        <v>1</v>
      </c>
      <c r="L198" s="165">
        <f>'Door Comparison'!L198</f>
        <v>1</v>
      </c>
      <c r="N198" s="95">
        <v>22</v>
      </c>
      <c r="O198" s="170"/>
      <c r="P198" s="155">
        <f t="shared" si="17"/>
        <v>15</v>
      </c>
      <c r="Q198" s="152">
        <f t="shared" si="18"/>
        <v>36.49</v>
      </c>
      <c r="R198" s="171"/>
      <c r="S198" s="172"/>
      <c r="T198" s="171">
        <f t="shared" si="19"/>
        <v>20.329999999999998</v>
      </c>
      <c r="V198" s="173">
        <f t="shared" si="20"/>
        <v>16.12</v>
      </c>
      <c r="W198" s="155">
        <f t="shared" si="21"/>
        <v>10.07</v>
      </c>
      <c r="X198" s="171">
        <v>0</v>
      </c>
      <c r="Y198" s="174">
        <f t="shared" si="22"/>
        <v>120.01</v>
      </c>
    </row>
    <row r="199" spans="1:25" x14ac:dyDescent="0.25">
      <c r="A199" s="114" t="str">
        <f>'Door Comparison'!A199</f>
        <v xml:space="preserve">03.16.05,  </v>
      </c>
      <c r="B199" s="165" t="str">
        <f>'Door Comparison'!B199</f>
        <v>DRS-104</v>
      </c>
      <c r="C199" s="165">
        <f>'Door Comparison'!C199</f>
        <v>0</v>
      </c>
      <c r="D199" s="165">
        <f>'Door Comparison'!D199</f>
        <v>620</v>
      </c>
      <c r="E199" s="165">
        <f>'Door Comparison'!E199</f>
        <v>2110</v>
      </c>
      <c r="F199" s="165"/>
      <c r="G199" s="165">
        <f>'Door Comparison'!G199</f>
        <v>0</v>
      </c>
      <c r="H199" s="165">
        <f>'Door Comparison'!H199</f>
        <v>1</v>
      </c>
      <c r="I199" s="165" t="e">
        <f>'Door Comparison'!#REF!</f>
        <v>#REF!</v>
      </c>
      <c r="J199" s="165">
        <f>'Door Comparison'!J199</f>
        <v>0</v>
      </c>
      <c r="K199" s="165">
        <f>'Door Comparison'!K199</f>
        <v>1</v>
      </c>
      <c r="L199" s="165">
        <f>'Door Comparison'!L199</f>
        <v>1</v>
      </c>
      <c r="N199" s="95">
        <v>22</v>
      </c>
      <c r="O199" s="170"/>
      <c r="P199" s="155">
        <f t="shared" si="17"/>
        <v>15</v>
      </c>
      <c r="Q199" s="152">
        <f t="shared" si="18"/>
        <v>36.49</v>
      </c>
      <c r="R199" s="171"/>
      <c r="S199" s="172"/>
      <c r="T199" s="171">
        <f t="shared" si="19"/>
        <v>20.329999999999998</v>
      </c>
      <c r="V199" s="173">
        <f t="shared" si="20"/>
        <v>16.12</v>
      </c>
      <c r="W199" s="155">
        <f t="shared" si="21"/>
        <v>10.07</v>
      </c>
      <c r="X199" s="171">
        <v>0</v>
      </c>
      <c r="Y199" s="174">
        <f t="shared" si="22"/>
        <v>120.01</v>
      </c>
    </row>
    <row r="200" spans="1:25" x14ac:dyDescent="0.25">
      <c r="A200" s="114" t="str">
        <f>'Door Comparison'!A200</f>
        <v xml:space="preserve">03.16.06,  </v>
      </c>
      <c r="B200" s="165" t="str">
        <f>'Door Comparison'!B200</f>
        <v>DRS-104</v>
      </c>
      <c r="C200" s="165">
        <f>'Door Comparison'!C200</f>
        <v>0</v>
      </c>
      <c r="D200" s="165">
        <f>'Door Comparison'!D200</f>
        <v>620</v>
      </c>
      <c r="E200" s="165">
        <f>'Door Comparison'!E200</f>
        <v>2110</v>
      </c>
      <c r="F200" s="165"/>
      <c r="G200" s="165">
        <f>'Door Comparison'!G200</f>
        <v>0</v>
      </c>
      <c r="H200" s="165">
        <f>'Door Comparison'!H200</f>
        <v>1</v>
      </c>
      <c r="I200" s="165" t="e">
        <f>'Door Comparison'!#REF!</f>
        <v>#REF!</v>
      </c>
      <c r="J200" s="165">
        <f>'Door Comparison'!J200</f>
        <v>0</v>
      </c>
      <c r="K200" s="165">
        <f>'Door Comparison'!K200</f>
        <v>1</v>
      </c>
      <c r="L200" s="165">
        <f>'Door Comparison'!L200</f>
        <v>1</v>
      </c>
      <c r="N200" s="95">
        <v>22</v>
      </c>
      <c r="O200" s="170"/>
      <c r="P200" s="155">
        <f t="shared" si="17"/>
        <v>15</v>
      </c>
      <c r="Q200" s="152">
        <f t="shared" si="18"/>
        <v>36.49</v>
      </c>
      <c r="R200" s="171"/>
      <c r="S200" s="172"/>
      <c r="T200" s="171">
        <f t="shared" si="19"/>
        <v>20.329999999999998</v>
      </c>
      <c r="V200" s="173">
        <f t="shared" si="20"/>
        <v>16.12</v>
      </c>
      <c r="W200" s="155">
        <f t="shared" si="21"/>
        <v>10.07</v>
      </c>
      <c r="X200" s="171">
        <v>0</v>
      </c>
      <c r="Y200" s="174">
        <f t="shared" si="22"/>
        <v>120.01</v>
      </c>
    </row>
    <row r="201" spans="1:25" x14ac:dyDescent="0.25">
      <c r="A201" s="114" t="str">
        <f>'Door Comparison'!A201</f>
        <v xml:space="preserve">03.37.01,  </v>
      </c>
      <c r="B201" s="165" t="str">
        <f>'Door Comparison'!B201</f>
        <v>DRS-104</v>
      </c>
      <c r="C201" s="165">
        <f>'Door Comparison'!C201</f>
        <v>0</v>
      </c>
      <c r="D201" s="165">
        <f>'Door Comparison'!D201</f>
        <v>1550</v>
      </c>
      <c r="E201" s="165">
        <f>'Door Comparison'!E201</f>
        <v>2110</v>
      </c>
      <c r="F201" s="165"/>
      <c r="G201" s="165">
        <f>'Door Comparison'!G201</f>
        <v>0</v>
      </c>
      <c r="H201" s="165">
        <f>'Door Comparison'!H201</f>
        <v>1</v>
      </c>
      <c r="I201" s="165" t="e">
        <f>'Door Comparison'!#REF!</f>
        <v>#REF!</v>
      </c>
      <c r="J201" s="165">
        <f>'Door Comparison'!J201</f>
        <v>0</v>
      </c>
      <c r="K201" s="165">
        <f>'Door Comparison'!K201</f>
        <v>1</v>
      </c>
      <c r="L201" s="165">
        <f>'Door Comparison'!L201</f>
        <v>1</v>
      </c>
      <c r="N201" s="95">
        <v>44</v>
      </c>
      <c r="O201" s="170"/>
      <c r="P201" s="155">
        <f t="shared" si="17"/>
        <v>17.89</v>
      </c>
      <c r="Q201" s="152">
        <f t="shared" si="18"/>
        <v>43.51</v>
      </c>
      <c r="R201" s="171"/>
      <c r="S201" s="172"/>
      <c r="T201" s="171">
        <f t="shared" si="19"/>
        <v>24.23</v>
      </c>
      <c r="V201" s="173">
        <f t="shared" si="20"/>
        <v>19.21</v>
      </c>
      <c r="W201" s="155">
        <f t="shared" si="21"/>
        <v>12</v>
      </c>
      <c r="X201" s="171">
        <v>0</v>
      </c>
      <c r="Y201" s="174">
        <f t="shared" si="22"/>
        <v>160.84</v>
      </c>
    </row>
    <row r="202" spans="1:25" x14ac:dyDescent="0.25">
      <c r="A202" s="114" t="str">
        <f>'Door Comparison'!A202</f>
        <v xml:space="preserve">03.37.02,  </v>
      </c>
      <c r="B202" s="165" t="str">
        <f>'Door Comparison'!B202</f>
        <v>DRS-104</v>
      </c>
      <c r="C202" s="165">
        <f>'Door Comparison'!C202</f>
        <v>0</v>
      </c>
      <c r="D202" s="165">
        <f>'Door Comparison'!D202</f>
        <v>920</v>
      </c>
      <c r="E202" s="165">
        <f>'Door Comparison'!E202</f>
        <v>2110</v>
      </c>
      <c r="F202" s="165"/>
      <c r="G202" s="165">
        <f>'Door Comparison'!G202</f>
        <v>0</v>
      </c>
      <c r="H202" s="165">
        <f>'Door Comparison'!H202</f>
        <v>1</v>
      </c>
      <c r="I202" s="165" t="e">
        <f>'Door Comparison'!#REF!</f>
        <v>#REF!</v>
      </c>
      <c r="J202" s="165">
        <f>'Door Comparison'!J202</f>
        <v>0</v>
      </c>
      <c r="K202" s="165">
        <f>'Door Comparison'!K202</f>
        <v>1</v>
      </c>
      <c r="L202" s="165">
        <f>'Door Comparison'!L202</f>
        <v>1</v>
      </c>
      <c r="N202" s="95">
        <v>22</v>
      </c>
      <c r="O202" s="170"/>
      <c r="P202" s="155">
        <f t="shared" ref="P202:P265" si="23">(D202+2*E202)*3.1/1000</f>
        <v>15.93</v>
      </c>
      <c r="Q202" s="152">
        <f t="shared" ref="Q202:Q265" si="24">(((D202+2*E202)*((G202*2.9)+(H202*3.77))/1000))*2</f>
        <v>38.76</v>
      </c>
      <c r="R202" s="171"/>
      <c r="S202" s="172"/>
      <c r="T202" s="171">
        <f t="shared" ref="T202:T265" si="25">((D202+2*E202)*((G202*1.91)+(H202*2.1))/1000)*2</f>
        <v>21.59</v>
      </c>
      <c r="V202" s="173">
        <f t="shared" ref="V202:V265" si="26">(J202*((D202+2*E202)*1.11/1000))+(K202*((D202+2*E202)*2.22/1000))+(L202*((D202+2*E202)*1.11/1000))</f>
        <v>17.12</v>
      </c>
      <c r="W202" s="155">
        <f t="shared" ref="W202:W265" si="27">(J202+K202+L202)*((D202+2*E202)*1.04/1000)</f>
        <v>10.69</v>
      </c>
      <c r="X202" s="171">
        <v>0</v>
      </c>
      <c r="Y202" s="174">
        <f t="shared" ref="Y202:Y265" si="28">SUM(N202:X202)</f>
        <v>126.09</v>
      </c>
    </row>
    <row r="203" spans="1:25" x14ac:dyDescent="0.25">
      <c r="A203" s="114" t="str">
        <f>'Door Comparison'!A203</f>
        <v xml:space="preserve">03.37.03,  </v>
      </c>
      <c r="B203" s="165" t="str">
        <f>'Door Comparison'!B203</f>
        <v>DRS-104</v>
      </c>
      <c r="C203" s="165">
        <f>'Door Comparison'!C203</f>
        <v>0</v>
      </c>
      <c r="D203" s="165">
        <f>'Door Comparison'!D203</f>
        <v>1450</v>
      </c>
      <c r="E203" s="165">
        <f>'Door Comparison'!E203</f>
        <v>2110</v>
      </c>
      <c r="F203" s="165"/>
      <c r="G203" s="165">
        <f>'Door Comparison'!G203</f>
        <v>0</v>
      </c>
      <c r="H203" s="165">
        <f>'Door Comparison'!H203</f>
        <v>1</v>
      </c>
      <c r="I203" s="165" t="e">
        <f>'Door Comparison'!#REF!</f>
        <v>#REF!</v>
      </c>
      <c r="J203" s="165">
        <f>'Door Comparison'!J203</f>
        <v>0</v>
      </c>
      <c r="K203" s="165">
        <f>'Door Comparison'!K203</f>
        <v>1</v>
      </c>
      <c r="L203" s="165">
        <f>'Door Comparison'!L203</f>
        <v>1</v>
      </c>
      <c r="N203" s="95">
        <v>44</v>
      </c>
      <c r="O203" s="170"/>
      <c r="P203" s="155">
        <f t="shared" si="23"/>
        <v>17.579999999999998</v>
      </c>
      <c r="Q203" s="152">
        <f t="shared" si="24"/>
        <v>42.75</v>
      </c>
      <c r="R203" s="171"/>
      <c r="S203" s="172"/>
      <c r="T203" s="171">
        <f t="shared" si="25"/>
        <v>23.81</v>
      </c>
      <c r="V203" s="173">
        <f t="shared" si="26"/>
        <v>18.88</v>
      </c>
      <c r="W203" s="155">
        <f t="shared" si="27"/>
        <v>11.79</v>
      </c>
      <c r="X203" s="171">
        <v>0</v>
      </c>
      <c r="Y203" s="174">
        <f t="shared" si="28"/>
        <v>158.81</v>
      </c>
    </row>
    <row r="204" spans="1:25" x14ac:dyDescent="0.25">
      <c r="A204" s="114" t="str">
        <f>'Door Comparison'!A204</f>
        <v xml:space="preserve">03.37.04,  </v>
      </c>
      <c r="B204" s="165" t="str">
        <f>'Door Comparison'!B204</f>
        <v>DRS-104</v>
      </c>
      <c r="C204" s="165">
        <f>'Door Comparison'!C204</f>
        <v>0</v>
      </c>
      <c r="D204" s="165">
        <f>'Door Comparison'!D204</f>
        <v>1020</v>
      </c>
      <c r="E204" s="165">
        <f>'Door Comparison'!E204</f>
        <v>2110</v>
      </c>
      <c r="F204" s="165"/>
      <c r="G204" s="165">
        <f>'Door Comparison'!G204</f>
        <v>0</v>
      </c>
      <c r="H204" s="165">
        <f>'Door Comparison'!H204</f>
        <v>1</v>
      </c>
      <c r="I204" s="165" t="e">
        <f>'Door Comparison'!#REF!</f>
        <v>#REF!</v>
      </c>
      <c r="J204" s="165">
        <f>'Door Comparison'!J204</f>
        <v>0</v>
      </c>
      <c r="K204" s="165">
        <f>'Door Comparison'!K204</f>
        <v>1</v>
      </c>
      <c r="L204" s="165">
        <f>'Door Comparison'!L204</f>
        <v>1</v>
      </c>
      <c r="N204" s="95">
        <v>44</v>
      </c>
      <c r="O204" s="170"/>
      <c r="P204" s="155">
        <f t="shared" si="23"/>
        <v>16.239999999999998</v>
      </c>
      <c r="Q204" s="152">
        <f t="shared" si="24"/>
        <v>39.51</v>
      </c>
      <c r="R204" s="171"/>
      <c r="S204" s="172"/>
      <c r="T204" s="171">
        <f t="shared" si="25"/>
        <v>22.01</v>
      </c>
      <c r="V204" s="173">
        <f t="shared" si="26"/>
        <v>17.45</v>
      </c>
      <c r="W204" s="155">
        <f t="shared" si="27"/>
        <v>10.9</v>
      </c>
      <c r="X204" s="171">
        <v>0</v>
      </c>
      <c r="Y204" s="174">
        <f t="shared" si="28"/>
        <v>150.11000000000001</v>
      </c>
    </row>
    <row r="205" spans="1:25" x14ac:dyDescent="0.25">
      <c r="A205" s="114" t="str">
        <f>'Door Comparison'!A205</f>
        <v xml:space="preserve">03.37.05,  </v>
      </c>
      <c r="B205" s="165" t="str">
        <f>'Door Comparison'!B205</f>
        <v>DRS-104</v>
      </c>
      <c r="C205" s="165">
        <f>'Door Comparison'!C205</f>
        <v>0</v>
      </c>
      <c r="D205" s="165">
        <f>'Door Comparison'!D205</f>
        <v>1450</v>
      </c>
      <c r="E205" s="165">
        <f>'Door Comparison'!E205</f>
        <v>2110</v>
      </c>
      <c r="F205" s="165"/>
      <c r="G205" s="165">
        <f>'Door Comparison'!G205</f>
        <v>0</v>
      </c>
      <c r="H205" s="165">
        <f>'Door Comparison'!H205</f>
        <v>1</v>
      </c>
      <c r="I205" s="165" t="e">
        <f>'Door Comparison'!#REF!</f>
        <v>#REF!</v>
      </c>
      <c r="J205" s="165">
        <f>'Door Comparison'!J205</f>
        <v>0</v>
      </c>
      <c r="K205" s="165">
        <f>'Door Comparison'!K205</f>
        <v>1</v>
      </c>
      <c r="L205" s="165">
        <f>'Door Comparison'!L205</f>
        <v>1</v>
      </c>
      <c r="N205" s="95">
        <v>44</v>
      </c>
      <c r="O205" s="170"/>
      <c r="P205" s="155">
        <f t="shared" si="23"/>
        <v>17.579999999999998</v>
      </c>
      <c r="Q205" s="152">
        <f t="shared" si="24"/>
        <v>42.75</v>
      </c>
      <c r="R205" s="171"/>
      <c r="S205" s="172"/>
      <c r="T205" s="171">
        <f t="shared" si="25"/>
        <v>23.81</v>
      </c>
      <c r="V205" s="173">
        <f t="shared" si="26"/>
        <v>18.88</v>
      </c>
      <c r="W205" s="155">
        <f t="shared" si="27"/>
        <v>11.79</v>
      </c>
      <c r="X205" s="171">
        <v>0</v>
      </c>
      <c r="Y205" s="174">
        <f t="shared" si="28"/>
        <v>158.81</v>
      </c>
    </row>
    <row r="206" spans="1:25" x14ac:dyDescent="0.25">
      <c r="A206" s="114" t="str">
        <f>'Door Comparison'!A206</f>
        <v xml:space="preserve">03.37.06,  </v>
      </c>
      <c r="B206" s="165" t="str">
        <f>'Door Comparison'!B206</f>
        <v>DRS-104</v>
      </c>
      <c r="C206" s="165">
        <f>'Door Comparison'!C206</f>
        <v>0</v>
      </c>
      <c r="D206" s="165">
        <f>'Door Comparison'!D206</f>
        <v>1750</v>
      </c>
      <c r="E206" s="165">
        <f>'Door Comparison'!E206</f>
        <v>2110</v>
      </c>
      <c r="F206" s="165"/>
      <c r="G206" s="165">
        <f>'Door Comparison'!G206</f>
        <v>0</v>
      </c>
      <c r="H206" s="165">
        <f>'Door Comparison'!H206</f>
        <v>1</v>
      </c>
      <c r="I206" s="165" t="e">
        <f>'Door Comparison'!#REF!</f>
        <v>#REF!</v>
      </c>
      <c r="J206" s="165">
        <f>'Door Comparison'!J206</f>
        <v>0</v>
      </c>
      <c r="K206" s="165">
        <f>'Door Comparison'!K206</f>
        <v>1</v>
      </c>
      <c r="L206" s="165">
        <f>'Door Comparison'!L206</f>
        <v>1</v>
      </c>
      <c r="N206" s="95">
        <v>66</v>
      </c>
      <c r="O206" s="170"/>
      <c r="P206" s="155">
        <f t="shared" si="23"/>
        <v>18.510000000000002</v>
      </c>
      <c r="Q206" s="152">
        <f t="shared" si="24"/>
        <v>45.01</v>
      </c>
      <c r="R206" s="171"/>
      <c r="S206" s="172"/>
      <c r="T206" s="171">
        <f t="shared" si="25"/>
        <v>25.07</v>
      </c>
      <c r="V206" s="173">
        <f t="shared" si="26"/>
        <v>19.88</v>
      </c>
      <c r="W206" s="155">
        <f t="shared" si="27"/>
        <v>12.42</v>
      </c>
      <c r="X206" s="171">
        <v>0</v>
      </c>
      <c r="Y206" s="174">
        <f t="shared" si="28"/>
        <v>186.89</v>
      </c>
    </row>
    <row r="207" spans="1:25" x14ac:dyDescent="0.25">
      <c r="A207" s="114" t="str">
        <f>'Door Comparison'!A207</f>
        <v xml:space="preserve">03.37.07,  </v>
      </c>
      <c r="B207" s="165" t="str">
        <f>'Door Comparison'!B207</f>
        <v>DRS-104</v>
      </c>
      <c r="C207" s="165">
        <f>'Door Comparison'!C207</f>
        <v>0</v>
      </c>
      <c r="D207" s="165">
        <f>'Door Comparison'!D207</f>
        <v>1750</v>
      </c>
      <c r="E207" s="165">
        <f>'Door Comparison'!E207</f>
        <v>2110</v>
      </c>
      <c r="F207" s="165"/>
      <c r="G207" s="165">
        <f>'Door Comparison'!G207</f>
        <v>0</v>
      </c>
      <c r="H207" s="165">
        <f>'Door Comparison'!H207</f>
        <v>1</v>
      </c>
      <c r="I207" s="165" t="e">
        <f>'Door Comparison'!#REF!</f>
        <v>#REF!</v>
      </c>
      <c r="J207" s="165">
        <f>'Door Comparison'!J207</f>
        <v>0</v>
      </c>
      <c r="K207" s="165">
        <f>'Door Comparison'!K207</f>
        <v>1</v>
      </c>
      <c r="L207" s="165">
        <f>'Door Comparison'!L207</f>
        <v>1</v>
      </c>
      <c r="N207" s="95">
        <v>66</v>
      </c>
      <c r="O207" s="170"/>
      <c r="P207" s="155">
        <f t="shared" si="23"/>
        <v>18.510000000000002</v>
      </c>
      <c r="Q207" s="152">
        <f t="shared" si="24"/>
        <v>45.01</v>
      </c>
      <c r="R207" s="171"/>
      <c r="S207" s="172"/>
      <c r="T207" s="171">
        <f t="shared" si="25"/>
        <v>25.07</v>
      </c>
      <c r="V207" s="173">
        <f t="shared" si="26"/>
        <v>19.88</v>
      </c>
      <c r="W207" s="155">
        <f t="shared" si="27"/>
        <v>12.42</v>
      </c>
      <c r="X207" s="171">
        <v>0</v>
      </c>
      <c r="Y207" s="174">
        <f t="shared" si="28"/>
        <v>186.89</v>
      </c>
    </row>
    <row r="208" spans="1:25" x14ac:dyDescent="0.25">
      <c r="A208" s="114" t="str">
        <f>'Door Comparison'!A208</f>
        <v xml:space="preserve">03.37.08,  </v>
      </c>
      <c r="B208" s="165" t="str">
        <f>'Door Comparison'!B208</f>
        <v>DRS-104</v>
      </c>
      <c r="C208" s="165">
        <f>'Door Comparison'!C208</f>
        <v>0</v>
      </c>
      <c r="D208" s="165">
        <f>'Door Comparison'!D208</f>
        <v>1650</v>
      </c>
      <c r="E208" s="165">
        <f>'Door Comparison'!E208</f>
        <v>2110</v>
      </c>
      <c r="F208" s="165"/>
      <c r="G208" s="165">
        <f>'Door Comparison'!G208</f>
        <v>0</v>
      </c>
      <c r="H208" s="165">
        <f>'Door Comparison'!H208</f>
        <v>1</v>
      </c>
      <c r="I208" s="165" t="e">
        <f>'Door Comparison'!#REF!</f>
        <v>#REF!</v>
      </c>
      <c r="J208" s="165">
        <f>'Door Comparison'!J208</f>
        <v>0</v>
      </c>
      <c r="K208" s="165">
        <f>'Door Comparison'!K208</f>
        <v>1</v>
      </c>
      <c r="L208" s="165">
        <f>'Door Comparison'!L208</f>
        <v>1</v>
      </c>
      <c r="N208" s="95">
        <v>44</v>
      </c>
      <c r="O208" s="170"/>
      <c r="P208" s="155">
        <f t="shared" si="23"/>
        <v>18.2</v>
      </c>
      <c r="Q208" s="152">
        <f t="shared" si="24"/>
        <v>44.26</v>
      </c>
      <c r="R208" s="171"/>
      <c r="S208" s="172"/>
      <c r="T208" s="171">
        <f t="shared" si="25"/>
        <v>24.65</v>
      </c>
      <c r="V208" s="173">
        <f t="shared" si="26"/>
        <v>19.55</v>
      </c>
      <c r="W208" s="155">
        <f t="shared" si="27"/>
        <v>12.21</v>
      </c>
      <c r="X208" s="171">
        <v>0</v>
      </c>
      <c r="Y208" s="174">
        <f t="shared" si="28"/>
        <v>162.87</v>
      </c>
    </row>
    <row r="209" spans="1:25" x14ac:dyDescent="0.25">
      <c r="A209" s="114" t="str">
        <f>'Door Comparison'!A209</f>
        <v xml:space="preserve">03.37.09,  </v>
      </c>
      <c r="B209" s="165" t="str">
        <f>'Door Comparison'!B209</f>
        <v>DRS-104</v>
      </c>
      <c r="C209" s="165">
        <f>'Door Comparison'!C209</f>
        <v>0</v>
      </c>
      <c r="D209" s="165">
        <f>'Door Comparison'!D209</f>
        <v>1450</v>
      </c>
      <c r="E209" s="165">
        <f>'Door Comparison'!E209</f>
        <v>2110</v>
      </c>
      <c r="F209" s="165"/>
      <c r="G209" s="165">
        <f>'Door Comparison'!G209</f>
        <v>0</v>
      </c>
      <c r="H209" s="165">
        <f>'Door Comparison'!H209</f>
        <v>1</v>
      </c>
      <c r="I209" s="165" t="e">
        <f>'Door Comparison'!#REF!</f>
        <v>#REF!</v>
      </c>
      <c r="J209" s="165">
        <f>'Door Comparison'!J209</f>
        <v>0</v>
      </c>
      <c r="K209" s="165">
        <f>'Door Comparison'!K209</f>
        <v>1</v>
      </c>
      <c r="L209" s="165">
        <f>'Door Comparison'!L209</f>
        <v>1</v>
      </c>
      <c r="N209" s="95">
        <v>44</v>
      </c>
      <c r="O209" s="170"/>
      <c r="P209" s="155">
        <f t="shared" si="23"/>
        <v>17.579999999999998</v>
      </c>
      <c r="Q209" s="152">
        <f t="shared" si="24"/>
        <v>42.75</v>
      </c>
      <c r="R209" s="171"/>
      <c r="S209" s="172"/>
      <c r="T209" s="171">
        <f t="shared" si="25"/>
        <v>23.81</v>
      </c>
      <c r="V209" s="173">
        <f t="shared" si="26"/>
        <v>18.88</v>
      </c>
      <c r="W209" s="155">
        <f t="shared" si="27"/>
        <v>11.79</v>
      </c>
      <c r="X209" s="171">
        <v>0</v>
      </c>
      <c r="Y209" s="174">
        <f t="shared" si="28"/>
        <v>158.81</v>
      </c>
    </row>
    <row r="210" spans="1:25" x14ac:dyDescent="0.25">
      <c r="A210" s="114" t="str">
        <f>'Door Comparison'!A210</f>
        <v xml:space="preserve">03.37.11,  </v>
      </c>
      <c r="B210" s="165" t="str">
        <f>'Door Comparison'!B210</f>
        <v>DRS-104</v>
      </c>
      <c r="C210" s="165">
        <f>'Door Comparison'!C210</f>
        <v>0</v>
      </c>
      <c r="D210" s="165">
        <f>'Door Comparison'!D210</f>
        <v>820</v>
      </c>
      <c r="E210" s="165">
        <f>'Door Comparison'!E210</f>
        <v>2110</v>
      </c>
      <c r="F210" s="165"/>
      <c r="G210" s="165">
        <f>'Door Comparison'!G210</f>
        <v>0</v>
      </c>
      <c r="H210" s="165">
        <f>'Door Comparison'!H210</f>
        <v>1</v>
      </c>
      <c r="I210" s="165" t="e">
        <f>'Door Comparison'!#REF!</f>
        <v>#REF!</v>
      </c>
      <c r="J210" s="165">
        <f>'Door Comparison'!J210</f>
        <v>0</v>
      </c>
      <c r="K210" s="165">
        <f>'Door Comparison'!K210</f>
        <v>1</v>
      </c>
      <c r="L210" s="165">
        <f>'Door Comparison'!L210</f>
        <v>1</v>
      </c>
      <c r="N210" s="95">
        <v>22</v>
      </c>
      <c r="O210" s="170"/>
      <c r="P210" s="155">
        <f t="shared" si="23"/>
        <v>15.62</v>
      </c>
      <c r="Q210" s="152">
        <f t="shared" si="24"/>
        <v>38</v>
      </c>
      <c r="R210" s="171"/>
      <c r="S210" s="172"/>
      <c r="T210" s="171">
        <f t="shared" si="25"/>
        <v>21.17</v>
      </c>
      <c r="V210" s="173">
        <f t="shared" si="26"/>
        <v>16.78</v>
      </c>
      <c r="W210" s="155">
        <f t="shared" si="27"/>
        <v>10.48</v>
      </c>
      <c r="X210" s="171">
        <v>0</v>
      </c>
      <c r="Y210" s="174">
        <f t="shared" si="28"/>
        <v>124.05</v>
      </c>
    </row>
    <row r="211" spans="1:25" x14ac:dyDescent="0.25">
      <c r="A211" s="114" t="str">
        <f>'Door Comparison'!A211</f>
        <v xml:space="preserve">03.37.12,  </v>
      </c>
      <c r="B211" s="165" t="str">
        <f>'Door Comparison'!B211</f>
        <v>DRS-104</v>
      </c>
      <c r="C211" s="165">
        <f>'Door Comparison'!C211</f>
        <v>0</v>
      </c>
      <c r="D211" s="165">
        <f>'Door Comparison'!D211</f>
        <v>620</v>
      </c>
      <c r="E211" s="165">
        <f>'Door Comparison'!E211</f>
        <v>2110</v>
      </c>
      <c r="F211" s="165"/>
      <c r="G211" s="165">
        <f>'Door Comparison'!G211</f>
        <v>0</v>
      </c>
      <c r="H211" s="165">
        <f>'Door Comparison'!H211</f>
        <v>1</v>
      </c>
      <c r="I211" s="165" t="e">
        <f>'Door Comparison'!#REF!</f>
        <v>#REF!</v>
      </c>
      <c r="J211" s="165">
        <f>'Door Comparison'!J211</f>
        <v>0</v>
      </c>
      <c r="K211" s="165">
        <f>'Door Comparison'!K211</f>
        <v>1</v>
      </c>
      <c r="L211" s="165">
        <f>'Door Comparison'!L211</f>
        <v>1</v>
      </c>
      <c r="N211" s="95">
        <v>22</v>
      </c>
      <c r="O211" s="170"/>
      <c r="P211" s="155">
        <f t="shared" si="23"/>
        <v>15</v>
      </c>
      <c r="Q211" s="152">
        <f t="shared" si="24"/>
        <v>36.49</v>
      </c>
      <c r="R211" s="171"/>
      <c r="S211" s="172"/>
      <c r="T211" s="171">
        <f t="shared" si="25"/>
        <v>20.329999999999998</v>
      </c>
      <c r="V211" s="173">
        <f t="shared" si="26"/>
        <v>16.12</v>
      </c>
      <c r="W211" s="155">
        <f t="shared" si="27"/>
        <v>10.07</v>
      </c>
      <c r="X211" s="171">
        <v>0</v>
      </c>
      <c r="Y211" s="174">
        <f t="shared" si="28"/>
        <v>120.01</v>
      </c>
    </row>
    <row r="212" spans="1:25" x14ac:dyDescent="0.25">
      <c r="A212" s="114" t="str">
        <f>'Door Comparison'!A212</f>
        <v xml:space="preserve">03.37.13,  </v>
      </c>
      <c r="B212" s="165" t="str">
        <f>'Door Comparison'!B212</f>
        <v>DRS-104</v>
      </c>
      <c r="C212" s="165">
        <f>'Door Comparison'!C212</f>
        <v>0</v>
      </c>
      <c r="D212" s="165">
        <f>'Door Comparison'!D212</f>
        <v>920</v>
      </c>
      <c r="E212" s="165">
        <f>'Door Comparison'!E212</f>
        <v>2110</v>
      </c>
      <c r="F212" s="165"/>
      <c r="G212" s="165">
        <f>'Door Comparison'!G212</f>
        <v>0</v>
      </c>
      <c r="H212" s="165">
        <f>'Door Comparison'!H212</f>
        <v>1</v>
      </c>
      <c r="I212" s="165" t="e">
        <f>'Door Comparison'!#REF!</f>
        <v>#REF!</v>
      </c>
      <c r="J212" s="165">
        <f>'Door Comparison'!J212</f>
        <v>0</v>
      </c>
      <c r="K212" s="165">
        <f>'Door Comparison'!K212</f>
        <v>1</v>
      </c>
      <c r="L212" s="165">
        <f>'Door Comparison'!L212</f>
        <v>1</v>
      </c>
      <c r="N212" s="95">
        <v>22</v>
      </c>
      <c r="O212" s="170"/>
      <c r="P212" s="155">
        <f t="shared" si="23"/>
        <v>15.93</v>
      </c>
      <c r="Q212" s="152">
        <f t="shared" si="24"/>
        <v>38.76</v>
      </c>
      <c r="R212" s="171"/>
      <c r="S212" s="172"/>
      <c r="T212" s="171">
        <f t="shared" si="25"/>
        <v>21.59</v>
      </c>
      <c r="V212" s="173">
        <f t="shared" si="26"/>
        <v>17.12</v>
      </c>
      <c r="W212" s="155">
        <f t="shared" si="27"/>
        <v>10.69</v>
      </c>
      <c r="X212" s="171">
        <v>0</v>
      </c>
      <c r="Y212" s="174">
        <f t="shared" si="28"/>
        <v>126.09</v>
      </c>
    </row>
    <row r="213" spans="1:25" x14ac:dyDescent="0.25">
      <c r="A213" s="114" t="str">
        <f>'Door Comparison'!A213</f>
        <v xml:space="preserve">03.37.14,  </v>
      </c>
      <c r="B213" s="165" t="str">
        <f>'Door Comparison'!B213</f>
        <v>DRS-104</v>
      </c>
      <c r="C213" s="165">
        <f>'Door Comparison'!C213</f>
        <v>0</v>
      </c>
      <c r="D213" s="165">
        <f>'Door Comparison'!D213</f>
        <v>920</v>
      </c>
      <c r="E213" s="165">
        <f>'Door Comparison'!E213</f>
        <v>2110</v>
      </c>
      <c r="F213" s="165"/>
      <c r="G213" s="165">
        <f>'Door Comparison'!G213</f>
        <v>0</v>
      </c>
      <c r="H213" s="165">
        <f>'Door Comparison'!H213</f>
        <v>1</v>
      </c>
      <c r="I213" s="165" t="e">
        <f>'Door Comparison'!#REF!</f>
        <v>#REF!</v>
      </c>
      <c r="J213" s="165">
        <f>'Door Comparison'!J213</f>
        <v>0</v>
      </c>
      <c r="K213" s="165">
        <f>'Door Comparison'!K213</f>
        <v>1</v>
      </c>
      <c r="L213" s="165">
        <f>'Door Comparison'!L213</f>
        <v>1</v>
      </c>
      <c r="N213" s="95">
        <v>22</v>
      </c>
      <c r="O213" s="170"/>
      <c r="P213" s="155">
        <f t="shared" si="23"/>
        <v>15.93</v>
      </c>
      <c r="Q213" s="152">
        <f t="shared" si="24"/>
        <v>38.76</v>
      </c>
      <c r="R213" s="171"/>
      <c r="S213" s="172"/>
      <c r="T213" s="171">
        <f t="shared" si="25"/>
        <v>21.59</v>
      </c>
      <c r="V213" s="173">
        <f t="shared" si="26"/>
        <v>17.12</v>
      </c>
      <c r="W213" s="155">
        <f t="shared" si="27"/>
        <v>10.69</v>
      </c>
      <c r="X213" s="171">
        <v>0</v>
      </c>
      <c r="Y213" s="174">
        <f t="shared" si="28"/>
        <v>126.09</v>
      </c>
    </row>
    <row r="214" spans="1:25" x14ac:dyDescent="0.25">
      <c r="A214" s="114" t="str">
        <f>'Door Comparison'!A214</f>
        <v xml:space="preserve">03.37.15,  </v>
      </c>
      <c r="B214" s="165" t="str">
        <f>'Door Comparison'!B214</f>
        <v>DRS-104</v>
      </c>
      <c r="C214" s="165">
        <f>'Door Comparison'!C214</f>
        <v>0</v>
      </c>
      <c r="D214" s="165">
        <f>'Door Comparison'!D214</f>
        <v>1020</v>
      </c>
      <c r="E214" s="165">
        <f>'Door Comparison'!E214</f>
        <v>2110</v>
      </c>
      <c r="F214" s="165"/>
      <c r="G214" s="165">
        <f>'Door Comparison'!G214</f>
        <v>0</v>
      </c>
      <c r="H214" s="165">
        <f>'Door Comparison'!H214</f>
        <v>1</v>
      </c>
      <c r="I214" s="165" t="e">
        <f>'Door Comparison'!#REF!</f>
        <v>#REF!</v>
      </c>
      <c r="J214" s="165">
        <f>'Door Comparison'!J214</f>
        <v>0</v>
      </c>
      <c r="K214" s="165">
        <f>'Door Comparison'!K214</f>
        <v>1</v>
      </c>
      <c r="L214" s="165">
        <f>'Door Comparison'!L214</f>
        <v>1</v>
      </c>
      <c r="N214" s="95">
        <v>44</v>
      </c>
      <c r="O214" s="170"/>
      <c r="P214" s="155">
        <f t="shared" si="23"/>
        <v>16.239999999999998</v>
      </c>
      <c r="Q214" s="152">
        <f t="shared" si="24"/>
        <v>39.51</v>
      </c>
      <c r="R214" s="171"/>
      <c r="S214" s="172"/>
      <c r="T214" s="171">
        <f t="shared" si="25"/>
        <v>22.01</v>
      </c>
      <c r="V214" s="173">
        <f t="shared" si="26"/>
        <v>17.45</v>
      </c>
      <c r="W214" s="155">
        <f t="shared" si="27"/>
        <v>10.9</v>
      </c>
      <c r="X214" s="171">
        <v>0</v>
      </c>
      <c r="Y214" s="174">
        <f t="shared" si="28"/>
        <v>150.11000000000001</v>
      </c>
    </row>
    <row r="215" spans="1:25" x14ac:dyDescent="0.25">
      <c r="A215" s="114" t="str">
        <f>'Door Comparison'!A215</f>
        <v xml:space="preserve">03.37.16,  </v>
      </c>
      <c r="B215" s="165" t="str">
        <f>'Door Comparison'!B215</f>
        <v>DRS-104</v>
      </c>
      <c r="C215" s="165">
        <f>'Door Comparison'!C215</f>
        <v>0</v>
      </c>
      <c r="D215" s="165">
        <f>'Door Comparison'!D215</f>
        <v>920</v>
      </c>
      <c r="E215" s="165">
        <f>'Door Comparison'!E215</f>
        <v>2110</v>
      </c>
      <c r="F215" s="165"/>
      <c r="G215" s="165">
        <f>'Door Comparison'!G215</f>
        <v>0</v>
      </c>
      <c r="H215" s="165">
        <f>'Door Comparison'!H215</f>
        <v>1</v>
      </c>
      <c r="I215" s="165" t="e">
        <f>'Door Comparison'!#REF!</f>
        <v>#REF!</v>
      </c>
      <c r="J215" s="165">
        <f>'Door Comparison'!J215</f>
        <v>0</v>
      </c>
      <c r="K215" s="165">
        <f>'Door Comparison'!K215</f>
        <v>1</v>
      </c>
      <c r="L215" s="165">
        <f>'Door Comparison'!L215</f>
        <v>1</v>
      </c>
      <c r="N215" s="95">
        <v>22</v>
      </c>
      <c r="O215" s="170"/>
      <c r="P215" s="155">
        <f t="shared" si="23"/>
        <v>15.93</v>
      </c>
      <c r="Q215" s="152">
        <f t="shared" si="24"/>
        <v>38.76</v>
      </c>
      <c r="R215" s="171"/>
      <c r="S215" s="172"/>
      <c r="T215" s="171">
        <f t="shared" si="25"/>
        <v>21.59</v>
      </c>
      <c r="V215" s="173">
        <f t="shared" si="26"/>
        <v>17.12</v>
      </c>
      <c r="W215" s="155">
        <f t="shared" si="27"/>
        <v>10.69</v>
      </c>
      <c r="X215" s="171">
        <v>0</v>
      </c>
      <c r="Y215" s="174">
        <f t="shared" si="28"/>
        <v>126.09</v>
      </c>
    </row>
    <row r="216" spans="1:25" x14ac:dyDescent="0.25">
      <c r="A216" s="114" t="str">
        <f>'Door Comparison'!A216</f>
        <v xml:space="preserve">03.37.17,  </v>
      </c>
      <c r="B216" s="165" t="str">
        <f>'Door Comparison'!B216</f>
        <v>DRS-104</v>
      </c>
      <c r="C216" s="165">
        <f>'Door Comparison'!C216</f>
        <v>0</v>
      </c>
      <c r="D216" s="165">
        <f>'Door Comparison'!D216</f>
        <v>720</v>
      </c>
      <c r="E216" s="165">
        <f>'Door Comparison'!E216</f>
        <v>2110</v>
      </c>
      <c r="F216" s="165"/>
      <c r="G216" s="165">
        <f>'Door Comparison'!G216</f>
        <v>0</v>
      </c>
      <c r="H216" s="165">
        <f>'Door Comparison'!H216</f>
        <v>1</v>
      </c>
      <c r="I216" s="165" t="e">
        <f>'Door Comparison'!#REF!</f>
        <v>#REF!</v>
      </c>
      <c r="J216" s="165">
        <f>'Door Comparison'!J216</f>
        <v>0</v>
      </c>
      <c r="K216" s="165">
        <f>'Door Comparison'!K216</f>
        <v>1</v>
      </c>
      <c r="L216" s="165">
        <f>'Door Comparison'!L216</f>
        <v>1</v>
      </c>
      <c r="N216" s="95">
        <v>22</v>
      </c>
      <c r="O216" s="170"/>
      <c r="P216" s="155">
        <f t="shared" si="23"/>
        <v>15.31</v>
      </c>
      <c r="Q216" s="152">
        <f t="shared" si="24"/>
        <v>37.25</v>
      </c>
      <c r="R216" s="171"/>
      <c r="S216" s="172"/>
      <c r="T216" s="171">
        <f t="shared" si="25"/>
        <v>20.75</v>
      </c>
      <c r="V216" s="173">
        <f t="shared" si="26"/>
        <v>16.45</v>
      </c>
      <c r="W216" s="155">
        <f t="shared" si="27"/>
        <v>10.28</v>
      </c>
      <c r="X216" s="171">
        <v>0</v>
      </c>
      <c r="Y216" s="174">
        <f t="shared" si="28"/>
        <v>122.04</v>
      </c>
    </row>
    <row r="217" spans="1:25" x14ac:dyDescent="0.25">
      <c r="A217" s="114" t="str">
        <f>'Door Comparison'!A217</f>
        <v xml:space="preserve">03.37.18,  </v>
      </c>
      <c r="B217" s="165" t="str">
        <f>'Door Comparison'!B217</f>
        <v>DRS-104</v>
      </c>
      <c r="C217" s="165">
        <f>'Door Comparison'!C217</f>
        <v>0</v>
      </c>
      <c r="D217" s="165">
        <f>'Door Comparison'!D217</f>
        <v>720</v>
      </c>
      <c r="E217" s="165">
        <f>'Door Comparison'!E217</f>
        <v>2110</v>
      </c>
      <c r="F217" s="165"/>
      <c r="G217" s="165">
        <f>'Door Comparison'!G217</f>
        <v>0</v>
      </c>
      <c r="H217" s="165">
        <f>'Door Comparison'!H217</f>
        <v>1</v>
      </c>
      <c r="I217" s="165" t="e">
        <f>'Door Comparison'!#REF!</f>
        <v>#REF!</v>
      </c>
      <c r="J217" s="165">
        <f>'Door Comparison'!J217</f>
        <v>0</v>
      </c>
      <c r="K217" s="165">
        <f>'Door Comparison'!K217</f>
        <v>1</v>
      </c>
      <c r="L217" s="165">
        <f>'Door Comparison'!L217</f>
        <v>1</v>
      </c>
      <c r="N217" s="95">
        <v>22</v>
      </c>
      <c r="O217" s="170"/>
      <c r="P217" s="155">
        <f t="shared" si="23"/>
        <v>15.31</v>
      </c>
      <c r="Q217" s="152">
        <f t="shared" si="24"/>
        <v>37.25</v>
      </c>
      <c r="R217" s="171"/>
      <c r="S217" s="172"/>
      <c r="T217" s="171">
        <f t="shared" si="25"/>
        <v>20.75</v>
      </c>
      <c r="V217" s="173">
        <f t="shared" si="26"/>
        <v>16.45</v>
      </c>
      <c r="W217" s="155">
        <f t="shared" si="27"/>
        <v>10.28</v>
      </c>
      <c r="X217" s="171">
        <v>0</v>
      </c>
      <c r="Y217" s="174">
        <f t="shared" si="28"/>
        <v>122.04</v>
      </c>
    </row>
    <row r="218" spans="1:25" x14ac:dyDescent="0.25">
      <c r="A218" s="114" t="str">
        <f>'Door Comparison'!A218</f>
        <v xml:space="preserve">03.37.19,  </v>
      </c>
      <c r="B218" s="165" t="str">
        <f>'Door Comparison'!B218</f>
        <v>DRS-104</v>
      </c>
      <c r="C218" s="165">
        <f>'Door Comparison'!C218</f>
        <v>0</v>
      </c>
      <c r="D218" s="165">
        <f>'Door Comparison'!D218</f>
        <v>720</v>
      </c>
      <c r="E218" s="165">
        <f>'Door Comparison'!E218</f>
        <v>2110</v>
      </c>
      <c r="F218" s="165"/>
      <c r="G218" s="165">
        <f>'Door Comparison'!G218</f>
        <v>0</v>
      </c>
      <c r="H218" s="165">
        <f>'Door Comparison'!H218</f>
        <v>1</v>
      </c>
      <c r="I218" s="165" t="e">
        <f>'Door Comparison'!#REF!</f>
        <v>#REF!</v>
      </c>
      <c r="J218" s="165">
        <f>'Door Comparison'!J218</f>
        <v>0</v>
      </c>
      <c r="K218" s="165">
        <f>'Door Comparison'!K218</f>
        <v>1</v>
      </c>
      <c r="L218" s="165">
        <f>'Door Comparison'!L218</f>
        <v>1</v>
      </c>
      <c r="N218" s="95">
        <v>22</v>
      </c>
      <c r="O218" s="170"/>
      <c r="P218" s="155">
        <f t="shared" si="23"/>
        <v>15.31</v>
      </c>
      <c r="Q218" s="152">
        <f t="shared" si="24"/>
        <v>37.25</v>
      </c>
      <c r="R218" s="171"/>
      <c r="S218" s="172"/>
      <c r="T218" s="171">
        <f t="shared" si="25"/>
        <v>20.75</v>
      </c>
      <c r="V218" s="173">
        <f t="shared" si="26"/>
        <v>16.45</v>
      </c>
      <c r="W218" s="155">
        <f t="shared" si="27"/>
        <v>10.28</v>
      </c>
      <c r="X218" s="171">
        <v>0</v>
      </c>
      <c r="Y218" s="174">
        <f t="shared" si="28"/>
        <v>122.04</v>
      </c>
    </row>
    <row r="219" spans="1:25" x14ac:dyDescent="0.25">
      <c r="A219" s="114" t="str">
        <f>'Door Comparison'!A219</f>
        <v xml:space="preserve">03.37.20,  </v>
      </c>
      <c r="B219" s="165" t="str">
        <f>'Door Comparison'!B219</f>
        <v>DRS-104</v>
      </c>
      <c r="C219" s="165">
        <f>'Door Comparison'!C219</f>
        <v>0</v>
      </c>
      <c r="D219" s="165">
        <f>'Door Comparison'!D219</f>
        <v>1550</v>
      </c>
      <c r="E219" s="165">
        <f>'Door Comparison'!E219</f>
        <v>2110</v>
      </c>
      <c r="F219" s="165"/>
      <c r="G219" s="165">
        <f>'Door Comparison'!G219</f>
        <v>0</v>
      </c>
      <c r="H219" s="165">
        <f>'Door Comparison'!H219</f>
        <v>1</v>
      </c>
      <c r="I219" s="165" t="e">
        <f>'Door Comparison'!#REF!</f>
        <v>#REF!</v>
      </c>
      <c r="J219" s="165">
        <f>'Door Comparison'!J219</f>
        <v>0</v>
      </c>
      <c r="K219" s="165">
        <f>'Door Comparison'!K219</f>
        <v>1</v>
      </c>
      <c r="L219" s="165">
        <f>'Door Comparison'!L219</f>
        <v>1</v>
      </c>
      <c r="N219" s="95">
        <v>44</v>
      </c>
      <c r="O219" s="170"/>
      <c r="P219" s="155">
        <f t="shared" si="23"/>
        <v>17.89</v>
      </c>
      <c r="Q219" s="152">
        <f t="shared" si="24"/>
        <v>43.51</v>
      </c>
      <c r="R219" s="171"/>
      <c r="S219" s="172"/>
      <c r="T219" s="171">
        <f t="shared" si="25"/>
        <v>24.23</v>
      </c>
      <c r="V219" s="173">
        <f t="shared" si="26"/>
        <v>19.21</v>
      </c>
      <c r="W219" s="155">
        <f t="shared" si="27"/>
        <v>12</v>
      </c>
      <c r="X219" s="171">
        <v>0</v>
      </c>
      <c r="Y219" s="174">
        <f t="shared" si="28"/>
        <v>160.84</v>
      </c>
    </row>
    <row r="220" spans="1:25" x14ac:dyDescent="0.25">
      <c r="A220" s="114" t="str">
        <f>'Door Comparison'!A220</f>
        <v xml:space="preserve">03.42.01,  </v>
      </c>
      <c r="B220" s="165" t="str">
        <f>'Door Comparison'!B220</f>
        <v>DRS-104</v>
      </c>
      <c r="C220" s="165">
        <f>'Door Comparison'!C220</f>
        <v>0</v>
      </c>
      <c r="D220" s="165">
        <f>'Door Comparison'!D220</f>
        <v>620</v>
      </c>
      <c r="E220" s="165">
        <f>'Door Comparison'!E220</f>
        <v>2110</v>
      </c>
      <c r="F220" s="165"/>
      <c r="G220" s="165">
        <f>'Door Comparison'!G220</f>
        <v>0</v>
      </c>
      <c r="H220" s="165">
        <f>'Door Comparison'!H220</f>
        <v>1</v>
      </c>
      <c r="I220" s="165" t="e">
        <f>'Door Comparison'!#REF!</f>
        <v>#REF!</v>
      </c>
      <c r="J220" s="165">
        <f>'Door Comparison'!J220</f>
        <v>0</v>
      </c>
      <c r="K220" s="165">
        <f>'Door Comparison'!K220</f>
        <v>1</v>
      </c>
      <c r="L220" s="165">
        <f>'Door Comparison'!L220</f>
        <v>1</v>
      </c>
      <c r="N220" s="95">
        <v>22</v>
      </c>
      <c r="O220" s="170"/>
      <c r="P220" s="155">
        <f t="shared" si="23"/>
        <v>15</v>
      </c>
      <c r="Q220" s="152">
        <f t="shared" si="24"/>
        <v>36.49</v>
      </c>
      <c r="R220" s="171"/>
      <c r="S220" s="172"/>
      <c r="T220" s="171">
        <f t="shared" si="25"/>
        <v>20.329999999999998</v>
      </c>
      <c r="V220" s="173">
        <f t="shared" si="26"/>
        <v>16.12</v>
      </c>
      <c r="W220" s="155">
        <f t="shared" si="27"/>
        <v>10.07</v>
      </c>
      <c r="X220" s="171">
        <v>0</v>
      </c>
      <c r="Y220" s="174">
        <f t="shared" si="28"/>
        <v>120.01</v>
      </c>
    </row>
    <row r="221" spans="1:25" x14ac:dyDescent="0.25">
      <c r="A221" s="114" t="str">
        <f>'Door Comparison'!A221</f>
        <v xml:space="preserve">03.42.02,  </v>
      </c>
      <c r="B221" s="165" t="str">
        <f>'Door Comparison'!B221</f>
        <v>DRS-104</v>
      </c>
      <c r="C221" s="165">
        <f>'Door Comparison'!C221</f>
        <v>0</v>
      </c>
      <c r="D221" s="165">
        <f>'Door Comparison'!D221</f>
        <v>620</v>
      </c>
      <c r="E221" s="165">
        <f>'Door Comparison'!E221</f>
        <v>2110</v>
      </c>
      <c r="F221" s="165"/>
      <c r="G221" s="165">
        <f>'Door Comparison'!G221</f>
        <v>0</v>
      </c>
      <c r="H221" s="165">
        <f>'Door Comparison'!H221</f>
        <v>1</v>
      </c>
      <c r="I221" s="165" t="e">
        <f>'Door Comparison'!#REF!</f>
        <v>#REF!</v>
      </c>
      <c r="J221" s="165">
        <f>'Door Comparison'!J221</f>
        <v>0</v>
      </c>
      <c r="K221" s="165">
        <f>'Door Comparison'!K221</f>
        <v>1</v>
      </c>
      <c r="L221" s="165">
        <f>'Door Comparison'!L221</f>
        <v>1</v>
      </c>
      <c r="N221" s="95">
        <v>22</v>
      </c>
      <c r="O221" s="170"/>
      <c r="P221" s="155">
        <f t="shared" si="23"/>
        <v>15</v>
      </c>
      <c r="Q221" s="152">
        <f t="shared" si="24"/>
        <v>36.49</v>
      </c>
      <c r="R221" s="171"/>
      <c r="S221" s="172"/>
      <c r="T221" s="171">
        <f t="shared" si="25"/>
        <v>20.329999999999998</v>
      </c>
      <c r="V221" s="173">
        <f t="shared" si="26"/>
        <v>16.12</v>
      </c>
      <c r="W221" s="155">
        <f t="shared" si="27"/>
        <v>10.07</v>
      </c>
      <c r="X221" s="171">
        <v>0</v>
      </c>
      <c r="Y221" s="174">
        <f t="shared" si="28"/>
        <v>120.01</v>
      </c>
    </row>
    <row r="222" spans="1:25" x14ac:dyDescent="0.25">
      <c r="A222" s="114" t="str">
        <f>'Door Comparison'!A222</f>
        <v xml:space="preserve">03.43.01,  </v>
      </c>
      <c r="B222" s="165" t="str">
        <f>'Door Comparison'!B222</f>
        <v>DRS-106</v>
      </c>
      <c r="C222" s="165">
        <f>'Door Comparison'!C222</f>
        <v>0</v>
      </c>
      <c r="D222" s="165">
        <f>'Door Comparison'!D222</f>
        <v>1500</v>
      </c>
      <c r="E222" s="165">
        <f>'Door Comparison'!E222</f>
        <v>2110</v>
      </c>
      <c r="F222" s="165"/>
      <c r="G222" s="165">
        <f>'Door Comparison'!G222</f>
        <v>0</v>
      </c>
      <c r="H222" s="165">
        <f>'Door Comparison'!H222</f>
        <v>1</v>
      </c>
      <c r="I222" s="165" t="e">
        <f>'Door Comparison'!#REF!</f>
        <v>#REF!</v>
      </c>
      <c r="J222" s="165">
        <f>'Door Comparison'!J222</f>
        <v>0</v>
      </c>
      <c r="K222" s="165">
        <f>'Door Comparison'!K222</f>
        <v>0</v>
      </c>
      <c r="L222" s="165">
        <f>'Door Comparison'!L222</f>
        <v>0</v>
      </c>
      <c r="N222" s="95">
        <v>44</v>
      </c>
      <c r="O222" s="170"/>
      <c r="P222" s="155">
        <f t="shared" si="23"/>
        <v>17.73</v>
      </c>
      <c r="Q222" s="152">
        <f t="shared" si="24"/>
        <v>43.13</v>
      </c>
      <c r="R222" s="171"/>
      <c r="S222" s="172"/>
      <c r="T222" s="171">
        <f t="shared" si="25"/>
        <v>24.02</v>
      </c>
      <c r="V222" s="173">
        <f t="shared" si="26"/>
        <v>0</v>
      </c>
      <c r="W222" s="155">
        <f t="shared" si="27"/>
        <v>0</v>
      </c>
      <c r="X222" s="171">
        <v>0</v>
      </c>
      <c r="Y222" s="174">
        <f t="shared" si="28"/>
        <v>128.88</v>
      </c>
    </row>
    <row r="223" spans="1:25" x14ac:dyDescent="0.25">
      <c r="A223" s="114" t="str">
        <f>'Door Comparison'!A223</f>
        <v xml:space="preserve">03.43.03,  </v>
      </c>
      <c r="B223" s="165" t="str">
        <f>'Door Comparison'!B223</f>
        <v>DRS-107</v>
      </c>
      <c r="C223" s="165">
        <f>'Door Comparison'!C223</f>
        <v>0</v>
      </c>
      <c r="D223" s="165">
        <f>'Door Comparison'!D223</f>
        <v>920</v>
      </c>
      <c r="E223" s="165">
        <f>'Door Comparison'!E223</f>
        <v>2110</v>
      </c>
      <c r="F223" s="165"/>
      <c r="G223" s="165">
        <f>'Door Comparison'!G223</f>
        <v>0</v>
      </c>
      <c r="H223" s="165">
        <f>'Door Comparison'!H223</f>
        <v>1</v>
      </c>
      <c r="I223" s="165" t="e">
        <f>'Door Comparison'!#REF!</f>
        <v>#REF!</v>
      </c>
      <c r="J223" s="165">
        <f>'Door Comparison'!J223</f>
        <v>0</v>
      </c>
      <c r="K223" s="165">
        <f>'Door Comparison'!K223</f>
        <v>1</v>
      </c>
      <c r="L223" s="165">
        <f>'Door Comparison'!L223</f>
        <v>1</v>
      </c>
      <c r="N223" s="95">
        <v>22</v>
      </c>
      <c r="O223" s="170"/>
      <c r="P223" s="155">
        <f t="shared" si="23"/>
        <v>15.93</v>
      </c>
      <c r="Q223" s="152">
        <f t="shared" si="24"/>
        <v>38.76</v>
      </c>
      <c r="R223" s="171"/>
      <c r="S223" s="172"/>
      <c r="T223" s="171">
        <f t="shared" si="25"/>
        <v>21.59</v>
      </c>
      <c r="V223" s="173">
        <f t="shared" si="26"/>
        <v>17.12</v>
      </c>
      <c r="W223" s="155">
        <f t="shared" si="27"/>
        <v>10.69</v>
      </c>
      <c r="X223" s="171">
        <v>0</v>
      </c>
      <c r="Y223" s="174">
        <f t="shared" si="28"/>
        <v>126.09</v>
      </c>
    </row>
    <row r="224" spans="1:25" x14ac:dyDescent="0.25">
      <c r="A224" s="114" t="str">
        <f>'Door Comparison'!A224</f>
        <v xml:space="preserve">03.43.04,  </v>
      </c>
      <c r="B224" s="165" t="str">
        <f>'Door Comparison'!B224</f>
        <v>DRS-106</v>
      </c>
      <c r="C224" s="165">
        <f>'Door Comparison'!C224</f>
        <v>0</v>
      </c>
      <c r="D224" s="165">
        <f>'Door Comparison'!D224</f>
        <v>820</v>
      </c>
      <c r="E224" s="165">
        <f>'Door Comparison'!E224</f>
        <v>2110</v>
      </c>
      <c r="F224" s="165"/>
      <c r="G224" s="165">
        <f>'Door Comparison'!G224</f>
        <v>0</v>
      </c>
      <c r="H224" s="165">
        <f>'Door Comparison'!H224</f>
        <v>1</v>
      </c>
      <c r="I224" s="165" t="e">
        <f>'Door Comparison'!#REF!</f>
        <v>#REF!</v>
      </c>
      <c r="J224" s="165">
        <f>'Door Comparison'!J224</f>
        <v>1</v>
      </c>
      <c r="K224" s="165">
        <f>'Door Comparison'!K224</f>
        <v>0</v>
      </c>
      <c r="L224" s="165">
        <f>'Door Comparison'!L224</f>
        <v>1</v>
      </c>
      <c r="N224" s="95">
        <v>22</v>
      </c>
      <c r="O224" s="170"/>
      <c r="P224" s="155">
        <f t="shared" si="23"/>
        <v>15.62</v>
      </c>
      <c r="Q224" s="152">
        <f t="shared" si="24"/>
        <v>38</v>
      </c>
      <c r="R224" s="171"/>
      <c r="S224" s="172"/>
      <c r="T224" s="171">
        <f t="shared" si="25"/>
        <v>21.17</v>
      </c>
      <c r="V224" s="173">
        <f t="shared" si="26"/>
        <v>11.19</v>
      </c>
      <c r="W224" s="155">
        <f t="shared" si="27"/>
        <v>10.48</v>
      </c>
      <c r="X224" s="171">
        <v>0</v>
      </c>
      <c r="Y224" s="174">
        <f t="shared" si="28"/>
        <v>118.46</v>
      </c>
    </row>
    <row r="225" spans="1:25" x14ac:dyDescent="0.25">
      <c r="A225" s="114" t="str">
        <f>'Door Comparison'!A225</f>
        <v xml:space="preserve">03.48.01,  </v>
      </c>
      <c r="B225" s="165" t="str">
        <f>'Door Comparison'!B225</f>
        <v>DRS-104</v>
      </c>
      <c r="C225" s="165">
        <f>'Door Comparison'!C225</f>
        <v>0</v>
      </c>
      <c r="D225" s="165">
        <f>'Door Comparison'!D225</f>
        <v>1020</v>
      </c>
      <c r="E225" s="165">
        <f>'Door Comparison'!E225</f>
        <v>2110</v>
      </c>
      <c r="F225" s="165"/>
      <c r="G225" s="165">
        <f>'Door Comparison'!G225</f>
        <v>0</v>
      </c>
      <c r="H225" s="165">
        <f>'Door Comparison'!H225</f>
        <v>1</v>
      </c>
      <c r="I225" s="165" t="e">
        <f>'Door Comparison'!#REF!</f>
        <v>#REF!</v>
      </c>
      <c r="J225" s="165">
        <f>'Door Comparison'!J225</f>
        <v>0</v>
      </c>
      <c r="K225" s="165">
        <f>'Door Comparison'!K225</f>
        <v>1</v>
      </c>
      <c r="L225" s="165">
        <f>'Door Comparison'!L225</f>
        <v>1</v>
      </c>
      <c r="N225" s="95">
        <v>44</v>
      </c>
      <c r="O225" s="170"/>
      <c r="P225" s="155">
        <f t="shared" si="23"/>
        <v>16.239999999999998</v>
      </c>
      <c r="Q225" s="152">
        <f t="shared" si="24"/>
        <v>39.51</v>
      </c>
      <c r="R225" s="171"/>
      <c r="S225" s="172"/>
      <c r="T225" s="171">
        <f t="shared" si="25"/>
        <v>22.01</v>
      </c>
      <c r="V225" s="173">
        <f t="shared" si="26"/>
        <v>17.45</v>
      </c>
      <c r="W225" s="155">
        <f t="shared" si="27"/>
        <v>10.9</v>
      </c>
      <c r="X225" s="171">
        <v>0</v>
      </c>
      <c r="Y225" s="174">
        <f t="shared" si="28"/>
        <v>150.11000000000001</v>
      </c>
    </row>
    <row r="226" spans="1:25" x14ac:dyDescent="0.25">
      <c r="A226" s="114" t="str">
        <f>'Door Comparison'!A226</f>
        <v xml:space="preserve">04.34.01,  </v>
      </c>
      <c r="B226" s="165" t="str">
        <f>'Door Comparison'!B226</f>
        <v>DRS-104</v>
      </c>
      <c r="C226" s="165">
        <f>'Door Comparison'!C226</f>
        <v>0</v>
      </c>
      <c r="D226" s="165">
        <f>'Door Comparison'!D226</f>
        <v>820</v>
      </c>
      <c r="E226" s="165">
        <f>'Door Comparison'!E226</f>
        <v>2110</v>
      </c>
      <c r="F226" s="165"/>
      <c r="G226" s="165">
        <f>'Door Comparison'!G226</f>
        <v>0</v>
      </c>
      <c r="H226" s="165">
        <f>'Door Comparison'!H226</f>
        <v>1</v>
      </c>
      <c r="I226" s="165" t="e">
        <f>'Door Comparison'!#REF!</f>
        <v>#REF!</v>
      </c>
      <c r="J226" s="165">
        <f>'Door Comparison'!J226</f>
        <v>0</v>
      </c>
      <c r="K226" s="165">
        <f>'Door Comparison'!K226</f>
        <v>1</v>
      </c>
      <c r="L226" s="165">
        <f>'Door Comparison'!L226</f>
        <v>1</v>
      </c>
      <c r="N226" s="95">
        <v>22</v>
      </c>
      <c r="O226" s="170"/>
      <c r="P226" s="155">
        <f t="shared" si="23"/>
        <v>15.62</v>
      </c>
      <c r="Q226" s="152">
        <f t="shared" si="24"/>
        <v>38</v>
      </c>
      <c r="R226" s="171"/>
      <c r="S226" s="172"/>
      <c r="T226" s="171">
        <f t="shared" si="25"/>
        <v>21.17</v>
      </c>
      <c r="V226" s="173">
        <f t="shared" si="26"/>
        <v>16.78</v>
      </c>
      <c r="W226" s="155">
        <f t="shared" si="27"/>
        <v>10.48</v>
      </c>
      <c r="X226" s="171">
        <v>0</v>
      </c>
      <c r="Y226" s="174">
        <f t="shared" si="28"/>
        <v>124.05</v>
      </c>
    </row>
    <row r="227" spans="1:25" x14ac:dyDescent="0.25">
      <c r="A227" s="114" t="str">
        <f>'Door Comparison'!A227</f>
        <v xml:space="preserve">04.34.02,  </v>
      </c>
      <c r="B227" s="165" t="str">
        <f>'Door Comparison'!B227</f>
        <v>DRS-100</v>
      </c>
      <c r="C227" s="165">
        <f>'Door Comparison'!C227</f>
        <v>0</v>
      </c>
      <c r="D227" s="165">
        <f>'Door Comparison'!D227</f>
        <v>1020</v>
      </c>
      <c r="E227" s="165">
        <f>'Door Comparison'!E227</f>
        <v>2110</v>
      </c>
      <c r="F227" s="165"/>
      <c r="G227" s="165">
        <f>'Door Comparison'!G227</f>
        <v>0</v>
      </c>
      <c r="H227" s="165">
        <f>'Door Comparison'!H227</f>
        <v>1</v>
      </c>
      <c r="I227" s="165" t="e">
        <f>'Door Comparison'!#REF!</f>
        <v>#REF!</v>
      </c>
      <c r="J227" s="165">
        <f>'Door Comparison'!J227</f>
        <v>0</v>
      </c>
      <c r="K227" s="165">
        <f>'Door Comparison'!K227</f>
        <v>1</v>
      </c>
      <c r="L227" s="165">
        <f>'Door Comparison'!L227</f>
        <v>0</v>
      </c>
      <c r="N227" s="95">
        <v>44</v>
      </c>
      <c r="O227" s="170"/>
      <c r="P227" s="155">
        <f t="shared" si="23"/>
        <v>16.239999999999998</v>
      </c>
      <c r="Q227" s="152">
        <f t="shared" si="24"/>
        <v>39.51</v>
      </c>
      <c r="R227" s="171"/>
      <c r="S227" s="172"/>
      <c r="T227" s="171">
        <f t="shared" si="25"/>
        <v>22.01</v>
      </c>
      <c r="V227" s="173">
        <f t="shared" si="26"/>
        <v>11.63</v>
      </c>
      <c r="W227" s="155">
        <f t="shared" si="27"/>
        <v>5.45</v>
      </c>
      <c r="X227" s="171">
        <v>0</v>
      </c>
      <c r="Y227" s="174">
        <f t="shared" si="28"/>
        <v>138.84</v>
      </c>
    </row>
    <row r="228" spans="1:25" x14ac:dyDescent="0.25">
      <c r="A228" s="114" t="str">
        <f>'Door Comparison'!A228</f>
        <v xml:space="preserve">04.37.01,  </v>
      </c>
      <c r="B228" s="165" t="str">
        <f>'Door Comparison'!B228</f>
        <v>DRS-104</v>
      </c>
      <c r="C228" s="165">
        <f>'Door Comparison'!C228</f>
        <v>0</v>
      </c>
      <c r="D228" s="165">
        <f>'Door Comparison'!D228</f>
        <v>820</v>
      </c>
      <c r="E228" s="165">
        <f>'Door Comparison'!E228</f>
        <v>2110</v>
      </c>
      <c r="F228" s="165"/>
      <c r="G228" s="165">
        <f>'Door Comparison'!G228</f>
        <v>0</v>
      </c>
      <c r="H228" s="165">
        <f>'Door Comparison'!H228</f>
        <v>1</v>
      </c>
      <c r="I228" s="165" t="e">
        <f>'Door Comparison'!#REF!</f>
        <v>#REF!</v>
      </c>
      <c r="J228" s="165">
        <f>'Door Comparison'!J228</f>
        <v>0</v>
      </c>
      <c r="K228" s="165">
        <f>'Door Comparison'!K228</f>
        <v>1</v>
      </c>
      <c r="L228" s="165">
        <f>'Door Comparison'!L228</f>
        <v>1</v>
      </c>
      <c r="N228" s="95">
        <v>22</v>
      </c>
      <c r="O228" s="170"/>
      <c r="P228" s="155">
        <f t="shared" si="23"/>
        <v>15.62</v>
      </c>
      <c r="Q228" s="152">
        <f t="shared" si="24"/>
        <v>38</v>
      </c>
      <c r="R228" s="171"/>
      <c r="S228" s="172"/>
      <c r="T228" s="171">
        <f t="shared" si="25"/>
        <v>21.17</v>
      </c>
      <c r="V228" s="173">
        <f t="shared" si="26"/>
        <v>16.78</v>
      </c>
      <c r="W228" s="155">
        <f t="shared" si="27"/>
        <v>10.48</v>
      </c>
      <c r="X228" s="171">
        <v>0</v>
      </c>
      <c r="Y228" s="174">
        <f t="shared" si="28"/>
        <v>124.05</v>
      </c>
    </row>
    <row r="229" spans="1:25" x14ac:dyDescent="0.25">
      <c r="A229" s="114" t="str">
        <f>'Door Comparison'!A229</f>
        <v xml:space="preserve">04.37.02,  </v>
      </c>
      <c r="B229" s="165" t="str">
        <f>'Door Comparison'!B229</f>
        <v>DRS-104</v>
      </c>
      <c r="C229" s="165">
        <f>'Door Comparison'!C229</f>
        <v>0</v>
      </c>
      <c r="D229" s="165">
        <f>'Door Comparison'!D229</f>
        <v>1020</v>
      </c>
      <c r="E229" s="165">
        <f>'Door Comparison'!E229</f>
        <v>2110</v>
      </c>
      <c r="F229" s="165"/>
      <c r="G229" s="165">
        <f>'Door Comparison'!G229</f>
        <v>0</v>
      </c>
      <c r="H229" s="165">
        <f>'Door Comparison'!H229</f>
        <v>1</v>
      </c>
      <c r="I229" s="165" t="e">
        <f>'Door Comparison'!#REF!</f>
        <v>#REF!</v>
      </c>
      <c r="J229" s="165">
        <f>'Door Comparison'!J229</f>
        <v>0</v>
      </c>
      <c r="K229" s="165">
        <f>'Door Comparison'!K229</f>
        <v>1</v>
      </c>
      <c r="L229" s="165">
        <f>'Door Comparison'!L229</f>
        <v>1</v>
      </c>
      <c r="N229" s="95">
        <v>44</v>
      </c>
      <c r="O229" s="170"/>
      <c r="P229" s="155">
        <f t="shared" si="23"/>
        <v>16.239999999999998</v>
      </c>
      <c r="Q229" s="152">
        <f t="shared" si="24"/>
        <v>39.51</v>
      </c>
      <c r="R229" s="171"/>
      <c r="S229" s="172"/>
      <c r="T229" s="171">
        <f t="shared" si="25"/>
        <v>22.01</v>
      </c>
      <c r="V229" s="173">
        <f t="shared" si="26"/>
        <v>17.45</v>
      </c>
      <c r="W229" s="155">
        <f t="shared" si="27"/>
        <v>10.9</v>
      </c>
      <c r="X229" s="171">
        <v>0</v>
      </c>
      <c r="Y229" s="174">
        <f t="shared" si="28"/>
        <v>150.11000000000001</v>
      </c>
    </row>
    <row r="230" spans="1:25" x14ac:dyDescent="0.25">
      <c r="A230" s="114" t="str">
        <f>'Door Comparison'!A230</f>
        <v xml:space="preserve">04.37.04,  </v>
      </c>
      <c r="B230" s="165" t="str">
        <f>'Door Comparison'!B230</f>
        <v>DRS-104</v>
      </c>
      <c r="C230" s="165">
        <f>'Door Comparison'!C230</f>
        <v>0</v>
      </c>
      <c r="D230" s="165">
        <f>'Door Comparison'!D230</f>
        <v>1750</v>
      </c>
      <c r="E230" s="165">
        <f>'Door Comparison'!E230</f>
        <v>2110</v>
      </c>
      <c r="F230" s="165"/>
      <c r="G230" s="165">
        <f>'Door Comparison'!G230</f>
        <v>0</v>
      </c>
      <c r="H230" s="165">
        <f>'Door Comparison'!H230</f>
        <v>1</v>
      </c>
      <c r="I230" s="165" t="e">
        <f>'Door Comparison'!#REF!</f>
        <v>#REF!</v>
      </c>
      <c r="J230" s="165">
        <f>'Door Comparison'!J230</f>
        <v>0</v>
      </c>
      <c r="K230" s="165">
        <f>'Door Comparison'!K230</f>
        <v>1</v>
      </c>
      <c r="L230" s="165">
        <f>'Door Comparison'!L230</f>
        <v>1</v>
      </c>
      <c r="N230" s="95">
        <v>66</v>
      </c>
      <c r="O230" s="170"/>
      <c r="P230" s="155">
        <f t="shared" si="23"/>
        <v>18.510000000000002</v>
      </c>
      <c r="Q230" s="152">
        <f t="shared" si="24"/>
        <v>45.01</v>
      </c>
      <c r="R230" s="171"/>
      <c r="S230" s="172"/>
      <c r="T230" s="171">
        <f t="shared" si="25"/>
        <v>25.07</v>
      </c>
      <c r="V230" s="173">
        <f t="shared" si="26"/>
        <v>19.88</v>
      </c>
      <c r="W230" s="155">
        <f t="shared" si="27"/>
        <v>12.42</v>
      </c>
      <c r="X230" s="171">
        <v>0</v>
      </c>
      <c r="Y230" s="174">
        <f t="shared" si="28"/>
        <v>186.89</v>
      </c>
    </row>
    <row r="231" spans="1:25" x14ac:dyDescent="0.25">
      <c r="A231" s="114" t="str">
        <f>'Door Comparison'!A231</f>
        <v xml:space="preserve">04.37.05,  </v>
      </c>
      <c r="B231" s="165" t="str">
        <f>'Door Comparison'!B231</f>
        <v>DRS-104</v>
      </c>
      <c r="C231" s="165">
        <f>'Door Comparison'!C231</f>
        <v>0</v>
      </c>
      <c r="D231" s="165">
        <f>'Door Comparison'!D231</f>
        <v>1450</v>
      </c>
      <c r="E231" s="165">
        <f>'Door Comparison'!E231</f>
        <v>2110</v>
      </c>
      <c r="F231" s="165"/>
      <c r="G231" s="165">
        <f>'Door Comparison'!G231</f>
        <v>0</v>
      </c>
      <c r="H231" s="165">
        <f>'Door Comparison'!H231</f>
        <v>1</v>
      </c>
      <c r="I231" s="165" t="e">
        <f>'Door Comparison'!#REF!</f>
        <v>#REF!</v>
      </c>
      <c r="J231" s="165">
        <f>'Door Comparison'!J231</f>
        <v>0</v>
      </c>
      <c r="K231" s="165">
        <f>'Door Comparison'!K231</f>
        <v>1</v>
      </c>
      <c r="L231" s="165">
        <f>'Door Comparison'!L231</f>
        <v>1</v>
      </c>
      <c r="N231" s="95">
        <v>44</v>
      </c>
      <c r="O231" s="170"/>
      <c r="P231" s="155">
        <f t="shared" si="23"/>
        <v>17.579999999999998</v>
      </c>
      <c r="Q231" s="152">
        <f t="shared" si="24"/>
        <v>42.75</v>
      </c>
      <c r="R231" s="171"/>
      <c r="S231" s="172"/>
      <c r="T231" s="171">
        <f t="shared" si="25"/>
        <v>23.81</v>
      </c>
      <c r="V231" s="173">
        <f t="shared" si="26"/>
        <v>18.88</v>
      </c>
      <c r="W231" s="155">
        <f t="shared" si="27"/>
        <v>11.79</v>
      </c>
      <c r="X231" s="171">
        <v>0</v>
      </c>
      <c r="Y231" s="174">
        <f t="shared" si="28"/>
        <v>158.81</v>
      </c>
    </row>
    <row r="232" spans="1:25" x14ac:dyDescent="0.25">
      <c r="A232" s="114" t="str">
        <f>'Door Comparison'!A232</f>
        <v xml:space="preserve">04.37.06,  </v>
      </c>
      <c r="B232" s="165" t="str">
        <f>'Door Comparison'!B232</f>
        <v>DRS-104</v>
      </c>
      <c r="C232" s="165">
        <f>'Door Comparison'!C232</f>
        <v>0</v>
      </c>
      <c r="D232" s="165">
        <f>'Door Comparison'!D232</f>
        <v>620</v>
      </c>
      <c r="E232" s="165">
        <f>'Door Comparison'!E232</f>
        <v>2110</v>
      </c>
      <c r="F232" s="165"/>
      <c r="G232" s="165">
        <f>'Door Comparison'!G232</f>
        <v>0</v>
      </c>
      <c r="H232" s="165">
        <f>'Door Comparison'!H232</f>
        <v>1</v>
      </c>
      <c r="I232" s="165" t="e">
        <f>'Door Comparison'!#REF!</f>
        <v>#REF!</v>
      </c>
      <c r="J232" s="165">
        <f>'Door Comparison'!J232</f>
        <v>0</v>
      </c>
      <c r="K232" s="165">
        <f>'Door Comparison'!K232</f>
        <v>1</v>
      </c>
      <c r="L232" s="165">
        <f>'Door Comparison'!L232</f>
        <v>1</v>
      </c>
      <c r="N232" s="95">
        <v>22</v>
      </c>
      <c r="O232" s="170"/>
      <c r="P232" s="155">
        <f t="shared" si="23"/>
        <v>15</v>
      </c>
      <c r="Q232" s="152">
        <f t="shared" si="24"/>
        <v>36.49</v>
      </c>
      <c r="R232" s="171"/>
      <c r="S232" s="172"/>
      <c r="T232" s="171">
        <f t="shared" si="25"/>
        <v>20.329999999999998</v>
      </c>
      <c r="V232" s="173">
        <f t="shared" si="26"/>
        <v>16.12</v>
      </c>
      <c r="W232" s="155">
        <f t="shared" si="27"/>
        <v>10.07</v>
      </c>
      <c r="X232" s="171">
        <v>0</v>
      </c>
      <c r="Y232" s="174">
        <f t="shared" si="28"/>
        <v>120.01</v>
      </c>
    </row>
    <row r="233" spans="1:25" x14ac:dyDescent="0.25">
      <c r="A233" s="114" t="str">
        <f>'Door Comparison'!A233</f>
        <v xml:space="preserve">04.49.01,  </v>
      </c>
      <c r="B233" s="165" t="str">
        <f>'Door Comparison'!B233</f>
        <v>DRS-100</v>
      </c>
      <c r="C233" s="165">
        <f>'Door Comparison'!C233</f>
        <v>0</v>
      </c>
      <c r="D233" s="165">
        <f>'Door Comparison'!D233</f>
        <v>1020</v>
      </c>
      <c r="E233" s="165">
        <f>'Door Comparison'!E233</f>
        <v>2110</v>
      </c>
      <c r="F233" s="165"/>
      <c r="G233" s="165">
        <f>'Door Comparison'!G233</f>
        <v>0</v>
      </c>
      <c r="H233" s="165">
        <f>'Door Comparison'!H233</f>
        <v>1</v>
      </c>
      <c r="I233" s="165" t="e">
        <f>'Door Comparison'!#REF!</f>
        <v>#REF!</v>
      </c>
      <c r="J233" s="165">
        <f>'Door Comparison'!J233</f>
        <v>0</v>
      </c>
      <c r="K233" s="165">
        <f>'Door Comparison'!K233</f>
        <v>1</v>
      </c>
      <c r="L233" s="165">
        <f>'Door Comparison'!L233</f>
        <v>0</v>
      </c>
      <c r="N233" s="95">
        <v>44</v>
      </c>
      <c r="O233" s="170"/>
      <c r="P233" s="155">
        <f t="shared" si="23"/>
        <v>16.239999999999998</v>
      </c>
      <c r="Q233" s="152">
        <f t="shared" si="24"/>
        <v>39.51</v>
      </c>
      <c r="R233" s="171"/>
      <c r="S233" s="172"/>
      <c r="T233" s="171">
        <f t="shared" si="25"/>
        <v>22.01</v>
      </c>
      <c r="V233" s="173">
        <f t="shared" si="26"/>
        <v>11.63</v>
      </c>
      <c r="W233" s="155">
        <f t="shared" si="27"/>
        <v>5.45</v>
      </c>
      <c r="X233" s="171">
        <v>0</v>
      </c>
      <c r="Y233" s="174">
        <f t="shared" si="28"/>
        <v>138.84</v>
      </c>
    </row>
    <row r="234" spans="1:25" x14ac:dyDescent="0.25">
      <c r="A234" s="114" t="str">
        <f>'Door Comparison'!A234</f>
        <v xml:space="preserve">04.54.01,  </v>
      </c>
      <c r="B234" s="165" t="str">
        <f>'Door Comparison'!B234</f>
        <v>DRS-100</v>
      </c>
      <c r="C234" s="165">
        <f>'Door Comparison'!C234</f>
        <v>0</v>
      </c>
      <c r="D234" s="165">
        <f>'Door Comparison'!D234</f>
        <v>1020</v>
      </c>
      <c r="E234" s="165">
        <f>'Door Comparison'!E234</f>
        <v>2110</v>
      </c>
      <c r="F234" s="165"/>
      <c r="G234" s="165">
        <f>'Door Comparison'!G234</f>
        <v>0</v>
      </c>
      <c r="H234" s="165">
        <f>'Door Comparison'!H234</f>
        <v>1</v>
      </c>
      <c r="I234" s="165" t="e">
        <f>'Door Comparison'!#REF!</f>
        <v>#REF!</v>
      </c>
      <c r="J234" s="165">
        <f>'Door Comparison'!J234</f>
        <v>0</v>
      </c>
      <c r="K234" s="165">
        <f>'Door Comparison'!K234</f>
        <v>1</v>
      </c>
      <c r="L234" s="165">
        <f>'Door Comparison'!L234</f>
        <v>0</v>
      </c>
      <c r="N234" s="95">
        <v>44</v>
      </c>
      <c r="O234" s="170"/>
      <c r="P234" s="155">
        <f t="shared" si="23"/>
        <v>16.239999999999998</v>
      </c>
      <c r="Q234" s="152">
        <f t="shared" si="24"/>
        <v>39.51</v>
      </c>
      <c r="R234" s="171"/>
      <c r="S234" s="172"/>
      <c r="T234" s="171">
        <f t="shared" si="25"/>
        <v>22.01</v>
      </c>
      <c r="V234" s="173">
        <f t="shared" si="26"/>
        <v>11.63</v>
      </c>
      <c r="W234" s="155">
        <f t="shared" si="27"/>
        <v>5.45</v>
      </c>
      <c r="X234" s="171">
        <v>0</v>
      </c>
      <c r="Y234" s="174">
        <f t="shared" si="28"/>
        <v>138.84</v>
      </c>
    </row>
    <row r="235" spans="1:25" x14ac:dyDescent="0.25">
      <c r="A235" s="114" t="str">
        <f>'Door Comparison'!A235</f>
        <v xml:space="preserve">04.10.01,  </v>
      </c>
      <c r="B235" s="165" t="str">
        <f>'Door Comparison'!B235</f>
        <v>DRS-100</v>
      </c>
      <c r="C235" s="165">
        <f>'Door Comparison'!C235</f>
        <v>0</v>
      </c>
      <c r="D235" s="165">
        <f>'Door Comparison'!D235</f>
        <v>1020</v>
      </c>
      <c r="E235" s="165">
        <f>'Door Comparison'!E235</f>
        <v>2110</v>
      </c>
      <c r="F235" s="165"/>
      <c r="G235" s="165">
        <f>'Door Comparison'!G235</f>
        <v>0</v>
      </c>
      <c r="H235" s="165">
        <f>'Door Comparison'!H235</f>
        <v>1</v>
      </c>
      <c r="I235" s="165" t="e">
        <f>'Door Comparison'!#REF!</f>
        <v>#REF!</v>
      </c>
      <c r="J235" s="165">
        <f>'Door Comparison'!J235</f>
        <v>0</v>
      </c>
      <c r="K235" s="165">
        <f>'Door Comparison'!K235</f>
        <v>1</v>
      </c>
      <c r="L235" s="165">
        <f>'Door Comparison'!L235</f>
        <v>0</v>
      </c>
      <c r="N235" s="95">
        <v>44</v>
      </c>
      <c r="O235" s="170"/>
      <c r="P235" s="155">
        <f t="shared" si="23"/>
        <v>16.239999999999998</v>
      </c>
      <c r="Q235" s="152">
        <f t="shared" si="24"/>
        <v>39.51</v>
      </c>
      <c r="R235" s="171"/>
      <c r="S235" s="172"/>
      <c r="T235" s="171">
        <f t="shared" si="25"/>
        <v>22.01</v>
      </c>
      <c r="V235" s="173">
        <f t="shared" si="26"/>
        <v>11.63</v>
      </c>
      <c r="W235" s="155">
        <f t="shared" si="27"/>
        <v>5.45</v>
      </c>
      <c r="X235" s="171">
        <v>0</v>
      </c>
      <c r="Y235" s="174">
        <f t="shared" si="28"/>
        <v>138.84</v>
      </c>
    </row>
    <row r="236" spans="1:25" x14ac:dyDescent="0.25">
      <c r="A236" s="114" t="str">
        <f>'Door Comparison'!A236</f>
        <v xml:space="preserve">04.12.01,  </v>
      </c>
      <c r="B236" s="165" t="str">
        <f>'Door Comparison'!B236</f>
        <v>DRS-105</v>
      </c>
      <c r="C236" s="165">
        <f>'Door Comparison'!C236</f>
        <v>0</v>
      </c>
      <c r="D236" s="165">
        <f>'Door Comparison'!D236</f>
        <v>1020</v>
      </c>
      <c r="E236" s="165">
        <f>'Door Comparison'!E236</f>
        <v>2110</v>
      </c>
      <c r="F236" s="165"/>
      <c r="G236" s="165">
        <f>'Door Comparison'!G236</f>
        <v>0</v>
      </c>
      <c r="H236" s="165">
        <f>'Door Comparison'!H236</f>
        <v>1</v>
      </c>
      <c r="I236" s="165" t="e">
        <f>'Door Comparison'!#REF!</f>
        <v>#REF!</v>
      </c>
      <c r="J236" s="165">
        <f>'Door Comparison'!J236</f>
        <v>0</v>
      </c>
      <c r="K236" s="165">
        <f>'Door Comparison'!K236</f>
        <v>1</v>
      </c>
      <c r="L236" s="165">
        <f>'Door Comparison'!L236</f>
        <v>1</v>
      </c>
      <c r="N236" s="95">
        <v>44</v>
      </c>
      <c r="O236" s="170"/>
      <c r="P236" s="155">
        <f t="shared" si="23"/>
        <v>16.239999999999998</v>
      </c>
      <c r="Q236" s="152">
        <f t="shared" si="24"/>
        <v>39.51</v>
      </c>
      <c r="R236" s="171"/>
      <c r="S236" s="172"/>
      <c r="T236" s="171">
        <f t="shared" si="25"/>
        <v>22.01</v>
      </c>
      <c r="V236" s="173">
        <f t="shared" si="26"/>
        <v>17.45</v>
      </c>
      <c r="W236" s="155">
        <f t="shared" si="27"/>
        <v>10.9</v>
      </c>
      <c r="X236" s="171">
        <v>0</v>
      </c>
      <c r="Y236" s="174">
        <f t="shared" si="28"/>
        <v>150.11000000000001</v>
      </c>
    </row>
    <row r="237" spans="1:25" x14ac:dyDescent="0.25">
      <c r="A237" s="114" t="str">
        <f>'Door Comparison'!A237</f>
        <v xml:space="preserve">04.12.02,  </v>
      </c>
      <c r="B237" s="165" t="str">
        <f>'Door Comparison'!B237</f>
        <v>DRS-104</v>
      </c>
      <c r="C237" s="165">
        <f>'Door Comparison'!C237</f>
        <v>0</v>
      </c>
      <c r="D237" s="165">
        <f>'Door Comparison'!D237</f>
        <v>620</v>
      </c>
      <c r="E237" s="165">
        <f>'Door Comparison'!E237</f>
        <v>2110</v>
      </c>
      <c r="F237" s="165"/>
      <c r="G237" s="165">
        <f>'Door Comparison'!G237</f>
        <v>0</v>
      </c>
      <c r="H237" s="165">
        <f>'Door Comparison'!H237</f>
        <v>1</v>
      </c>
      <c r="I237" s="165" t="e">
        <f>'Door Comparison'!#REF!</f>
        <v>#REF!</v>
      </c>
      <c r="J237" s="165">
        <f>'Door Comparison'!J237</f>
        <v>0</v>
      </c>
      <c r="K237" s="165">
        <f>'Door Comparison'!K237</f>
        <v>1</v>
      </c>
      <c r="L237" s="165">
        <f>'Door Comparison'!L237</f>
        <v>1</v>
      </c>
      <c r="N237" s="95">
        <v>22</v>
      </c>
      <c r="O237" s="170"/>
      <c r="P237" s="155">
        <f t="shared" si="23"/>
        <v>15</v>
      </c>
      <c r="Q237" s="152">
        <f t="shared" si="24"/>
        <v>36.49</v>
      </c>
      <c r="R237" s="171"/>
      <c r="S237" s="172"/>
      <c r="T237" s="171">
        <f t="shared" si="25"/>
        <v>20.329999999999998</v>
      </c>
      <c r="V237" s="173">
        <f t="shared" si="26"/>
        <v>16.12</v>
      </c>
      <c r="W237" s="155">
        <f t="shared" si="27"/>
        <v>10.07</v>
      </c>
      <c r="X237" s="171">
        <v>0</v>
      </c>
      <c r="Y237" s="174">
        <f t="shared" si="28"/>
        <v>120.01</v>
      </c>
    </row>
    <row r="238" spans="1:25" x14ac:dyDescent="0.25">
      <c r="A238" s="114" t="str">
        <f>'Door Comparison'!A238</f>
        <v xml:space="preserve">04.12.03,  </v>
      </c>
      <c r="B238" s="165" t="str">
        <f>'Door Comparison'!B238</f>
        <v>DRS-104</v>
      </c>
      <c r="C238" s="165">
        <f>'Door Comparison'!C238</f>
        <v>0</v>
      </c>
      <c r="D238" s="165">
        <f>'Door Comparison'!D238</f>
        <v>620</v>
      </c>
      <c r="E238" s="165">
        <f>'Door Comparison'!E238</f>
        <v>2110</v>
      </c>
      <c r="F238" s="165"/>
      <c r="G238" s="165">
        <f>'Door Comparison'!G238</f>
        <v>0</v>
      </c>
      <c r="H238" s="165">
        <f>'Door Comparison'!H238</f>
        <v>1</v>
      </c>
      <c r="I238" s="165" t="e">
        <f>'Door Comparison'!#REF!</f>
        <v>#REF!</v>
      </c>
      <c r="J238" s="165">
        <f>'Door Comparison'!J238</f>
        <v>0</v>
      </c>
      <c r="K238" s="165">
        <f>'Door Comparison'!K238</f>
        <v>1</v>
      </c>
      <c r="L238" s="165">
        <f>'Door Comparison'!L238</f>
        <v>1</v>
      </c>
      <c r="N238" s="95">
        <v>22</v>
      </c>
      <c r="O238" s="170"/>
      <c r="P238" s="155">
        <f t="shared" si="23"/>
        <v>15</v>
      </c>
      <c r="Q238" s="152">
        <f t="shared" si="24"/>
        <v>36.49</v>
      </c>
      <c r="R238" s="171"/>
      <c r="S238" s="172"/>
      <c r="T238" s="171">
        <f t="shared" si="25"/>
        <v>20.329999999999998</v>
      </c>
      <c r="V238" s="173">
        <f t="shared" si="26"/>
        <v>16.12</v>
      </c>
      <c r="W238" s="155">
        <f t="shared" si="27"/>
        <v>10.07</v>
      </c>
      <c r="X238" s="171">
        <v>0</v>
      </c>
      <c r="Y238" s="174">
        <f t="shared" si="28"/>
        <v>120.01</v>
      </c>
    </row>
    <row r="239" spans="1:25" x14ac:dyDescent="0.25">
      <c r="A239" s="114" t="str">
        <f>'Door Comparison'!A239</f>
        <v xml:space="preserve">04.12.04,  </v>
      </c>
      <c r="B239" s="165" t="str">
        <f>'Door Comparison'!B239</f>
        <v>DRS-104</v>
      </c>
      <c r="C239" s="165">
        <f>'Door Comparison'!C239</f>
        <v>0</v>
      </c>
      <c r="D239" s="165">
        <f>'Door Comparison'!D239</f>
        <v>620</v>
      </c>
      <c r="E239" s="165">
        <f>'Door Comparison'!E239</f>
        <v>2110</v>
      </c>
      <c r="F239" s="165"/>
      <c r="G239" s="165">
        <f>'Door Comparison'!G239</f>
        <v>0</v>
      </c>
      <c r="H239" s="165">
        <f>'Door Comparison'!H239</f>
        <v>1</v>
      </c>
      <c r="I239" s="165" t="e">
        <f>'Door Comparison'!#REF!</f>
        <v>#REF!</v>
      </c>
      <c r="J239" s="165">
        <f>'Door Comparison'!J239</f>
        <v>0</v>
      </c>
      <c r="K239" s="165">
        <f>'Door Comparison'!K239</f>
        <v>1</v>
      </c>
      <c r="L239" s="165">
        <f>'Door Comparison'!L239</f>
        <v>1</v>
      </c>
      <c r="N239" s="95">
        <v>22</v>
      </c>
      <c r="O239" s="170"/>
      <c r="P239" s="155">
        <f t="shared" si="23"/>
        <v>15</v>
      </c>
      <c r="Q239" s="152">
        <f t="shared" si="24"/>
        <v>36.49</v>
      </c>
      <c r="R239" s="171"/>
      <c r="S239" s="172"/>
      <c r="T239" s="171">
        <f t="shared" si="25"/>
        <v>20.329999999999998</v>
      </c>
      <c r="V239" s="173">
        <f t="shared" si="26"/>
        <v>16.12</v>
      </c>
      <c r="W239" s="155">
        <f t="shared" si="27"/>
        <v>10.07</v>
      </c>
      <c r="X239" s="171">
        <v>0</v>
      </c>
      <c r="Y239" s="174">
        <f t="shared" si="28"/>
        <v>120.01</v>
      </c>
    </row>
    <row r="240" spans="1:25" x14ac:dyDescent="0.25">
      <c r="A240" s="114" t="str">
        <f>'Door Comparison'!A240</f>
        <v xml:space="preserve">04.12.05,  </v>
      </c>
      <c r="B240" s="165" t="str">
        <f>'Door Comparison'!B240</f>
        <v>DRS-104</v>
      </c>
      <c r="C240" s="165">
        <f>'Door Comparison'!C240</f>
        <v>0</v>
      </c>
      <c r="D240" s="165">
        <f>'Door Comparison'!D240</f>
        <v>620</v>
      </c>
      <c r="E240" s="165">
        <f>'Door Comparison'!E240</f>
        <v>2110</v>
      </c>
      <c r="F240" s="165"/>
      <c r="G240" s="165">
        <f>'Door Comparison'!G240</f>
        <v>0</v>
      </c>
      <c r="H240" s="165">
        <f>'Door Comparison'!H240</f>
        <v>1</v>
      </c>
      <c r="I240" s="165" t="e">
        <f>'Door Comparison'!#REF!</f>
        <v>#REF!</v>
      </c>
      <c r="J240" s="165">
        <f>'Door Comparison'!J240</f>
        <v>0</v>
      </c>
      <c r="K240" s="165">
        <f>'Door Comparison'!K240</f>
        <v>1</v>
      </c>
      <c r="L240" s="165">
        <f>'Door Comparison'!L240</f>
        <v>1</v>
      </c>
      <c r="N240" s="95">
        <v>22</v>
      </c>
      <c r="O240" s="170"/>
      <c r="P240" s="155">
        <f t="shared" si="23"/>
        <v>15</v>
      </c>
      <c r="Q240" s="152">
        <f t="shared" si="24"/>
        <v>36.49</v>
      </c>
      <c r="R240" s="171"/>
      <c r="S240" s="172"/>
      <c r="T240" s="171">
        <f t="shared" si="25"/>
        <v>20.329999999999998</v>
      </c>
      <c r="V240" s="173">
        <f t="shared" si="26"/>
        <v>16.12</v>
      </c>
      <c r="W240" s="155">
        <f t="shared" si="27"/>
        <v>10.07</v>
      </c>
      <c r="X240" s="171">
        <v>0</v>
      </c>
      <c r="Y240" s="174">
        <f t="shared" si="28"/>
        <v>120.01</v>
      </c>
    </row>
    <row r="241" spans="1:25" x14ac:dyDescent="0.25">
      <c r="A241" s="114" t="str">
        <f>'Door Comparison'!A241</f>
        <v xml:space="preserve">04.18.01,  </v>
      </c>
      <c r="B241" s="165" t="str">
        <f>'Door Comparison'!B241</f>
        <v>DRS-100</v>
      </c>
      <c r="C241" s="165">
        <f>'Door Comparison'!C241</f>
        <v>0</v>
      </c>
      <c r="D241" s="165">
        <f>'Door Comparison'!D241</f>
        <v>1020</v>
      </c>
      <c r="E241" s="165">
        <f>'Door Comparison'!E241</f>
        <v>2110</v>
      </c>
      <c r="F241" s="165"/>
      <c r="G241" s="165">
        <f>'Door Comparison'!G241</f>
        <v>0</v>
      </c>
      <c r="H241" s="165">
        <f>'Door Comparison'!H241</f>
        <v>1</v>
      </c>
      <c r="I241" s="165" t="e">
        <f>'Door Comparison'!#REF!</f>
        <v>#REF!</v>
      </c>
      <c r="J241" s="165">
        <f>'Door Comparison'!J241</f>
        <v>0</v>
      </c>
      <c r="K241" s="165">
        <f>'Door Comparison'!K241</f>
        <v>1</v>
      </c>
      <c r="L241" s="165">
        <f>'Door Comparison'!L241</f>
        <v>0</v>
      </c>
      <c r="N241" s="95">
        <v>44</v>
      </c>
      <c r="O241" s="170"/>
      <c r="P241" s="155">
        <f t="shared" si="23"/>
        <v>16.239999999999998</v>
      </c>
      <c r="Q241" s="152">
        <f t="shared" si="24"/>
        <v>39.51</v>
      </c>
      <c r="R241" s="171"/>
      <c r="S241" s="172"/>
      <c r="T241" s="171">
        <f t="shared" si="25"/>
        <v>22.01</v>
      </c>
      <c r="V241" s="173">
        <f t="shared" si="26"/>
        <v>11.63</v>
      </c>
      <c r="W241" s="155">
        <f t="shared" si="27"/>
        <v>5.45</v>
      </c>
      <c r="X241" s="171">
        <v>0</v>
      </c>
      <c r="Y241" s="174">
        <f t="shared" si="28"/>
        <v>138.84</v>
      </c>
    </row>
    <row r="242" spans="1:25" x14ac:dyDescent="0.25">
      <c r="A242" s="114" t="str">
        <f>'Door Comparison'!A242</f>
        <v xml:space="preserve">04.18.02,  </v>
      </c>
      <c r="B242" s="165" t="str">
        <f>'Door Comparison'!B242</f>
        <v>DRS-104</v>
      </c>
      <c r="C242" s="165">
        <f>'Door Comparison'!C242</f>
        <v>0</v>
      </c>
      <c r="D242" s="165">
        <f>'Door Comparison'!D242</f>
        <v>920</v>
      </c>
      <c r="E242" s="165">
        <f>'Door Comparison'!E242</f>
        <v>2110</v>
      </c>
      <c r="F242" s="165"/>
      <c r="G242" s="165">
        <f>'Door Comparison'!G242</f>
        <v>0</v>
      </c>
      <c r="H242" s="165">
        <f>'Door Comparison'!H242</f>
        <v>1</v>
      </c>
      <c r="I242" s="165" t="e">
        <f>'Door Comparison'!#REF!</f>
        <v>#REF!</v>
      </c>
      <c r="J242" s="165">
        <f>'Door Comparison'!J242</f>
        <v>0</v>
      </c>
      <c r="K242" s="165">
        <f>'Door Comparison'!K242</f>
        <v>1</v>
      </c>
      <c r="L242" s="165">
        <f>'Door Comparison'!L242</f>
        <v>1</v>
      </c>
      <c r="N242" s="95">
        <v>22</v>
      </c>
      <c r="O242" s="170"/>
      <c r="P242" s="155">
        <f t="shared" si="23"/>
        <v>15.93</v>
      </c>
      <c r="Q242" s="152">
        <f t="shared" si="24"/>
        <v>38.76</v>
      </c>
      <c r="R242" s="171"/>
      <c r="S242" s="172"/>
      <c r="T242" s="171">
        <f t="shared" si="25"/>
        <v>21.59</v>
      </c>
      <c r="V242" s="173">
        <f t="shared" si="26"/>
        <v>17.12</v>
      </c>
      <c r="W242" s="155">
        <f t="shared" si="27"/>
        <v>10.69</v>
      </c>
      <c r="X242" s="171">
        <v>0</v>
      </c>
      <c r="Y242" s="174">
        <f t="shared" si="28"/>
        <v>126.09</v>
      </c>
    </row>
    <row r="243" spans="1:25" x14ac:dyDescent="0.25">
      <c r="A243" s="114" t="str">
        <f>'Door Comparison'!A243</f>
        <v xml:space="preserve">04.18.03,  </v>
      </c>
      <c r="B243" s="165" t="str">
        <f>'Door Comparison'!B243</f>
        <v>DRS-104</v>
      </c>
      <c r="C243" s="165">
        <f>'Door Comparison'!C243</f>
        <v>0</v>
      </c>
      <c r="D243" s="165">
        <f>'Door Comparison'!D243</f>
        <v>620</v>
      </c>
      <c r="E243" s="165">
        <f>'Door Comparison'!E243</f>
        <v>2110</v>
      </c>
      <c r="F243" s="165"/>
      <c r="G243" s="165">
        <f>'Door Comparison'!G243</f>
        <v>0</v>
      </c>
      <c r="H243" s="165">
        <f>'Door Comparison'!H243</f>
        <v>1</v>
      </c>
      <c r="I243" s="165" t="e">
        <f>'Door Comparison'!#REF!</f>
        <v>#REF!</v>
      </c>
      <c r="J243" s="165">
        <f>'Door Comparison'!J243</f>
        <v>0</v>
      </c>
      <c r="K243" s="165">
        <f>'Door Comparison'!K243</f>
        <v>1</v>
      </c>
      <c r="L243" s="165">
        <f>'Door Comparison'!L243</f>
        <v>1</v>
      </c>
      <c r="N243" s="95">
        <v>22</v>
      </c>
      <c r="O243" s="170"/>
      <c r="P243" s="155">
        <f t="shared" si="23"/>
        <v>15</v>
      </c>
      <c r="Q243" s="152">
        <f t="shared" si="24"/>
        <v>36.49</v>
      </c>
      <c r="R243" s="171"/>
      <c r="S243" s="172"/>
      <c r="T243" s="171">
        <f t="shared" si="25"/>
        <v>20.329999999999998</v>
      </c>
      <c r="V243" s="173">
        <f t="shared" si="26"/>
        <v>16.12</v>
      </c>
      <c r="W243" s="155">
        <f t="shared" si="27"/>
        <v>10.07</v>
      </c>
      <c r="X243" s="171">
        <v>0</v>
      </c>
      <c r="Y243" s="174">
        <f t="shared" si="28"/>
        <v>120.01</v>
      </c>
    </row>
    <row r="244" spans="1:25" x14ac:dyDescent="0.25">
      <c r="A244" s="114" t="str">
        <f>'Door Comparison'!A244</f>
        <v xml:space="preserve">04.18.04,  </v>
      </c>
      <c r="B244" s="165" t="str">
        <f>'Door Comparison'!B244</f>
        <v>DRS-104</v>
      </c>
      <c r="C244" s="165">
        <f>'Door Comparison'!C244</f>
        <v>0</v>
      </c>
      <c r="D244" s="165">
        <f>'Door Comparison'!D244</f>
        <v>620</v>
      </c>
      <c r="E244" s="165">
        <f>'Door Comparison'!E244</f>
        <v>2110</v>
      </c>
      <c r="F244" s="165"/>
      <c r="G244" s="165">
        <f>'Door Comparison'!G244</f>
        <v>0</v>
      </c>
      <c r="H244" s="165">
        <f>'Door Comparison'!H244</f>
        <v>1</v>
      </c>
      <c r="I244" s="165" t="e">
        <f>'Door Comparison'!#REF!</f>
        <v>#REF!</v>
      </c>
      <c r="J244" s="165">
        <f>'Door Comparison'!J244</f>
        <v>0</v>
      </c>
      <c r="K244" s="165">
        <f>'Door Comparison'!K244</f>
        <v>1</v>
      </c>
      <c r="L244" s="165">
        <f>'Door Comparison'!L244</f>
        <v>1</v>
      </c>
      <c r="N244" s="95">
        <v>22</v>
      </c>
      <c r="O244" s="170"/>
      <c r="P244" s="155">
        <f t="shared" si="23"/>
        <v>15</v>
      </c>
      <c r="Q244" s="152">
        <f t="shared" si="24"/>
        <v>36.49</v>
      </c>
      <c r="R244" s="171"/>
      <c r="S244" s="172"/>
      <c r="T244" s="171">
        <f t="shared" si="25"/>
        <v>20.329999999999998</v>
      </c>
      <c r="V244" s="173">
        <f t="shared" si="26"/>
        <v>16.12</v>
      </c>
      <c r="W244" s="155">
        <f t="shared" si="27"/>
        <v>10.07</v>
      </c>
      <c r="X244" s="171">
        <v>0</v>
      </c>
      <c r="Y244" s="174">
        <f t="shared" si="28"/>
        <v>120.01</v>
      </c>
    </row>
    <row r="245" spans="1:25" x14ac:dyDescent="0.25">
      <c r="A245" s="114" t="str">
        <f>'Door Comparison'!A245</f>
        <v xml:space="preserve">04.36.01,  </v>
      </c>
      <c r="B245" s="165" t="str">
        <f>'Door Comparison'!B245</f>
        <v>DRS-104</v>
      </c>
      <c r="C245" s="165">
        <f>'Door Comparison'!C245</f>
        <v>0</v>
      </c>
      <c r="D245" s="165">
        <f>'Door Comparison'!D245</f>
        <v>1550</v>
      </c>
      <c r="E245" s="165">
        <f>'Door Comparison'!E245</f>
        <v>2110</v>
      </c>
      <c r="F245" s="165"/>
      <c r="G245" s="165">
        <f>'Door Comparison'!G245</f>
        <v>0</v>
      </c>
      <c r="H245" s="165">
        <f>'Door Comparison'!H245</f>
        <v>1</v>
      </c>
      <c r="I245" s="165" t="e">
        <f>'Door Comparison'!#REF!</f>
        <v>#REF!</v>
      </c>
      <c r="J245" s="165">
        <f>'Door Comparison'!J245</f>
        <v>0</v>
      </c>
      <c r="K245" s="165">
        <f>'Door Comparison'!K245</f>
        <v>1</v>
      </c>
      <c r="L245" s="165">
        <f>'Door Comparison'!L245</f>
        <v>1</v>
      </c>
      <c r="N245" s="95">
        <v>44</v>
      </c>
      <c r="O245" s="170"/>
      <c r="P245" s="155">
        <f t="shared" si="23"/>
        <v>17.89</v>
      </c>
      <c r="Q245" s="152">
        <f t="shared" si="24"/>
        <v>43.51</v>
      </c>
      <c r="R245" s="171"/>
      <c r="S245" s="172"/>
      <c r="T245" s="171">
        <f t="shared" si="25"/>
        <v>24.23</v>
      </c>
      <c r="V245" s="173">
        <f t="shared" si="26"/>
        <v>19.21</v>
      </c>
      <c r="W245" s="155">
        <f t="shared" si="27"/>
        <v>12</v>
      </c>
      <c r="X245" s="171">
        <v>0</v>
      </c>
      <c r="Y245" s="174">
        <f t="shared" si="28"/>
        <v>160.84</v>
      </c>
    </row>
    <row r="246" spans="1:25" x14ac:dyDescent="0.25">
      <c r="A246" s="114" t="str">
        <f>'Door Comparison'!A246</f>
        <v xml:space="preserve">04.36.02,  </v>
      </c>
      <c r="B246" s="165" t="str">
        <f>'Door Comparison'!B246</f>
        <v>DRS-104</v>
      </c>
      <c r="C246" s="165">
        <f>'Door Comparison'!C246</f>
        <v>0</v>
      </c>
      <c r="D246" s="165">
        <f>'Door Comparison'!D246</f>
        <v>1550</v>
      </c>
      <c r="E246" s="165">
        <f>'Door Comparison'!E246</f>
        <v>2110</v>
      </c>
      <c r="F246" s="165"/>
      <c r="G246" s="165">
        <f>'Door Comparison'!G246</f>
        <v>0</v>
      </c>
      <c r="H246" s="165">
        <f>'Door Comparison'!H246</f>
        <v>1</v>
      </c>
      <c r="I246" s="165" t="e">
        <f>'Door Comparison'!#REF!</f>
        <v>#REF!</v>
      </c>
      <c r="J246" s="165">
        <f>'Door Comparison'!J246</f>
        <v>0</v>
      </c>
      <c r="K246" s="165">
        <f>'Door Comparison'!K246</f>
        <v>1</v>
      </c>
      <c r="L246" s="165">
        <f>'Door Comparison'!L246</f>
        <v>1</v>
      </c>
      <c r="N246" s="95">
        <v>44</v>
      </c>
      <c r="O246" s="170"/>
      <c r="P246" s="155">
        <f t="shared" si="23"/>
        <v>17.89</v>
      </c>
      <c r="Q246" s="152">
        <f t="shared" si="24"/>
        <v>43.51</v>
      </c>
      <c r="R246" s="171"/>
      <c r="S246" s="172"/>
      <c r="T246" s="171">
        <f t="shared" si="25"/>
        <v>24.23</v>
      </c>
      <c r="V246" s="173">
        <f t="shared" si="26"/>
        <v>19.21</v>
      </c>
      <c r="W246" s="155">
        <f t="shared" si="27"/>
        <v>12</v>
      </c>
      <c r="X246" s="171">
        <v>0</v>
      </c>
      <c r="Y246" s="174">
        <f t="shared" si="28"/>
        <v>160.84</v>
      </c>
    </row>
    <row r="247" spans="1:25" x14ac:dyDescent="0.25">
      <c r="A247" s="114" t="str">
        <f>'Door Comparison'!A247</f>
        <v xml:space="preserve">04.36.03,  </v>
      </c>
      <c r="B247" s="165" t="str">
        <f>'Door Comparison'!B247</f>
        <v>DRS-104</v>
      </c>
      <c r="C247" s="165">
        <f>'Door Comparison'!C247</f>
        <v>0</v>
      </c>
      <c r="D247" s="165">
        <f>'Door Comparison'!D247</f>
        <v>920</v>
      </c>
      <c r="E247" s="165">
        <f>'Door Comparison'!E247</f>
        <v>2110</v>
      </c>
      <c r="F247" s="165"/>
      <c r="G247" s="165">
        <f>'Door Comparison'!G247</f>
        <v>0</v>
      </c>
      <c r="H247" s="165">
        <f>'Door Comparison'!H247</f>
        <v>1</v>
      </c>
      <c r="I247" s="165" t="e">
        <f>'Door Comparison'!#REF!</f>
        <v>#REF!</v>
      </c>
      <c r="J247" s="165">
        <f>'Door Comparison'!J247</f>
        <v>0</v>
      </c>
      <c r="K247" s="165">
        <f>'Door Comparison'!K247</f>
        <v>1</v>
      </c>
      <c r="L247" s="165">
        <f>'Door Comparison'!L247</f>
        <v>1</v>
      </c>
      <c r="N247" s="95">
        <v>22</v>
      </c>
      <c r="O247" s="170"/>
      <c r="P247" s="155">
        <f t="shared" si="23"/>
        <v>15.93</v>
      </c>
      <c r="Q247" s="152">
        <f t="shared" si="24"/>
        <v>38.76</v>
      </c>
      <c r="R247" s="171"/>
      <c r="S247" s="172"/>
      <c r="T247" s="171">
        <f t="shared" si="25"/>
        <v>21.59</v>
      </c>
      <c r="V247" s="173">
        <f t="shared" si="26"/>
        <v>17.12</v>
      </c>
      <c r="W247" s="155">
        <f t="shared" si="27"/>
        <v>10.69</v>
      </c>
      <c r="X247" s="171">
        <v>0</v>
      </c>
      <c r="Y247" s="174">
        <f t="shared" si="28"/>
        <v>126.09</v>
      </c>
    </row>
    <row r="248" spans="1:25" x14ac:dyDescent="0.25">
      <c r="A248" s="114" t="str">
        <f>'Door Comparison'!A248</f>
        <v xml:space="preserve">04.36.04,  </v>
      </c>
      <c r="B248" s="165" t="str">
        <f>'Door Comparison'!B248</f>
        <v>DRS-104</v>
      </c>
      <c r="C248" s="165">
        <f>'Door Comparison'!C248</f>
        <v>0</v>
      </c>
      <c r="D248" s="165">
        <f>'Door Comparison'!D248</f>
        <v>920</v>
      </c>
      <c r="E248" s="165">
        <f>'Door Comparison'!E248</f>
        <v>2110</v>
      </c>
      <c r="F248" s="165"/>
      <c r="G248" s="165">
        <f>'Door Comparison'!G248</f>
        <v>0</v>
      </c>
      <c r="H248" s="165">
        <f>'Door Comparison'!H248</f>
        <v>1</v>
      </c>
      <c r="I248" s="165" t="e">
        <f>'Door Comparison'!#REF!</f>
        <v>#REF!</v>
      </c>
      <c r="J248" s="165">
        <f>'Door Comparison'!J248</f>
        <v>0</v>
      </c>
      <c r="K248" s="165">
        <f>'Door Comparison'!K248</f>
        <v>1</v>
      </c>
      <c r="L248" s="165">
        <f>'Door Comparison'!L248</f>
        <v>1</v>
      </c>
      <c r="N248" s="95">
        <v>22</v>
      </c>
      <c r="O248" s="170"/>
      <c r="P248" s="155">
        <f t="shared" si="23"/>
        <v>15.93</v>
      </c>
      <c r="Q248" s="152">
        <f t="shared" si="24"/>
        <v>38.76</v>
      </c>
      <c r="R248" s="171"/>
      <c r="S248" s="172"/>
      <c r="T248" s="171">
        <f t="shared" si="25"/>
        <v>21.59</v>
      </c>
      <c r="V248" s="173">
        <f t="shared" si="26"/>
        <v>17.12</v>
      </c>
      <c r="W248" s="155">
        <f t="shared" si="27"/>
        <v>10.69</v>
      </c>
      <c r="X248" s="171">
        <v>0</v>
      </c>
      <c r="Y248" s="174">
        <f t="shared" si="28"/>
        <v>126.09</v>
      </c>
    </row>
    <row r="249" spans="1:25" x14ac:dyDescent="0.25">
      <c r="A249" s="114" t="str">
        <f>'Door Comparison'!A249</f>
        <v xml:space="preserve">04.36.05,  </v>
      </c>
      <c r="B249" s="165" t="str">
        <f>'Door Comparison'!B249</f>
        <v>DRS-104</v>
      </c>
      <c r="C249" s="165">
        <f>'Door Comparison'!C249</f>
        <v>0</v>
      </c>
      <c r="D249" s="165">
        <f>'Door Comparison'!D249</f>
        <v>920</v>
      </c>
      <c r="E249" s="165">
        <f>'Door Comparison'!E249</f>
        <v>2110</v>
      </c>
      <c r="F249" s="165"/>
      <c r="G249" s="165">
        <f>'Door Comparison'!G249</f>
        <v>0</v>
      </c>
      <c r="H249" s="165">
        <f>'Door Comparison'!H249</f>
        <v>1</v>
      </c>
      <c r="I249" s="165" t="e">
        <f>'Door Comparison'!#REF!</f>
        <v>#REF!</v>
      </c>
      <c r="J249" s="165">
        <f>'Door Comparison'!J249</f>
        <v>0</v>
      </c>
      <c r="K249" s="165">
        <f>'Door Comparison'!K249</f>
        <v>1</v>
      </c>
      <c r="L249" s="165">
        <f>'Door Comparison'!L249</f>
        <v>1</v>
      </c>
      <c r="N249" s="95">
        <v>22</v>
      </c>
      <c r="O249" s="170"/>
      <c r="P249" s="155">
        <f t="shared" si="23"/>
        <v>15.93</v>
      </c>
      <c r="Q249" s="152">
        <f t="shared" si="24"/>
        <v>38.76</v>
      </c>
      <c r="R249" s="171"/>
      <c r="S249" s="172"/>
      <c r="T249" s="171">
        <f t="shared" si="25"/>
        <v>21.59</v>
      </c>
      <c r="V249" s="173">
        <f t="shared" si="26"/>
        <v>17.12</v>
      </c>
      <c r="W249" s="155">
        <f t="shared" si="27"/>
        <v>10.69</v>
      </c>
      <c r="X249" s="171">
        <v>0</v>
      </c>
      <c r="Y249" s="174">
        <f t="shared" si="28"/>
        <v>126.09</v>
      </c>
    </row>
    <row r="250" spans="1:25" x14ac:dyDescent="0.25">
      <c r="A250" s="114" t="str">
        <f>'Door Comparison'!A250</f>
        <v xml:space="preserve">04.36.06,  </v>
      </c>
      <c r="B250" s="165" t="str">
        <f>'Door Comparison'!B250</f>
        <v>DRS-104</v>
      </c>
      <c r="C250" s="165">
        <f>'Door Comparison'!C250</f>
        <v>0</v>
      </c>
      <c r="D250" s="165">
        <f>'Door Comparison'!D250</f>
        <v>1020</v>
      </c>
      <c r="E250" s="165">
        <f>'Door Comparison'!E250</f>
        <v>2110</v>
      </c>
      <c r="F250" s="165"/>
      <c r="G250" s="165">
        <f>'Door Comparison'!G250</f>
        <v>0</v>
      </c>
      <c r="H250" s="165">
        <f>'Door Comparison'!H250</f>
        <v>1</v>
      </c>
      <c r="I250" s="165" t="e">
        <f>'Door Comparison'!#REF!</f>
        <v>#REF!</v>
      </c>
      <c r="J250" s="165">
        <f>'Door Comparison'!J250</f>
        <v>0</v>
      </c>
      <c r="K250" s="165">
        <f>'Door Comparison'!K250</f>
        <v>1</v>
      </c>
      <c r="L250" s="165">
        <f>'Door Comparison'!L250</f>
        <v>1</v>
      </c>
      <c r="N250" s="95">
        <v>44</v>
      </c>
      <c r="O250" s="170"/>
      <c r="P250" s="155">
        <f t="shared" si="23"/>
        <v>16.239999999999998</v>
      </c>
      <c r="Q250" s="152">
        <f t="shared" si="24"/>
        <v>39.51</v>
      </c>
      <c r="R250" s="171"/>
      <c r="S250" s="172"/>
      <c r="T250" s="171">
        <f t="shared" si="25"/>
        <v>22.01</v>
      </c>
      <c r="V250" s="173">
        <f t="shared" si="26"/>
        <v>17.45</v>
      </c>
      <c r="W250" s="155">
        <f t="shared" si="27"/>
        <v>10.9</v>
      </c>
      <c r="X250" s="171">
        <v>0</v>
      </c>
      <c r="Y250" s="174">
        <f t="shared" si="28"/>
        <v>150.11000000000001</v>
      </c>
    </row>
    <row r="251" spans="1:25" x14ac:dyDescent="0.25">
      <c r="A251" s="114" t="str">
        <f>'Door Comparison'!A251</f>
        <v xml:space="preserve">04.36.08,  </v>
      </c>
      <c r="B251" s="165" t="str">
        <f>'Door Comparison'!B251</f>
        <v>DRS-104</v>
      </c>
      <c r="C251" s="165">
        <f>'Door Comparison'!C251</f>
        <v>0</v>
      </c>
      <c r="D251" s="165">
        <f>'Door Comparison'!D251</f>
        <v>1450</v>
      </c>
      <c r="E251" s="165">
        <f>'Door Comparison'!E251</f>
        <v>2110</v>
      </c>
      <c r="F251" s="165"/>
      <c r="G251" s="165">
        <f>'Door Comparison'!G251</f>
        <v>0</v>
      </c>
      <c r="H251" s="165">
        <f>'Door Comparison'!H251</f>
        <v>1</v>
      </c>
      <c r="I251" s="165" t="e">
        <f>'Door Comparison'!#REF!</f>
        <v>#REF!</v>
      </c>
      <c r="J251" s="165">
        <f>'Door Comparison'!J251</f>
        <v>0</v>
      </c>
      <c r="K251" s="165">
        <f>'Door Comparison'!K251</f>
        <v>1</v>
      </c>
      <c r="L251" s="165">
        <f>'Door Comparison'!L251</f>
        <v>1</v>
      </c>
      <c r="N251" s="95">
        <v>44</v>
      </c>
      <c r="O251" s="170"/>
      <c r="P251" s="155">
        <f t="shared" si="23"/>
        <v>17.579999999999998</v>
      </c>
      <c r="Q251" s="152">
        <f t="shared" si="24"/>
        <v>42.75</v>
      </c>
      <c r="R251" s="171"/>
      <c r="S251" s="172"/>
      <c r="T251" s="171">
        <f t="shared" si="25"/>
        <v>23.81</v>
      </c>
      <c r="V251" s="173">
        <f t="shared" si="26"/>
        <v>18.88</v>
      </c>
      <c r="W251" s="155">
        <f t="shared" si="27"/>
        <v>11.79</v>
      </c>
      <c r="X251" s="171">
        <v>0</v>
      </c>
      <c r="Y251" s="174">
        <f t="shared" si="28"/>
        <v>158.81</v>
      </c>
    </row>
    <row r="252" spans="1:25" x14ac:dyDescent="0.25">
      <c r="A252" s="114" t="str">
        <f>'Door Comparison'!A252</f>
        <v xml:space="preserve">04.36.09,  </v>
      </c>
      <c r="B252" s="165" t="str">
        <f>'Door Comparison'!B252</f>
        <v>DRS-104</v>
      </c>
      <c r="C252" s="165">
        <f>'Door Comparison'!C252</f>
        <v>0</v>
      </c>
      <c r="D252" s="165">
        <f>'Door Comparison'!D252</f>
        <v>1020</v>
      </c>
      <c r="E252" s="165">
        <f>'Door Comparison'!E252</f>
        <v>2110</v>
      </c>
      <c r="F252" s="165"/>
      <c r="G252" s="165">
        <f>'Door Comparison'!G252</f>
        <v>0</v>
      </c>
      <c r="H252" s="165">
        <f>'Door Comparison'!H252</f>
        <v>1</v>
      </c>
      <c r="I252" s="165" t="e">
        <f>'Door Comparison'!#REF!</f>
        <v>#REF!</v>
      </c>
      <c r="J252" s="165">
        <f>'Door Comparison'!J252</f>
        <v>0</v>
      </c>
      <c r="K252" s="165">
        <f>'Door Comparison'!K252</f>
        <v>1</v>
      </c>
      <c r="L252" s="165">
        <f>'Door Comparison'!L252</f>
        <v>1</v>
      </c>
      <c r="N252" s="95">
        <v>44</v>
      </c>
      <c r="O252" s="170"/>
      <c r="P252" s="155">
        <f t="shared" si="23"/>
        <v>16.239999999999998</v>
      </c>
      <c r="Q252" s="152">
        <f t="shared" si="24"/>
        <v>39.51</v>
      </c>
      <c r="R252" s="171"/>
      <c r="S252" s="172"/>
      <c r="T252" s="171">
        <f t="shared" si="25"/>
        <v>22.01</v>
      </c>
      <c r="V252" s="173">
        <f t="shared" si="26"/>
        <v>17.45</v>
      </c>
      <c r="W252" s="155">
        <f t="shared" si="27"/>
        <v>10.9</v>
      </c>
      <c r="X252" s="171">
        <v>0</v>
      </c>
      <c r="Y252" s="174">
        <f t="shared" si="28"/>
        <v>150.11000000000001</v>
      </c>
    </row>
    <row r="253" spans="1:25" x14ac:dyDescent="0.25">
      <c r="A253" s="114" t="str">
        <f>'Door Comparison'!A253</f>
        <v xml:space="preserve">04.36.10,  </v>
      </c>
      <c r="B253" s="165" t="str">
        <f>'Door Comparison'!B253</f>
        <v>DRS-104</v>
      </c>
      <c r="C253" s="165">
        <f>'Door Comparison'!C253</f>
        <v>0</v>
      </c>
      <c r="D253" s="165">
        <f>'Door Comparison'!D253</f>
        <v>1650</v>
      </c>
      <c r="E253" s="165">
        <f>'Door Comparison'!E253</f>
        <v>2110</v>
      </c>
      <c r="F253" s="165"/>
      <c r="G253" s="165">
        <f>'Door Comparison'!G253</f>
        <v>0</v>
      </c>
      <c r="H253" s="165">
        <f>'Door Comparison'!H253</f>
        <v>1</v>
      </c>
      <c r="I253" s="165" t="e">
        <f>'Door Comparison'!#REF!</f>
        <v>#REF!</v>
      </c>
      <c r="J253" s="165">
        <f>'Door Comparison'!J253</f>
        <v>0</v>
      </c>
      <c r="K253" s="165">
        <f>'Door Comparison'!K253</f>
        <v>1</v>
      </c>
      <c r="L253" s="165">
        <f>'Door Comparison'!L253</f>
        <v>1</v>
      </c>
      <c r="N253" s="95">
        <v>44</v>
      </c>
      <c r="O253" s="170"/>
      <c r="P253" s="155">
        <f t="shared" si="23"/>
        <v>18.2</v>
      </c>
      <c r="Q253" s="152">
        <f t="shared" si="24"/>
        <v>44.26</v>
      </c>
      <c r="R253" s="171"/>
      <c r="S253" s="172"/>
      <c r="T253" s="171">
        <f t="shared" si="25"/>
        <v>24.65</v>
      </c>
      <c r="V253" s="173">
        <f t="shared" si="26"/>
        <v>19.55</v>
      </c>
      <c r="W253" s="155">
        <f t="shared" si="27"/>
        <v>12.21</v>
      </c>
      <c r="X253" s="171">
        <v>0</v>
      </c>
      <c r="Y253" s="174">
        <f t="shared" si="28"/>
        <v>162.87</v>
      </c>
    </row>
    <row r="254" spans="1:25" x14ac:dyDescent="0.25">
      <c r="A254" s="114" t="str">
        <f>'Door Comparison'!A254</f>
        <v xml:space="preserve">04.36.11,  </v>
      </c>
      <c r="B254" s="165" t="str">
        <f>'Door Comparison'!B254</f>
        <v>DRS-104</v>
      </c>
      <c r="C254" s="165">
        <f>'Door Comparison'!C254</f>
        <v>0</v>
      </c>
      <c r="D254" s="165">
        <f>'Door Comparison'!D254</f>
        <v>1450</v>
      </c>
      <c r="E254" s="165">
        <f>'Door Comparison'!E254</f>
        <v>2110</v>
      </c>
      <c r="F254" s="165"/>
      <c r="G254" s="165">
        <f>'Door Comparison'!G254</f>
        <v>0</v>
      </c>
      <c r="H254" s="165">
        <f>'Door Comparison'!H254</f>
        <v>1</v>
      </c>
      <c r="I254" s="165" t="e">
        <f>'Door Comparison'!#REF!</f>
        <v>#REF!</v>
      </c>
      <c r="J254" s="165">
        <f>'Door Comparison'!J254</f>
        <v>0</v>
      </c>
      <c r="K254" s="165">
        <f>'Door Comparison'!K254</f>
        <v>1</v>
      </c>
      <c r="L254" s="165">
        <f>'Door Comparison'!L254</f>
        <v>1</v>
      </c>
      <c r="N254" s="95">
        <v>44</v>
      </c>
      <c r="O254" s="170"/>
      <c r="P254" s="155">
        <f t="shared" si="23"/>
        <v>17.579999999999998</v>
      </c>
      <c r="Q254" s="152">
        <f t="shared" si="24"/>
        <v>42.75</v>
      </c>
      <c r="R254" s="171"/>
      <c r="S254" s="172"/>
      <c r="T254" s="171">
        <f t="shared" si="25"/>
        <v>23.81</v>
      </c>
      <c r="V254" s="173">
        <f t="shared" si="26"/>
        <v>18.88</v>
      </c>
      <c r="W254" s="155">
        <f t="shared" si="27"/>
        <v>11.79</v>
      </c>
      <c r="X254" s="171">
        <v>0</v>
      </c>
      <c r="Y254" s="174">
        <f t="shared" si="28"/>
        <v>158.81</v>
      </c>
    </row>
    <row r="255" spans="1:25" x14ac:dyDescent="0.25">
      <c r="A255" s="114" t="str">
        <f>'Door Comparison'!A255</f>
        <v xml:space="preserve">04.36.12,  </v>
      </c>
      <c r="B255" s="165" t="str">
        <f>'Door Comparison'!B255</f>
        <v>DRS-104</v>
      </c>
      <c r="C255" s="165">
        <f>'Door Comparison'!C255</f>
        <v>0</v>
      </c>
      <c r="D255" s="165">
        <f>'Door Comparison'!D255</f>
        <v>1750</v>
      </c>
      <c r="E255" s="165">
        <f>'Door Comparison'!E255</f>
        <v>2110</v>
      </c>
      <c r="F255" s="165"/>
      <c r="G255" s="165">
        <f>'Door Comparison'!G255</f>
        <v>0</v>
      </c>
      <c r="H255" s="165">
        <f>'Door Comparison'!H255</f>
        <v>1</v>
      </c>
      <c r="I255" s="165" t="e">
        <f>'Door Comparison'!#REF!</f>
        <v>#REF!</v>
      </c>
      <c r="J255" s="165">
        <f>'Door Comparison'!J255</f>
        <v>0</v>
      </c>
      <c r="K255" s="165">
        <f>'Door Comparison'!K255</f>
        <v>1</v>
      </c>
      <c r="L255" s="165">
        <f>'Door Comparison'!L255</f>
        <v>1</v>
      </c>
      <c r="N255" s="95">
        <v>66</v>
      </c>
      <c r="O255" s="170"/>
      <c r="P255" s="155">
        <f t="shared" si="23"/>
        <v>18.510000000000002</v>
      </c>
      <c r="Q255" s="152">
        <f t="shared" si="24"/>
        <v>45.01</v>
      </c>
      <c r="R255" s="171"/>
      <c r="S255" s="172"/>
      <c r="T255" s="171">
        <f t="shared" si="25"/>
        <v>25.07</v>
      </c>
      <c r="V255" s="173">
        <f t="shared" si="26"/>
        <v>19.88</v>
      </c>
      <c r="W255" s="155">
        <f t="shared" si="27"/>
        <v>12.42</v>
      </c>
      <c r="X255" s="171">
        <v>0</v>
      </c>
      <c r="Y255" s="174">
        <f t="shared" si="28"/>
        <v>186.89</v>
      </c>
    </row>
    <row r="256" spans="1:25" x14ac:dyDescent="0.25">
      <c r="A256" s="114" t="str">
        <f>'Door Comparison'!A256</f>
        <v xml:space="preserve">04.36.13,  </v>
      </c>
      <c r="B256" s="165" t="str">
        <f>'Door Comparison'!B256</f>
        <v>DRS-104</v>
      </c>
      <c r="C256" s="165">
        <f>'Door Comparison'!C256</f>
        <v>0</v>
      </c>
      <c r="D256" s="165">
        <f>'Door Comparison'!D256</f>
        <v>1750</v>
      </c>
      <c r="E256" s="165">
        <f>'Door Comparison'!E256</f>
        <v>2110</v>
      </c>
      <c r="F256" s="165"/>
      <c r="G256" s="165">
        <f>'Door Comparison'!G256</f>
        <v>0</v>
      </c>
      <c r="H256" s="165">
        <f>'Door Comparison'!H256</f>
        <v>1</v>
      </c>
      <c r="I256" s="165" t="e">
        <f>'Door Comparison'!#REF!</f>
        <v>#REF!</v>
      </c>
      <c r="J256" s="165">
        <f>'Door Comparison'!J256</f>
        <v>0</v>
      </c>
      <c r="K256" s="165">
        <f>'Door Comparison'!K256</f>
        <v>1</v>
      </c>
      <c r="L256" s="165">
        <f>'Door Comparison'!L256</f>
        <v>1</v>
      </c>
      <c r="N256" s="95">
        <v>66</v>
      </c>
      <c r="O256" s="170"/>
      <c r="P256" s="155">
        <f t="shared" si="23"/>
        <v>18.510000000000002</v>
      </c>
      <c r="Q256" s="152">
        <f t="shared" si="24"/>
        <v>45.01</v>
      </c>
      <c r="R256" s="171"/>
      <c r="S256" s="172"/>
      <c r="T256" s="171">
        <f t="shared" si="25"/>
        <v>25.07</v>
      </c>
      <c r="V256" s="173">
        <f t="shared" si="26"/>
        <v>19.88</v>
      </c>
      <c r="W256" s="155">
        <f t="shared" si="27"/>
        <v>12.42</v>
      </c>
      <c r="X256" s="171">
        <v>0</v>
      </c>
      <c r="Y256" s="174">
        <f t="shared" si="28"/>
        <v>186.89</v>
      </c>
    </row>
    <row r="257" spans="1:25" x14ac:dyDescent="0.25">
      <c r="A257" s="114" t="str">
        <f>'Door Comparison'!A257</f>
        <v xml:space="preserve">04.36.14,  </v>
      </c>
      <c r="B257" s="165" t="str">
        <f>'Door Comparison'!B257</f>
        <v>DRS-104</v>
      </c>
      <c r="C257" s="165">
        <f>'Door Comparison'!C257</f>
        <v>0</v>
      </c>
      <c r="D257" s="165">
        <f>'Door Comparison'!D257</f>
        <v>1020</v>
      </c>
      <c r="E257" s="165">
        <f>'Door Comparison'!E257</f>
        <v>2110</v>
      </c>
      <c r="F257" s="165"/>
      <c r="G257" s="165">
        <f>'Door Comparison'!G257</f>
        <v>0</v>
      </c>
      <c r="H257" s="165">
        <f>'Door Comparison'!H257</f>
        <v>1</v>
      </c>
      <c r="I257" s="165" t="e">
        <f>'Door Comparison'!#REF!</f>
        <v>#REF!</v>
      </c>
      <c r="J257" s="165">
        <f>'Door Comparison'!J257</f>
        <v>0</v>
      </c>
      <c r="K257" s="165">
        <f>'Door Comparison'!K257</f>
        <v>1</v>
      </c>
      <c r="L257" s="165">
        <f>'Door Comparison'!L257</f>
        <v>1</v>
      </c>
      <c r="N257" s="95">
        <v>44</v>
      </c>
      <c r="O257" s="170"/>
      <c r="P257" s="155">
        <f t="shared" si="23"/>
        <v>16.239999999999998</v>
      </c>
      <c r="Q257" s="152">
        <f t="shared" si="24"/>
        <v>39.51</v>
      </c>
      <c r="R257" s="171"/>
      <c r="S257" s="172"/>
      <c r="T257" s="171">
        <f t="shared" si="25"/>
        <v>22.01</v>
      </c>
      <c r="V257" s="173">
        <f t="shared" si="26"/>
        <v>17.45</v>
      </c>
      <c r="W257" s="155">
        <f t="shared" si="27"/>
        <v>10.9</v>
      </c>
      <c r="X257" s="171">
        <v>0</v>
      </c>
      <c r="Y257" s="174">
        <f t="shared" si="28"/>
        <v>150.11000000000001</v>
      </c>
    </row>
    <row r="258" spans="1:25" x14ac:dyDescent="0.25">
      <c r="A258" s="114" t="str">
        <f>'Door Comparison'!A258</f>
        <v xml:space="preserve">04.36.15,  </v>
      </c>
      <c r="B258" s="165" t="str">
        <f>'Door Comparison'!B258</f>
        <v>DRS-104</v>
      </c>
      <c r="C258" s="165">
        <f>'Door Comparison'!C258</f>
        <v>0</v>
      </c>
      <c r="D258" s="165">
        <f>'Door Comparison'!D258</f>
        <v>820</v>
      </c>
      <c r="E258" s="165">
        <f>'Door Comparison'!E258</f>
        <v>2110</v>
      </c>
      <c r="F258" s="165"/>
      <c r="G258" s="165">
        <f>'Door Comparison'!G258</f>
        <v>0</v>
      </c>
      <c r="H258" s="165">
        <f>'Door Comparison'!H258</f>
        <v>1</v>
      </c>
      <c r="I258" s="165" t="e">
        <f>'Door Comparison'!#REF!</f>
        <v>#REF!</v>
      </c>
      <c r="J258" s="165">
        <f>'Door Comparison'!J258</f>
        <v>0</v>
      </c>
      <c r="K258" s="165">
        <f>'Door Comparison'!K258</f>
        <v>1</v>
      </c>
      <c r="L258" s="165">
        <f>'Door Comparison'!L258</f>
        <v>1</v>
      </c>
      <c r="N258" s="95">
        <v>22</v>
      </c>
      <c r="O258" s="170"/>
      <c r="P258" s="155">
        <f t="shared" si="23"/>
        <v>15.62</v>
      </c>
      <c r="Q258" s="152">
        <f t="shared" si="24"/>
        <v>38</v>
      </c>
      <c r="R258" s="171"/>
      <c r="S258" s="172"/>
      <c r="T258" s="171">
        <f t="shared" si="25"/>
        <v>21.17</v>
      </c>
      <c r="V258" s="173">
        <f t="shared" si="26"/>
        <v>16.78</v>
      </c>
      <c r="W258" s="155">
        <f t="shared" si="27"/>
        <v>10.48</v>
      </c>
      <c r="X258" s="171">
        <v>0</v>
      </c>
      <c r="Y258" s="174">
        <f t="shared" si="28"/>
        <v>124.05</v>
      </c>
    </row>
    <row r="259" spans="1:25" x14ac:dyDescent="0.25">
      <c r="A259" s="114" t="str">
        <f>'Door Comparison'!A259</f>
        <v xml:space="preserve">04.36.16,  </v>
      </c>
      <c r="B259" s="165" t="str">
        <f>'Door Comparison'!B259</f>
        <v>DRS-104</v>
      </c>
      <c r="C259" s="165">
        <f>'Door Comparison'!C259</f>
        <v>0</v>
      </c>
      <c r="D259" s="165">
        <f>'Door Comparison'!D259</f>
        <v>620</v>
      </c>
      <c r="E259" s="165">
        <f>'Door Comparison'!E259</f>
        <v>2110</v>
      </c>
      <c r="F259" s="165"/>
      <c r="G259" s="165">
        <f>'Door Comparison'!G259</f>
        <v>0</v>
      </c>
      <c r="H259" s="165">
        <f>'Door Comparison'!H259</f>
        <v>1</v>
      </c>
      <c r="I259" s="165" t="e">
        <f>'Door Comparison'!#REF!</f>
        <v>#REF!</v>
      </c>
      <c r="J259" s="165">
        <f>'Door Comparison'!J259</f>
        <v>0</v>
      </c>
      <c r="K259" s="165">
        <f>'Door Comparison'!K259</f>
        <v>1</v>
      </c>
      <c r="L259" s="165">
        <f>'Door Comparison'!L259</f>
        <v>1</v>
      </c>
      <c r="N259" s="95">
        <v>22</v>
      </c>
      <c r="O259" s="170"/>
      <c r="P259" s="155">
        <f t="shared" si="23"/>
        <v>15</v>
      </c>
      <c r="Q259" s="152">
        <f t="shared" si="24"/>
        <v>36.49</v>
      </c>
      <c r="R259" s="171"/>
      <c r="S259" s="172"/>
      <c r="T259" s="171">
        <f t="shared" si="25"/>
        <v>20.329999999999998</v>
      </c>
      <c r="V259" s="173">
        <f t="shared" si="26"/>
        <v>16.12</v>
      </c>
      <c r="W259" s="155">
        <f t="shared" si="27"/>
        <v>10.07</v>
      </c>
      <c r="X259" s="171">
        <v>0</v>
      </c>
      <c r="Y259" s="174">
        <f t="shared" si="28"/>
        <v>120.01</v>
      </c>
    </row>
    <row r="260" spans="1:25" x14ac:dyDescent="0.25">
      <c r="A260" s="114" t="str">
        <f>'Door Comparison'!A260</f>
        <v xml:space="preserve">04.36.17,  </v>
      </c>
      <c r="B260" s="165" t="str">
        <f>'Door Comparison'!B260</f>
        <v>DRS-104</v>
      </c>
      <c r="C260" s="165">
        <f>'Door Comparison'!C260</f>
        <v>0</v>
      </c>
      <c r="D260" s="165">
        <f>'Door Comparison'!D260</f>
        <v>620</v>
      </c>
      <c r="E260" s="165">
        <f>'Door Comparison'!E260</f>
        <v>2110</v>
      </c>
      <c r="F260" s="165"/>
      <c r="G260" s="165">
        <f>'Door Comparison'!G260</f>
        <v>0</v>
      </c>
      <c r="H260" s="165">
        <f>'Door Comparison'!H260</f>
        <v>1</v>
      </c>
      <c r="I260" s="165" t="e">
        <f>'Door Comparison'!#REF!</f>
        <v>#REF!</v>
      </c>
      <c r="J260" s="165">
        <f>'Door Comparison'!J260</f>
        <v>0</v>
      </c>
      <c r="K260" s="165">
        <f>'Door Comparison'!K260</f>
        <v>1</v>
      </c>
      <c r="L260" s="165">
        <f>'Door Comparison'!L260</f>
        <v>1</v>
      </c>
      <c r="N260" s="95">
        <v>22</v>
      </c>
      <c r="O260" s="170"/>
      <c r="P260" s="155">
        <f t="shared" si="23"/>
        <v>15</v>
      </c>
      <c r="Q260" s="152">
        <f t="shared" si="24"/>
        <v>36.49</v>
      </c>
      <c r="R260" s="171"/>
      <c r="S260" s="172"/>
      <c r="T260" s="171">
        <f t="shared" si="25"/>
        <v>20.329999999999998</v>
      </c>
      <c r="V260" s="173">
        <f t="shared" si="26"/>
        <v>16.12</v>
      </c>
      <c r="W260" s="155">
        <f t="shared" si="27"/>
        <v>10.07</v>
      </c>
      <c r="X260" s="171">
        <v>0</v>
      </c>
      <c r="Y260" s="174">
        <f t="shared" si="28"/>
        <v>120.01</v>
      </c>
    </row>
    <row r="261" spans="1:25" x14ac:dyDescent="0.25">
      <c r="A261" s="114" t="str">
        <f>'Door Comparison'!A261</f>
        <v xml:space="preserve">04.36.18,  </v>
      </c>
      <c r="B261" s="165" t="str">
        <f>'Door Comparison'!B261</f>
        <v>DRS-104</v>
      </c>
      <c r="C261" s="165">
        <f>'Door Comparison'!C261</f>
        <v>0</v>
      </c>
      <c r="D261" s="165">
        <f>'Door Comparison'!D261</f>
        <v>620</v>
      </c>
      <c r="E261" s="165">
        <f>'Door Comparison'!E261</f>
        <v>2110</v>
      </c>
      <c r="F261" s="165"/>
      <c r="G261" s="165">
        <f>'Door Comparison'!G261</f>
        <v>0</v>
      </c>
      <c r="H261" s="165">
        <f>'Door Comparison'!H261</f>
        <v>1</v>
      </c>
      <c r="I261" s="165" t="e">
        <f>'Door Comparison'!#REF!</f>
        <v>#REF!</v>
      </c>
      <c r="J261" s="165">
        <f>'Door Comparison'!J261</f>
        <v>0</v>
      </c>
      <c r="K261" s="165">
        <f>'Door Comparison'!K261</f>
        <v>1</v>
      </c>
      <c r="L261" s="165">
        <f>'Door Comparison'!L261</f>
        <v>1</v>
      </c>
      <c r="N261" s="95">
        <v>22</v>
      </c>
      <c r="O261" s="170"/>
      <c r="P261" s="155">
        <f t="shared" si="23"/>
        <v>15</v>
      </c>
      <c r="Q261" s="152">
        <f t="shared" si="24"/>
        <v>36.49</v>
      </c>
      <c r="R261" s="171"/>
      <c r="S261" s="172"/>
      <c r="T261" s="171">
        <f t="shared" si="25"/>
        <v>20.329999999999998</v>
      </c>
      <c r="V261" s="173">
        <f t="shared" si="26"/>
        <v>16.12</v>
      </c>
      <c r="W261" s="155">
        <f t="shared" si="27"/>
        <v>10.07</v>
      </c>
      <c r="X261" s="171">
        <v>0</v>
      </c>
      <c r="Y261" s="174">
        <f t="shared" si="28"/>
        <v>120.01</v>
      </c>
    </row>
    <row r="262" spans="1:25" x14ac:dyDescent="0.25">
      <c r="A262" s="114" t="str">
        <f>'Door Comparison'!A262</f>
        <v xml:space="preserve">04.36.19,  </v>
      </c>
      <c r="B262" s="165" t="str">
        <f>'Door Comparison'!B262</f>
        <v>DRS-104</v>
      </c>
      <c r="C262" s="165">
        <f>'Door Comparison'!C262</f>
        <v>0</v>
      </c>
      <c r="D262" s="165">
        <f>'Door Comparison'!D262</f>
        <v>1450</v>
      </c>
      <c r="E262" s="165">
        <f>'Door Comparison'!E262</f>
        <v>2110</v>
      </c>
      <c r="F262" s="165"/>
      <c r="G262" s="165">
        <f>'Door Comparison'!G262</f>
        <v>0</v>
      </c>
      <c r="H262" s="165">
        <f>'Door Comparison'!H262</f>
        <v>1</v>
      </c>
      <c r="I262" s="165" t="e">
        <f>'Door Comparison'!#REF!</f>
        <v>#REF!</v>
      </c>
      <c r="J262" s="165">
        <f>'Door Comparison'!J262</f>
        <v>0</v>
      </c>
      <c r="K262" s="165">
        <f>'Door Comparison'!K262</f>
        <v>1</v>
      </c>
      <c r="L262" s="165">
        <f>'Door Comparison'!L262</f>
        <v>1</v>
      </c>
      <c r="N262" s="95">
        <v>44</v>
      </c>
      <c r="O262" s="170"/>
      <c r="P262" s="155">
        <f t="shared" si="23"/>
        <v>17.579999999999998</v>
      </c>
      <c r="Q262" s="152">
        <f t="shared" si="24"/>
        <v>42.75</v>
      </c>
      <c r="R262" s="171"/>
      <c r="S262" s="172"/>
      <c r="T262" s="171">
        <f t="shared" si="25"/>
        <v>23.81</v>
      </c>
      <c r="V262" s="173">
        <f t="shared" si="26"/>
        <v>18.88</v>
      </c>
      <c r="W262" s="155">
        <f t="shared" si="27"/>
        <v>11.79</v>
      </c>
      <c r="X262" s="171">
        <v>0</v>
      </c>
      <c r="Y262" s="174">
        <f t="shared" si="28"/>
        <v>158.81</v>
      </c>
    </row>
    <row r="263" spans="1:25" x14ac:dyDescent="0.25">
      <c r="A263" s="114" t="str">
        <f>'Door Comparison'!A263</f>
        <v xml:space="preserve">04.41.01,  </v>
      </c>
      <c r="B263" s="165" t="str">
        <f>'Door Comparison'!B263</f>
        <v>DRS-104</v>
      </c>
      <c r="C263" s="165">
        <f>'Door Comparison'!C263</f>
        <v>0</v>
      </c>
      <c r="D263" s="165">
        <f>'Door Comparison'!D263</f>
        <v>620</v>
      </c>
      <c r="E263" s="165">
        <f>'Door Comparison'!E263</f>
        <v>2110</v>
      </c>
      <c r="F263" s="165"/>
      <c r="G263" s="165">
        <f>'Door Comparison'!G263</f>
        <v>0</v>
      </c>
      <c r="H263" s="165">
        <f>'Door Comparison'!H263</f>
        <v>1</v>
      </c>
      <c r="I263" s="165" t="e">
        <f>'Door Comparison'!#REF!</f>
        <v>#REF!</v>
      </c>
      <c r="J263" s="165">
        <f>'Door Comparison'!J263</f>
        <v>0</v>
      </c>
      <c r="K263" s="165">
        <f>'Door Comparison'!K263</f>
        <v>1</v>
      </c>
      <c r="L263" s="165">
        <f>'Door Comparison'!L263</f>
        <v>1</v>
      </c>
      <c r="N263" s="95">
        <v>22</v>
      </c>
      <c r="O263" s="170"/>
      <c r="P263" s="155">
        <f t="shared" si="23"/>
        <v>15</v>
      </c>
      <c r="Q263" s="152">
        <f t="shared" si="24"/>
        <v>36.49</v>
      </c>
      <c r="R263" s="171"/>
      <c r="S263" s="172"/>
      <c r="T263" s="171">
        <f t="shared" si="25"/>
        <v>20.329999999999998</v>
      </c>
      <c r="V263" s="173">
        <f t="shared" si="26"/>
        <v>16.12</v>
      </c>
      <c r="W263" s="155">
        <f t="shared" si="27"/>
        <v>10.07</v>
      </c>
      <c r="X263" s="171">
        <v>0</v>
      </c>
      <c r="Y263" s="174">
        <f t="shared" si="28"/>
        <v>120.01</v>
      </c>
    </row>
    <row r="264" spans="1:25" x14ac:dyDescent="0.25">
      <c r="A264" s="114" t="str">
        <f>'Door Comparison'!A264</f>
        <v xml:space="preserve">04.41.02,  </v>
      </c>
      <c r="B264" s="165" t="str">
        <f>'Door Comparison'!B264</f>
        <v>DRS-104</v>
      </c>
      <c r="C264" s="165">
        <f>'Door Comparison'!C264</f>
        <v>0</v>
      </c>
      <c r="D264" s="165">
        <f>'Door Comparison'!D264</f>
        <v>620</v>
      </c>
      <c r="E264" s="165">
        <f>'Door Comparison'!E264</f>
        <v>2110</v>
      </c>
      <c r="F264" s="165"/>
      <c r="G264" s="165">
        <f>'Door Comparison'!G264</f>
        <v>0</v>
      </c>
      <c r="H264" s="165">
        <f>'Door Comparison'!H264</f>
        <v>1</v>
      </c>
      <c r="I264" s="165" t="e">
        <f>'Door Comparison'!#REF!</f>
        <v>#REF!</v>
      </c>
      <c r="J264" s="165">
        <f>'Door Comparison'!J264</f>
        <v>0</v>
      </c>
      <c r="K264" s="165">
        <f>'Door Comparison'!K264</f>
        <v>1</v>
      </c>
      <c r="L264" s="165">
        <f>'Door Comparison'!L264</f>
        <v>1</v>
      </c>
      <c r="N264" s="95">
        <v>22</v>
      </c>
      <c r="O264" s="170"/>
      <c r="P264" s="155">
        <f t="shared" si="23"/>
        <v>15</v>
      </c>
      <c r="Q264" s="152">
        <f t="shared" si="24"/>
        <v>36.49</v>
      </c>
      <c r="R264" s="171"/>
      <c r="S264" s="172"/>
      <c r="T264" s="171">
        <f t="shared" si="25"/>
        <v>20.329999999999998</v>
      </c>
      <c r="V264" s="173">
        <f t="shared" si="26"/>
        <v>16.12</v>
      </c>
      <c r="W264" s="155">
        <f t="shared" si="27"/>
        <v>10.07</v>
      </c>
      <c r="X264" s="171">
        <v>0</v>
      </c>
      <c r="Y264" s="174">
        <f t="shared" si="28"/>
        <v>120.01</v>
      </c>
    </row>
    <row r="265" spans="1:25" x14ac:dyDescent="0.25">
      <c r="A265" s="114" t="str">
        <f>'Door Comparison'!A265</f>
        <v xml:space="preserve">04.42.02,  </v>
      </c>
      <c r="B265" s="165" t="str">
        <f>'Door Comparison'!B265</f>
        <v>DRS-107</v>
      </c>
      <c r="C265" s="165">
        <f>'Door Comparison'!C265</f>
        <v>0</v>
      </c>
      <c r="D265" s="165">
        <f>'Door Comparison'!D265</f>
        <v>920</v>
      </c>
      <c r="E265" s="165">
        <f>'Door Comparison'!E265</f>
        <v>2110</v>
      </c>
      <c r="F265" s="165"/>
      <c r="G265" s="165">
        <f>'Door Comparison'!G265</f>
        <v>0</v>
      </c>
      <c r="H265" s="165">
        <f>'Door Comparison'!H265</f>
        <v>1</v>
      </c>
      <c r="I265" s="165" t="e">
        <f>'Door Comparison'!#REF!</f>
        <v>#REF!</v>
      </c>
      <c r="J265" s="165">
        <f>'Door Comparison'!J265</f>
        <v>0</v>
      </c>
      <c r="K265" s="165">
        <f>'Door Comparison'!K265</f>
        <v>1</v>
      </c>
      <c r="L265" s="165">
        <f>'Door Comparison'!L265</f>
        <v>1</v>
      </c>
      <c r="N265" s="95">
        <v>22</v>
      </c>
      <c r="O265" s="170"/>
      <c r="P265" s="155">
        <f t="shared" si="23"/>
        <v>15.93</v>
      </c>
      <c r="Q265" s="152">
        <f t="shared" si="24"/>
        <v>38.76</v>
      </c>
      <c r="R265" s="171"/>
      <c r="S265" s="172"/>
      <c r="T265" s="171">
        <f t="shared" si="25"/>
        <v>21.59</v>
      </c>
      <c r="V265" s="173">
        <f t="shared" si="26"/>
        <v>17.12</v>
      </c>
      <c r="W265" s="155">
        <f t="shared" si="27"/>
        <v>10.69</v>
      </c>
      <c r="X265" s="171">
        <v>0</v>
      </c>
      <c r="Y265" s="174">
        <f t="shared" si="28"/>
        <v>126.09</v>
      </c>
    </row>
    <row r="266" spans="1:25" x14ac:dyDescent="0.25">
      <c r="A266" s="114" t="str">
        <f>'Door Comparison'!A266</f>
        <v xml:space="preserve">04.42.03,  </v>
      </c>
      <c r="B266" s="165" t="str">
        <f>'Door Comparison'!B266</f>
        <v>DRS-106</v>
      </c>
      <c r="C266" s="165">
        <f>'Door Comparison'!C266</f>
        <v>0</v>
      </c>
      <c r="D266" s="165">
        <f>'Door Comparison'!D266</f>
        <v>820</v>
      </c>
      <c r="E266" s="165">
        <f>'Door Comparison'!E266</f>
        <v>2110</v>
      </c>
      <c r="F266" s="165"/>
      <c r="G266" s="165">
        <f>'Door Comparison'!G266</f>
        <v>0</v>
      </c>
      <c r="H266" s="165">
        <f>'Door Comparison'!H266</f>
        <v>1</v>
      </c>
      <c r="I266" s="165" t="e">
        <f>'Door Comparison'!#REF!</f>
        <v>#REF!</v>
      </c>
      <c r="J266" s="165">
        <f>'Door Comparison'!J266</f>
        <v>1</v>
      </c>
      <c r="K266" s="165">
        <f>'Door Comparison'!K266</f>
        <v>0</v>
      </c>
      <c r="L266" s="165">
        <f>'Door Comparison'!L266</f>
        <v>1</v>
      </c>
      <c r="N266" s="95">
        <v>22</v>
      </c>
      <c r="O266" s="170"/>
      <c r="P266" s="155">
        <f t="shared" ref="P266:P329" si="29">(D266+2*E266)*3.1/1000</f>
        <v>15.62</v>
      </c>
      <c r="Q266" s="152">
        <f t="shared" ref="Q266:Q329" si="30">(((D266+2*E266)*((G266*2.9)+(H266*3.77))/1000))*2</f>
        <v>38</v>
      </c>
      <c r="R266" s="171"/>
      <c r="S266" s="172"/>
      <c r="T266" s="171">
        <f t="shared" ref="T266:T329" si="31">((D266+2*E266)*((G266*1.91)+(H266*2.1))/1000)*2</f>
        <v>21.17</v>
      </c>
      <c r="V266" s="173">
        <f t="shared" ref="V266:V329" si="32">(J266*((D266+2*E266)*1.11/1000))+(K266*((D266+2*E266)*2.22/1000))+(L266*((D266+2*E266)*1.11/1000))</f>
        <v>11.19</v>
      </c>
      <c r="W266" s="155">
        <f t="shared" ref="W266:W329" si="33">(J266+K266+L266)*((D266+2*E266)*1.04/1000)</f>
        <v>10.48</v>
      </c>
      <c r="X266" s="171">
        <v>0</v>
      </c>
      <c r="Y266" s="174">
        <f t="shared" ref="Y266:Y329" si="34">SUM(N266:X266)</f>
        <v>118.46</v>
      </c>
    </row>
    <row r="267" spans="1:25" x14ac:dyDescent="0.25">
      <c r="A267" s="114" t="str">
        <f>'Door Comparison'!A267</f>
        <v xml:space="preserve">04.42.04,  </v>
      </c>
      <c r="B267" s="165" t="str">
        <f>'Door Comparison'!B267</f>
        <v>DRS-106</v>
      </c>
      <c r="C267" s="165">
        <f>'Door Comparison'!C267</f>
        <v>0</v>
      </c>
      <c r="D267" s="165">
        <f>'Door Comparison'!D267</f>
        <v>1500</v>
      </c>
      <c r="E267" s="165">
        <f>'Door Comparison'!E267</f>
        <v>2110</v>
      </c>
      <c r="F267" s="165"/>
      <c r="G267" s="165">
        <f>'Door Comparison'!G267</f>
        <v>0</v>
      </c>
      <c r="H267" s="165">
        <f>'Door Comparison'!H267</f>
        <v>1</v>
      </c>
      <c r="I267" s="165" t="e">
        <f>'Door Comparison'!#REF!</f>
        <v>#REF!</v>
      </c>
      <c r="J267" s="165">
        <f>'Door Comparison'!J267</f>
        <v>0</v>
      </c>
      <c r="K267" s="165">
        <f>'Door Comparison'!K267</f>
        <v>0</v>
      </c>
      <c r="L267" s="165">
        <f>'Door Comparison'!L267</f>
        <v>0</v>
      </c>
      <c r="N267" s="95">
        <v>44</v>
      </c>
      <c r="O267" s="170"/>
      <c r="P267" s="155">
        <f t="shared" si="29"/>
        <v>17.73</v>
      </c>
      <c r="Q267" s="152">
        <f t="shared" si="30"/>
        <v>43.13</v>
      </c>
      <c r="R267" s="171"/>
      <c r="S267" s="172"/>
      <c r="T267" s="171">
        <f t="shared" si="31"/>
        <v>24.02</v>
      </c>
      <c r="V267" s="173">
        <f t="shared" si="32"/>
        <v>0</v>
      </c>
      <c r="W267" s="155">
        <f t="shared" si="33"/>
        <v>0</v>
      </c>
      <c r="X267" s="171">
        <v>0</v>
      </c>
      <c r="Y267" s="174">
        <f t="shared" si="34"/>
        <v>128.88</v>
      </c>
    </row>
    <row r="268" spans="1:25" x14ac:dyDescent="0.25">
      <c r="A268" s="114" t="str">
        <f>'Door Comparison'!A268</f>
        <v xml:space="preserve">04.46.01,  </v>
      </c>
      <c r="B268" s="165" t="str">
        <f>'Door Comparison'!B268</f>
        <v>DRS-104</v>
      </c>
      <c r="C268" s="165">
        <f>'Door Comparison'!C268</f>
        <v>0</v>
      </c>
      <c r="D268" s="165">
        <f>'Door Comparison'!D268</f>
        <v>1020</v>
      </c>
      <c r="E268" s="165">
        <f>'Door Comparison'!E268</f>
        <v>2110</v>
      </c>
      <c r="F268" s="165"/>
      <c r="G268" s="165">
        <f>'Door Comparison'!G268</f>
        <v>0</v>
      </c>
      <c r="H268" s="165">
        <f>'Door Comparison'!H268</f>
        <v>1</v>
      </c>
      <c r="I268" s="165" t="e">
        <f>'Door Comparison'!#REF!</f>
        <v>#REF!</v>
      </c>
      <c r="J268" s="165">
        <f>'Door Comparison'!J268</f>
        <v>0</v>
      </c>
      <c r="K268" s="165">
        <f>'Door Comparison'!K268</f>
        <v>1</v>
      </c>
      <c r="L268" s="165">
        <f>'Door Comparison'!L268</f>
        <v>1</v>
      </c>
      <c r="N268" s="95">
        <v>44</v>
      </c>
      <c r="O268" s="170"/>
      <c r="P268" s="155">
        <f t="shared" si="29"/>
        <v>16.239999999999998</v>
      </c>
      <c r="Q268" s="152">
        <f t="shared" si="30"/>
        <v>39.51</v>
      </c>
      <c r="R268" s="171"/>
      <c r="S268" s="172"/>
      <c r="T268" s="171">
        <f t="shared" si="31"/>
        <v>22.01</v>
      </c>
      <c r="V268" s="173">
        <f t="shared" si="32"/>
        <v>17.45</v>
      </c>
      <c r="W268" s="155">
        <f t="shared" si="33"/>
        <v>10.9</v>
      </c>
      <c r="X268" s="171">
        <v>0</v>
      </c>
      <c r="Y268" s="174">
        <f t="shared" si="34"/>
        <v>150.11000000000001</v>
      </c>
    </row>
    <row r="269" spans="1:25" x14ac:dyDescent="0.25">
      <c r="A269" s="114" t="str">
        <f>'Door Comparison'!A269</f>
        <v xml:space="preserve">05.34.01,  </v>
      </c>
      <c r="B269" s="165" t="str">
        <f>'Door Comparison'!B269</f>
        <v>DRS-104</v>
      </c>
      <c r="C269" s="165">
        <f>'Door Comparison'!C269</f>
        <v>0</v>
      </c>
      <c r="D269" s="165">
        <f>'Door Comparison'!D269</f>
        <v>820</v>
      </c>
      <c r="E269" s="165">
        <f>'Door Comparison'!E269</f>
        <v>2110</v>
      </c>
      <c r="F269" s="165"/>
      <c r="G269" s="165">
        <f>'Door Comparison'!G269</f>
        <v>0</v>
      </c>
      <c r="H269" s="165">
        <f>'Door Comparison'!H269</f>
        <v>1</v>
      </c>
      <c r="I269" s="165" t="e">
        <f>'Door Comparison'!#REF!</f>
        <v>#REF!</v>
      </c>
      <c r="J269" s="165">
        <f>'Door Comparison'!J269</f>
        <v>0</v>
      </c>
      <c r="K269" s="165">
        <f>'Door Comparison'!K269</f>
        <v>1</v>
      </c>
      <c r="L269" s="165">
        <f>'Door Comparison'!L269</f>
        <v>1</v>
      </c>
      <c r="N269" s="95">
        <v>22</v>
      </c>
      <c r="O269" s="170"/>
      <c r="P269" s="155">
        <f t="shared" si="29"/>
        <v>15.62</v>
      </c>
      <c r="Q269" s="152">
        <f t="shared" si="30"/>
        <v>38</v>
      </c>
      <c r="R269" s="171"/>
      <c r="S269" s="172"/>
      <c r="T269" s="171">
        <f t="shared" si="31"/>
        <v>21.17</v>
      </c>
      <c r="V269" s="173">
        <f t="shared" si="32"/>
        <v>16.78</v>
      </c>
      <c r="W269" s="155">
        <f t="shared" si="33"/>
        <v>10.48</v>
      </c>
      <c r="X269" s="171">
        <v>0</v>
      </c>
      <c r="Y269" s="174">
        <f t="shared" si="34"/>
        <v>124.05</v>
      </c>
    </row>
    <row r="270" spans="1:25" x14ac:dyDescent="0.25">
      <c r="A270" s="114" t="str">
        <f>'Door Comparison'!A270</f>
        <v xml:space="preserve">05.34.02,  </v>
      </c>
      <c r="B270" s="165" t="str">
        <f>'Door Comparison'!B270</f>
        <v>DRS-100</v>
      </c>
      <c r="C270" s="165">
        <f>'Door Comparison'!C270</f>
        <v>0</v>
      </c>
      <c r="D270" s="165">
        <f>'Door Comparison'!D270</f>
        <v>1020</v>
      </c>
      <c r="E270" s="165">
        <f>'Door Comparison'!E270</f>
        <v>2110</v>
      </c>
      <c r="F270" s="165"/>
      <c r="G270" s="165">
        <f>'Door Comparison'!G270</f>
        <v>0</v>
      </c>
      <c r="H270" s="165">
        <f>'Door Comparison'!H270</f>
        <v>1</v>
      </c>
      <c r="I270" s="165" t="e">
        <f>'Door Comparison'!#REF!</f>
        <v>#REF!</v>
      </c>
      <c r="J270" s="165">
        <f>'Door Comparison'!J270</f>
        <v>0</v>
      </c>
      <c r="K270" s="165">
        <f>'Door Comparison'!K270</f>
        <v>1</v>
      </c>
      <c r="L270" s="165">
        <f>'Door Comparison'!L270</f>
        <v>0</v>
      </c>
      <c r="N270" s="95">
        <v>44</v>
      </c>
      <c r="O270" s="170"/>
      <c r="P270" s="155">
        <f t="shared" si="29"/>
        <v>16.239999999999998</v>
      </c>
      <c r="Q270" s="152">
        <f t="shared" si="30"/>
        <v>39.51</v>
      </c>
      <c r="R270" s="171"/>
      <c r="S270" s="172"/>
      <c r="T270" s="171">
        <f t="shared" si="31"/>
        <v>22.01</v>
      </c>
      <c r="V270" s="173">
        <f t="shared" si="32"/>
        <v>11.63</v>
      </c>
      <c r="W270" s="155">
        <f t="shared" si="33"/>
        <v>5.45</v>
      </c>
      <c r="X270" s="171">
        <v>0</v>
      </c>
      <c r="Y270" s="174">
        <f t="shared" si="34"/>
        <v>138.84</v>
      </c>
    </row>
    <row r="271" spans="1:25" x14ac:dyDescent="0.25">
      <c r="A271" s="114" t="str">
        <f>'Door Comparison'!A271</f>
        <v xml:space="preserve">05.37.02,  </v>
      </c>
      <c r="B271" s="165" t="str">
        <f>'Door Comparison'!B271</f>
        <v>DRS-104</v>
      </c>
      <c r="C271" s="165">
        <f>'Door Comparison'!C271</f>
        <v>0</v>
      </c>
      <c r="D271" s="165">
        <f>'Door Comparison'!D271</f>
        <v>1450</v>
      </c>
      <c r="E271" s="165">
        <f>'Door Comparison'!E271</f>
        <v>2110</v>
      </c>
      <c r="F271" s="165"/>
      <c r="G271" s="165">
        <f>'Door Comparison'!G271</f>
        <v>0</v>
      </c>
      <c r="H271" s="165">
        <f>'Door Comparison'!H271</f>
        <v>1</v>
      </c>
      <c r="I271" s="165" t="e">
        <f>'Door Comparison'!#REF!</f>
        <v>#REF!</v>
      </c>
      <c r="J271" s="165">
        <f>'Door Comparison'!J271</f>
        <v>0</v>
      </c>
      <c r="K271" s="165">
        <f>'Door Comparison'!K271</f>
        <v>1</v>
      </c>
      <c r="L271" s="165">
        <f>'Door Comparison'!L271</f>
        <v>1</v>
      </c>
      <c r="N271" s="95">
        <v>44</v>
      </c>
      <c r="O271" s="170"/>
      <c r="P271" s="155">
        <f t="shared" si="29"/>
        <v>17.579999999999998</v>
      </c>
      <c r="Q271" s="152">
        <f t="shared" si="30"/>
        <v>42.75</v>
      </c>
      <c r="R271" s="171"/>
      <c r="S271" s="172"/>
      <c r="T271" s="171">
        <f t="shared" si="31"/>
        <v>23.81</v>
      </c>
      <c r="V271" s="173">
        <f t="shared" si="32"/>
        <v>18.88</v>
      </c>
      <c r="W271" s="155">
        <f t="shared" si="33"/>
        <v>11.79</v>
      </c>
      <c r="X271" s="171">
        <v>0</v>
      </c>
      <c r="Y271" s="174">
        <f t="shared" si="34"/>
        <v>158.81</v>
      </c>
    </row>
    <row r="272" spans="1:25" x14ac:dyDescent="0.25">
      <c r="A272" s="114" t="str">
        <f>'Door Comparison'!A272</f>
        <v xml:space="preserve">05.37.03,  </v>
      </c>
      <c r="B272" s="165" t="str">
        <f>'Door Comparison'!B272</f>
        <v>DRS-104</v>
      </c>
      <c r="C272" s="165">
        <f>'Door Comparison'!C272</f>
        <v>0</v>
      </c>
      <c r="D272" s="165">
        <f>'Door Comparison'!D272</f>
        <v>620</v>
      </c>
      <c r="E272" s="165">
        <f>'Door Comparison'!E272</f>
        <v>2110</v>
      </c>
      <c r="F272" s="165"/>
      <c r="G272" s="165">
        <f>'Door Comparison'!G272</f>
        <v>0</v>
      </c>
      <c r="H272" s="165">
        <f>'Door Comparison'!H272</f>
        <v>1</v>
      </c>
      <c r="I272" s="165" t="e">
        <f>'Door Comparison'!#REF!</f>
        <v>#REF!</v>
      </c>
      <c r="J272" s="165">
        <f>'Door Comparison'!J272</f>
        <v>0</v>
      </c>
      <c r="K272" s="165">
        <f>'Door Comparison'!K272</f>
        <v>1</v>
      </c>
      <c r="L272" s="165">
        <f>'Door Comparison'!L272</f>
        <v>1</v>
      </c>
      <c r="N272" s="95">
        <v>22</v>
      </c>
      <c r="O272" s="170"/>
      <c r="P272" s="155">
        <f t="shared" si="29"/>
        <v>15</v>
      </c>
      <c r="Q272" s="152">
        <f t="shared" si="30"/>
        <v>36.49</v>
      </c>
      <c r="R272" s="171"/>
      <c r="S272" s="172"/>
      <c r="T272" s="171">
        <f t="shared" si="31"/>
        <v>20.329999999999998</v>
      </c>
      <c r="V272" s="173">
        <f t="shared" si="32"/>
        <v>16.12</v>
      </c>
      <c r="W272" s="155">
        <f t="shared" si="33"/>
        <v>10.07</v>
      </c>
      <c r="X272" s="171">
        <v>0</v>
      </c>
      <c r="Y272" s="174">
        <f t="shared" si="34"/>
        <v>120.01</v>
      </c>
    </row>
    <row r="273" spans="1:25" x14ac:dyDescent="0.25">
      <c r="A273" s="114" t="str">
        <f>'Door Comparison'!A273</f>
        <v xml:space="preserve">05.37.04,  </v>
      </c>
      <c r="B273" s="165" t="str">
        <f>'Door Comparison'!B273</f>
        <v>DRS-104</v>
      </c>
      <c r="C273" s="165">
        <f>'Door Comparison'!C273</f>
        <v>0</v>
      </c>
      <c r="D273" s="165">
        <f>'Door Comparison'!D273</f>
        <v>820</v>
      </c>
      <c r="E273" s="165">
        <f>'Door Comparison'!E273</f>
        <v>2110</v>
      </c>
      <c r="F273" s="165"/>
      <c r="G273" s="165">
        <f>'Door Comparison'!G273</f>
        <v>0</v>
      </c>
      <c r="H273" s="165">
        <f>'Door Comparison'!H273</f>
        <v>1</v>
      </c>
      <c r="I273" s="165" t="e">
        <f>'Door Comparison'!#REF!</f>
        <v>#REF!</v>
      </c>
      <c r="J273" s="165">
        <f>'Door Comparison'!J273</f>
        <v>0</v>
      </c>
      <c r="K273" s="165">
        <f>'Door Comparison'!K273</f>
        <v>1</v>
      </c>
      <c r="L273" s="165">
        <f>'Door Comparison'!L273</f>
        <v>1</v>
      </c>
      <c r="N273" s="95">
        <v>22</v>
      </c>
      <c r="O273" s="170"/>
      <c r="P273" s="155">
        <f t="shared" si="29"/>
        <v>15.62</v>
      </c>
      <c r="Q273" s="152">
        <f t="shared" si="30"/>
        <v>38</v>
      </c>
      <c r="R273" s="171"/>
      <c r="S273" s="172"/>
      <c r="T273" s="171">
        <f t="shared" si="31"/>
        <v>21.17</v>
      </c>
      <c r="V273" s="173">
        <f t="shared" si="32"/>
        <v>16.78</v>
      </c>
      <c r="W273" s="155">
        <f t="shared" si="33"/>
        <v>10.48</v>
      </c>
      <c r="X273" s="171">
        <v>0</v>
      </c>
      <c r="Y273" s="174">
        <f t="shared" si="34"/>
        <v>124.05</v>
      </c>
    </row>
    <row r="274" spans="1:25" x14ac:dyDescent="0.25">
      <c r="A274" s="114" t="str">
        <f>'Door Comparison'!A274</f>
        <v xml:space="preserve">05.37.05,  </v>
      </c>
      <c r="B274" s="165" t="str">
        <f>'Door Comparison'!B274</f>
        <v>DRS-104</v>
      </c>
      <c r="C274" s="165">
        <f>'Door Comparison'!C274</f>
        <v>0</v>
      </c>
      <c r="D274" s="165">
        <f>'Door Comparison'!D274</f>
        <v>1750</v>
      </c>
      <c r="E274" s="165">
        <f>'Door Comparison'!E274</f>
        <v>2110</v>
      </c>
      <c r="F274" s="165"/>
      <c r="G274" s="165">
        <f>'Door Comparison'!G274</f>
        <v>0</v>
      </c>
      <c r="H274" s="165">
        <f>'Door Comparison'!H274</f>
        <v>1</v>
      </c>
      <c r="I274" s="165" t="e">
        <f>'Door Comparison'!#REF!</f>
        <v>#REF!</v>
      </c>
      <c r="J274" s="165">
        <f>'Door Comparison'!J274</f>
        <v>0</v>
      </c>
      <c r="K274" s="165">
        <f>'Door Comparison'!K274</f>
        <v>1</v>
      </c>
      <c r="L274" s="165">
        <f>'Door Comparison'!L274</f>
        <v>1</v>
      </c>
      <c r="N274" s="95">
        <v>66</v>
      </c>
      <c r="O274" s="170"/>
      <c r="P274" s="155">
        <f t="shared" si="29"/>
        <v>18.510000000000002</v>
      </c>
      <c r="Q274" s="152">
        <f t="shared" si="30"/>
        <v>45.01</v>
      </c>
      <c r="R274" s="171"/>
      <c r="S274" s="172"/>
      <c r="T274" s="171">
        <f t="shared" si="31"/>
        <v>25.07</v>
      </c>
      <c r="V274" s="173">
        <f t="shared" si="32"/>
        <v>19.88</v>
      </c>
      <c r="W274" s="155">
        <f t="shared" si="33"/>
        <v>12.42</v>
      </c>
      <c r="X274" s="171">
        <v>0</v>
      </c>
      <c r="Y274" s="174">
        <f t="shared" si="34"/>
        <v>186.89</v>
      </c>
    </row>
    <row r="275" spans="1:25" x14ac:dyDescent="0.25">
      <c r="A275" s="114" t="str">
        <f>'Door Comparison'!A275</f>
        <v xml:space="preserve">05.37.06,  </v>
      </c>
      <c r="B275" s="165" t="str">
        <f>'Door Comparison'!B275</f>
        <v>DRS-104</v>
      </c>
      <c r="C275" s="165">
        <f>'Door Comparison'!C275</f>
        <v>0</v>
      </c>
      <c r="D275" s="165">
        <f>'Door Comparison'!D275</f>
        <v>1020</v>
      </c>
      <c r="E275" s="165">
        <f>'Door Comparison'!E275</f>
        <v>2110</v>
      </c>
      <c r="F275" s="165"/>
      <c r="G275" s="165">
        <f>'Door Comparison'!G275</f>
        <v>0</v>
      </c>
      <c r="H275" s="165">
        <f>'Door Comparison'!H275</f>
        <v>1</v>
      </c>
      <c r="I275" s="165" t="e">
        <f>'Door Comparison'!#REF!</f>
        <v>#REF!</v>
      </c>
      <c r="J275" s="165">
        <f>'Door Comparison'!J275</f>
        <v>0</v>
      </c>
      <c r="K275" s="165">
        <f>'Door Comparison'!K275</f>
        <v>1</v>
      </c>
      <c r="L275" s="165">
        <f>'Door Comparison'!L275</f>
        <v>1</v>
      </c>
      <c r="N275" s="95">
        <v>44</v>
      </c>
      <c r="O275" s="170"/>
      <c r="P275" s="155">
        <f t="shared" si="29"/>
        <v>16.239999999999998</v>
      </c>
      <c r="Q275" s="152">
        <f t="shared" si="30"/>
        <v>39.51</v>
      </c>
      <c r="R275" s="171"/>
      <c r="S275" s="172"/>
      <c r="T275" s="171">
        <f t="shared" si="31"/>
        <v>22.01</v>
      </c>
      <c r="V275" s="173">
        <f t="shared" si="32"/>
        <v>17.45</v>
      </c>
      <c r="W275" s="155">
        <f t="shared" si="33"/>
        <v>10.9</v>
      </c>
      <c r="X275" s="171">
        <v>0</v>
      </c>
      <c r="Y275" s="174">
        <f t="shared" si="34"/>
        <v>150.11000000000001</v>
      </c>
    </row>
    <row r="276" spans="1:25" x14ac:dyDescent="0.25">
      <c r="A276" s="114" t="str">
        <f>'Door Comparison'!A276</f>
        <v xml:space="preserve">05.49.01,  </v>
      </c>
      <c r="B276" s="165" t="str">
        <f>'Door Comparison'!B276</f>
        <v>DRS-100</v>
      </c>
      <c r="C276" s="165">
        <f>'Door Comparison'!C276</f>
        <v>0</v>
      </c>
      <c r="D276" s="165">
        <f>'Door Comparison'!D276</f>
        <v>1020</v>
      </c>
      <c r="E276" s="165">
        <f>'Door Comparison'!E276</f>
        <v>2110</v>
      </c>
      <c r="F276" s="165"/>
      <c r="G276" s="165">
        <f>'Door Comparison'!G276</f>
        <v>0</v>
      </c>
      <c r="H276" s="165">
        <f>'Door Comparison'!H276</f>
        <v>1</v>
      </c>
      <c r="I276" s="165" t="e">
        <f>'Door Comparison'!#REF!</f>
        <v>#REF!</v>
      </c>
      <c r="J276" s="165">
        <f>'Door Comparison'!J276</f>
        <v>0</v>
      </c>
      <c r="K276" s="165">
        <f>'Door Comparison'!K276</f>
        <v>1</v>
      </c>
      <c r="L276" s="165">
        <f>'Door Comparison'!L276</f>
        <v>0</v>
      </c>
      <c r="N276" s="95">
        <v>44</v>
      </c>
      <c r="O276" s="170"/>
      <c r="P276" s="155">
        <f t="shared" si="29"/>
        <v>16.239999999999998</v>
      </c>
      <c r="Q276" s="152">
        <f t="shared" si="30"/>
        <v>39.51</v>
      </c>
      <c r="R276" s="171"/>
      <c r="S276" s="172"/>
      <c r="T276" s="171">
        <f t="shared" si="31"/>
        <v>22.01</v>
      </c>
      <c r="V276" s="173">
        <f t="shared" si="32"/>
        <v>11.63</v>
      </c>
      <c r="W276" s="155">
        <f t="shared" si="33"/>
        <v>5.45</v>
      </c>
      <c r="X276" s="171">
        <v>0</v>
      </c>
      <c r="Y276" s="174">
        <f t="shared" si="34"/>
        <v>138.84</v>
      </c>
    </row>
    <row r="277" spans="1:25" x14ac:dyDescent="0.25">
      <c r="A277" s="114" t="str">
        <f>'Door Comparison'!A277</f>
        <v xml:space="preserve">05.57.01,  </v>
      </c>
      <c r="B277" s="165" t="str">
        <f>'Door Comparison'!B277</f>
        <v>DRS-100</v>
      </c>
      <c r="C277" s="165">
        <f>'Door Comparison'!C277</f>
        <v>0</v>
      </c>
      <c r="D277" s="165">
        <f>'Door Comparison'!D277</f>
        <v>1020</v>
      </c>
      <c r="E277" s="165">
        <f>'Door Comparison'!E277</f>
        <v>2110</v>
      </c>
      <c r="F277" s="165"/>
      <c r="G277" s="165">
        <f>'Door Comparison'!G277</f>
        <v>0</v>
      </c>
      <c r="H277" s="165">
        <f>'Door Comparison'!H277</f>
        <v>1</v>
      </c>
      <c r="I277" s="165" t="e">
        <f>'Door Comparison'!#REF!</f>
        <v>#REF!</v>
      </c>
      <c r="J277" s="165">
        <f>'Door Comparison'!J277</f>
        <v>0</v>
      </c>
      <c r="K277" s="165">
        <f>'Door Comparison'!K277</f>
        <v>1</v>
      </c>
      <c r="L277" s="165">
        <f>'Door Comparison'!L277</f>
        <v>0</v>
      </c>
      <c r="N277" s="95">
        <v>44</v>
      </c>
      <c r="O277" s="170"/>
      <c r="P277" s="155">
        <f t="shared" si="29"/>
        <v>16.239999999999998</v>
      </c>
      <c r="Q277" s="152">
        <f t="shared" si="30"/>
        <v>39.51</v>
      </c>
      <c r="R277" s="171"/>
      <c r="S277" s="172"/>
      <c r="T277" s="171">
        <f t="shared" si="31"/>
        <v>22.01</v>
      </c>
      <c r="V277" s="173">
        <f t="shared" si="32"/>
        <v>11.63</v>
      </c>
      <c r="W277" s="155">
        <f t="shared" si="33"/>
        <v>5.45</v>
      </c>
      <c r="X277" s="171">
        <v>0</v>
      </c>
      <c r="Y277" s="174">
        <f t="shared" si="34"/>
        <v>138.84</v>
      </c>
    </row>
    <row r="278" spans="1:25" x14ac:dyDescent="0.25">
      <c r="A278" s="114" t="str">
        <f>'Door Comparison'!A278</f>
        <v xml:space="preserve">05.10.01,  </v>
      </c>
      <c r="B278" s="165" t="str">
        <f>'Door Comparison'!B278</f>
        <v>DRS-100</v>
      </c>
      <c r="C278" s="165">
        <f>'Door Comparison'!C278</f>
        <v>0</v>
      </c>
      <c r="D278" s="165">
        <f>'Door Comparison'!D278</f>
        <v>1020</v>
      </c>
      <c r="E278" s="165">
        <f>'Door Comparison'!E278</f>
        <v>2110</v>
      </c>
      <c r="F278" s="165"/>
      <c r="G278" s="165">
        <f>'Door Comparison'!G278</f>
        <v>0</v>
      </c>
      <c r="H278" s="165">
        <f>'Door Comparison'!H278</f>
        <v>1</v>
      </c>
      <c r="I278" s="165" t="e">
        <f>'Door Comparison'!#REF!</f>
        <v>#REF!</v>
      </c>
      <c r="J278" s="165">
        <f>'Door Comparison'!J278</f>
        <v>0</v>
      </c>
      <c r="K278" s="165">
        <f>'Door Comparison'!K278</f>
        <v>1</v>
      </c>
      <c r="L278" s="165">
        <f>'Door Comparison'!L278</f>
        <v>0</v>
      </c>
      <c r="N278" s="95">
        <v>44</v>
      </c>
      <c r="O278" s="170"/>
      <c r="P278" s="155">
        <f t="shared" si="29"/>
        <v>16.239999999999998</v>
      </c>
      <c r="Q278" s="152">
        <f t="shared" si="30"/>
        <v>39.51</v>
      </c>
      <c r="R278" s="171"/>
      <c r="S278" s="172"/>
      <c r="T278" s="171">
        <f t="shared" si="31"/>
        <v>22.01</v>
      </c>
      <c r="V278" s="173">
        <f t="shared" si="32"/>
        <v>11.63</v>
      </c>
      <c r="W278" s="155">
        <f t="shared" si="33"/>
        <v>5.45</v>
      </c>
      <c r="X278" s="171">
        <v>0</v>
      </c>
      <c r="Y278" s="174">
        <f t="shared" si="34"/>
        <v>138.84</v>
      </c>
    </row>
    <row r="279" spans="1:25" x14ac:dyDescent="0.25">
      <c r="A279" s="114" t="str">
        <f>'Door Comparison'!A279</f>
        <v xml:space="preserve">05.12.01,  </v>
      </c>
      <c r="B279" s="165" t="str">
        <f>'Door Comparison'!B279</f>
        <v>DRS-105</v>
      </c>
      <c r="C279" s="165">
        <f>'Door Comparison'!C279</f>
        <v>0</v>
      </c>
      <c r="D279" s="165">
        <f>'Door Comparison'!D279</f>
        <v>1020</v>
      </c>
      <c r="E279" s="165">
        <f>'Door Comparison'!E279</f>
        <v>2110</v>
      </c>
      <c r="F279" s="165"/>
      <c r="G279" s="165">
        <f>'Door Comparison'!G279</f>
        <v>0</v>
      </c>
      <c r="H279" s="165">
        <f>'Door Comparison'!H279</f>
        <v>1</v>
      </c>
      <c r="I279" s="165" t="e">
        <f>'Door Comparison'!#REF!</f>
        <v>#REF!</v>
      </c>
      <c r="J279" s="165">
        <f>'Door Comparison'!J279</f>
        <v>0</v>
      </c>
      <c r="K279" s="165">
        <f>'Door Comparison'!K279</f>
        <v>1</v>
      </c>
      <c r="L279" s="165">
        <f>'Door Comparison'!L279</f>
        <v>1</v>
      </c>
      <c r="N279" s="95">
        <v>44</v>
      </c>
      <c r="O279" s="170"/>
      <c r="P279" s="155">
        <f t="shared" si="29"/>
        <v>16.239999999999998</v>
      </c>
      <c r="Q279" s="152">
        <f t="shared" si="30"/>
        <v>39.51</v>
      </c>
      <c r="R279" s="171"/>
      <c r="S279" s="172"/>
      <c r="T279" s="171">
        <f t="shared" si="31"/>
        <v>22.01</v>
      </c>
      <c r="V279" s="173">
        <f t="shared" si="32"/>
        <v>17.45</v>
      </c>
      <c r="W279" s="155">
        <f t="shared" si="33"/>
        <v>10.9</v>
      </c>
      <c r="X279" s="171">
        <v>0</v>
      </c>
      <c r="Y279" s="174">
        <f t="shared" si="34"/>
        <v>150.11000000000001</v>
      </c>
    </row>
    <row r="280" spans="1:25" x14ac:dyDescent="0.25">
      <c r="A280" s="114" t="str">
        <f>'Door Comparison'!A280</f>
        <v xml:space="preserve">05.12.02,  </v>
      </c>
      <c r="B280" s="165" t="str">
        <f>'Door Comparison'!B280</f>
        <v>DRS-104</v>
      </c>
      <c r="C280" s="165">
        <f>'Door Comparison'!C280</f>
        <v>0</v>
      </c>
      <c r="D280" s="165">
        <f>'Door Comparison'!D280</f>
        <v>620</v>
      </c>
      <c r="E280" s="165">
        <f>'Door Comparison'!E280</f>
        <v>2110</v>
      </c>
      <c r="F280" s="165"/>
      <c r="G280" s="165">
        <f>'Door Comparison'!G280</f>
        <v>0</v>
      </c>
      <c r="H280" s="165">
        <f>'Door Comparison'!H280</f>
        <v>1</v>
      </c>
      <c r="I280" s="165" t="e">
        <f>'Door Comparison'!#REF!</f>
        <v>#REF!</v>
      </c>
      <c r="J280" s="165">
        <f>'Door Comparison'!J280</f>
        <v>0</v>
      </c>
      <c r="K280" s="165">
        <f>'Door Comparison'!K280</f>
        <v>1</v>
      </c>
      <c r="L280" s="165">
        <f>'Door Comparison'!L280</f>
        <v>1</v>
      </c>
      <c r="N280" s="95">
        <v>22</v>
      </c>
      <c r="O280" s="170"/>
      <c r="P280" s="155">
        <f t="shared" si="29"/>
        <v>15</v>
      </c>
      <c r="Q280" s="152">
        <f t="shared" si="30"/>
        <v>36.49</v>
      </c>
      <c r="R280" s="171"/>
      <c r="S280" s="172"/>
      <c r="T280" s="171">
        <f t="shared" si="31"/>
        <v>20.329999999999998</v>
      </c>
      <c r="V280" s="173">
        <f t="shared" si="32"/>
        <v>16.12</v>
      </c>
      <c r="W280" s="155">
        <f t="shared" si="33"/>
        <v>10.07</v>
      </c>
      <c r="X280" s="171">
        <v>0</v>
      </c>
      <c r="Y280" s="174">
        <f t="shared" si="34"/>
        <v>120.01</v>
      </c>
    </row>
    <row r="281" spans="1:25" x14ac:dyDescent="0.25">
      <c r="A281" s="114" t="str">
        <f>'Door Comparison'!A281</f>
        <v xml:space="preserve">05.12.03,  </v>
      </c>
      <c r="B281" s="165" t="str">
        <f>'Door Comparison'!B281</f>
        <v>DRS-104</v>
      </c>
      <c r="C281" s="165">
        <f>'Door Comparison'!C281</f>
        <v>0</v>
      </c>
      <c r="D281" s="165">
        <f>'Door Comparison'!D281</f>
        <v>620</v>
      </c>
      <c r="E281" s="165">
        <f>'Door Comparison'!E281</f>
        <v>2110</v>
      </c>
      <c r="F281" s="165"/>
      <c r="G281" s="165">
        <f>'Door Comparison'!G281</f>
        <v>0</v>
      </c>
      <c r="H281" s="165">
        <f>'Door Comparison'!H281</f>
        <v>1</v>
      </c>
      <c r="I281" s="165" t="e">
        <f>'Door Comparison'!#REF!</f>
        <v>#REF!</v>
      </c>
      <c r="J281" s="165">
        <f>'Door Comparison'!J281</f>
        <v>0</v>
      </c>
      <c r="K281" s="165">
        <f>'Door Comparison'!K281</f>
        <v>1</v>
      </c>
      <c r="L281" s="165">
        <f>'Door Comparison'!L281</f>
        <v>1</v>
      </c>
      <c r="N281" s="95">
        <v>22</v>
      </c>
      <c r="O281" s="170"/>
      <c r="P281" s="155">
        <f t="shared" si="29"/>
        <v>15</v>
      </c>
      <c r="Q281" s="152">
        <f t="shared" si="30"/>
        <v>36.49</v>
      </c>
      <c r="R281" s="171"/>
      <c r="S281" s="172"/>
      <c r="T281" s="171">
        <f t="shared" si="31"/>
        <v>20.329999999999998</v>
      </c>
      <c r="V281" s="173">
        <f t="shared" si="32"/>
        <v>16.12</v>
      </c>
      <c r="W281" s="155">
        <f t="shared" si="33"/>
        <v>10.07</v>
      </c>
      <c r="X281" s="171">
        <v>0</v>
      </c>
      <c r="Y281" s="174">
        <f t="shared" si="34"/>
        <v>120.01</v>
      </c>
    </row>
    <row r="282" spans="1:25" x14ac:dyDescent="0.25">
      <c r="A282" s="114" t="str">
        <f>'Door Comparison'!A282</f>
        <v xml:space="preserve">05.12.04,  </v>
      </c>
      <c r="B282" s="165" t="str">
        <f>'Door Comparison'!B282</f>
        <v>DRS-104</v>
      </c>
      <c r="C282" s="165">
        <f>'Door Comparison'!C282</f>
        <v>0</v>
      </c>
      <c r="D282" s="165">
        <f>'Door Comparison'!D282</f>
        <v>620</v>
      </c>
      <c r="E282" s="165">
        <f>'Door Comparison'!E282</f>
        <v>2110</v>
      </c>
      <c r="F282" s="165"/>
      <c r="G282" s="165">
        <f>'Door Comparison'!G282</f>
        <v>0</v>
      </c>
      <c r="H282" s="165">
        <f>'Door Comparison'!H282</f>
        <v>1</v>
      </c>
      <c r="I282" s="165" t="e">
        <f>'Door Comparison'!#REF!</f>
        <v>#REF!</v>
      </c>
      <c r="J282" s="165">
        <f>'Door Comparison'!J282</f>
        <v>0</v>
      </c>
      <c r="K282" s="165">
        <f>'Door Comparison'!K282</f>
        <v>1</v>
      </c>
      <c r="L282" s="165">
        <f>'Door Comparison'!L282</f>
        <v>1</v>
      </c>
      <c r="N282" s="95">
        <v>22</v>
      </c>
      <c r="O282" s="170"/>
      <c r="P282" s="155">
        <f t="shared" si="29"/>
        <v>15</v>
      </c>
      <c r="Q282" s="152">
        <f t="shared" si="30"/>
        <v>36.49</v>
      </c>
      <c r="R282" s="171"/>
      <c r="S282" s="172"/>
      <c r="T282" s="171">
        <f t="shared" si="31"/>
        <v>20.329999999999998</v>
      </c>
      <c r="V282" s="173">
        <f t="shared" si="32"/>
        <v>16.12</v>
      </c>
      <c r="W282" s="155">
        <f t="shared" si="33"/>
        <v>10.07</v>
      </c>
      <c r="X282" s="171">
        <v>0</v>
      </c>
      <c r="Y282" s="174">
        <f t="shared" si="34"/>
        <v>120.01</v>
      </c>
    </row>
    <row r="283" spans="1:25" x14ac:dyDescent="0.25">
      <c r="A283" s="114" t="str">
        <f>'Door Comparison'!A283</f>
        <v xml:space="preserve">05.12.05,  </v>
      </c>
      <c r="B283" s="165" t="str">
        <f>'Door Comparison'!B283</f>
        <v>DRS-104</v>
      </c>
      <c r="C283" s="165">
        <f>'Door Comparison'!C283</f>
        <v>0</v>
      </c>
      <c r="D283" s="165">
        <f>'Door Comparison'!D283</f>
        <v>620</v>
      </c>
      <c r="E283" s="165">
        <f>'Door Comparison'!E283</f>
        <v>2110</v>
      </c>
      <c r="F283" s="165"/>
      <c r="G283" s="165">
        <f>'Door Comparison'!G283</f>
        <v>0</v>
      </c>
      <c r="H283" s="165">
        <f>'Door Comparison'!H283</f>
        <v>1</v>
      </c>
      <c r="I283" s="165" t="e">
        <f>'Door Comparison'!#REF!</f>
        <v>#REF!</v>
      </c>
      <c r="J283" s="165">
        <f>'Door Comparison'!J283</f>
        <v>0</v>
      </c>
      <c r="K283" s="165">
        <f>'Door Comparison'!K283</f>
        <v>1</v>
      </c>
      <c r="L283" s="165">
        <f>'Door Comparison'!L283</f>
        <v>1</v>
      </c>
      <c r="N283" s="95">
        <v>22</v>
      </c>
      <c r="O283" s="170"/>
      <c r="P283" s="155">
        <f t="shared" si="29"/>
        <v>15</v>
      </c>
      <c r="Q283" s="152">
        <f t="shared" si="30"/>
        <v>36.49</v>
      </c>
      <c r="R283" s="171"/>
      <c r="S283" s="172"/>
      <c r="T283" s="171">
        <f t="shared" si="31"/>
        <v>20.329999999999998</v>
      </c>
      <c r="V283" s="173">
        <f t="shared" si="32"/>
        <v>16.12</v>
      </c>
      <c r="W283" s="155">
        <f t="shared" si="33"/>
        <v>10.07</v>
      </c>
      <c r="X283" s="171">
        <v>0</v>
      </c>
      <c r="Y283" s="174">
        <f t="shared" si="34"/>
        <v>120.01</v>
      </c>
    </row>
    <row r="284" spans="1:25" x14ac:dyDescent="0.25">
      <c r="A284" s="114" t="str">
        <f>'Door Comparison'!A284</f>
        <v xml:space="preserve">05.18.01,  </v>
      </c>
      <c r="B284" s="165" t="str">
        <f>'Door Comparison'!B284</f>
        <v>DRS-100</v>
      </c>
      <c r="C284" s="165">
        <f>'Door Comparison'!C284</f>
        <v>0</v>
      </c>
      <c r="D284" s="165">
        <f>'Door Comparison'!D284</f>
        <v>1020</v>
      </c>
      <c r="E284" s="165">
        <f>'Door Comparison'!E284</f>
        <v>2110</v>
      </c>
      <c r="F284" s="165"/>
      <c r="G284" s="165">
        <f>'Door Comparison'!G284</f>
        <v>0</v>
      </c>
      <c r="H284" s="165">
        <f>'Door Comparison'!H284</f>
        <v>1</v>
      </c>
      <c r="I284" s="165" t="e">
        <f>'Door Comparison'!#REF!</f>
        <v>#REF!</v>
      </c>
      <c r="J284" s="165">
        <f>'Door Comparison'!J284</f>
        <v>0</v>
      </c>
      <c r="K284" s="165">
        <f>'Door Comparison'!K284</f>
        <v>1</v>
      </c>
      <c r="L284" s="165">
        <f>'Door Comparison'!L284</f>
        <v>0</v>
      </c>
      <c r="N284" s="95">
        <v>44</v>
      </c>
      <c r="O284" s="170"/>
      <c r="P284" s="155">
        <f t="shared" si="29"/>
        <v>16.239999999999998</v>
      </c>
      <c r="Q284" s="152">
        <f t="shared" si="30"/>
        <v>39.51</v>
      </c>
      <c r="R284" s="171"/>
      <c r="S284" s="172"/>
      <c r="T284" s="171">
        <f t="shared" si="31"/>
        <v>22.01</v>
      </c>
      <c r="V284" s="173">
        <f t="shared" si="32"/>
        <v>11.63</v>
      </c>
      <c r="W284" s="155">
        <f t="shared" si="33"/>
        <v>5.45</v>
      </c>
      <c r="X284" s="171">
        <v>0</v>
      </c>
      <c r="Y284" s="174">
        <f t="shared" si="34"/>
        <v>138.84</v>
      </c>
    </row>
    <row r="285" spans="1:25" x14ac:dyDescent="0.25">
      <c r="A285" s="114" t="str">
        <f>'Door Comparison'!A285</f>
        <v xml:space="preserve">05.18.02,  </v>
      </c>
      <c r="B285" s="165" t="str">
        <f>'Door Comparison'!B285</f>
        <v>DRS-104</v>
      </c>
      <c r="C285" s="165">
        <f>'Door Comparison'!C285</f>
        <v>0</v>
      </c>
      <c r="D285" s="165">
        <f>'Door Comparison'!D285</f>
        <v>920</v>
      </c>
      <c r="E285" s="165">
        <f>'Door Comparison'!E285</f>
        <v>2110</v>
      </c>
      <c r="F285" s="165"/>
      <c r="G285" s="165">
        <f>'Door Comparison'!G285</f>
        <v>0</v>
      </c>
      <c r="H285" s="165">
        <f>'Door Comparison'!H285</f>
        <v>1</v>
      </c>
      <c r="I285" s="165" t="e">
        <f>'Door Comparison'!#REF!</f>
        <v>#REF!</v>
      </c>
      <c r="J285" s="165">
        <f>'Door Comparison'!J285</f>
        <v>0</v>
      </c>
      <c r="K285" s="165">
        <f>'Door Comparison'!K285</f>
        <v>1</v>
      </c>
      <c r="L285" s="165">
        <f>'Door Comparison'!L285</f>
        <v>1</v>
      </c>
      <c r="N285" s="95">
        <v>22</v>
      </c>
      <c r="O285" s="170"/>
      <c r="P285" s="155">
        <f t="shared" si="29"/>
        <v>15.93</v>
      </c>
      <c r="Q285" s="152">
        <f t="shared" si="30"/>
        <v>38.76</v>
      </c>
      <c r="R285" s="171"/>
      <c r="S285" s="172"/>
      <c r="T285" s="171">
        <f t="shared" si="31"/>
        <v>21.59</v>
      </c>
      <c r="V285" s="173">
        <f t="shared" si="32"/>
        <v>17.12</v>
      </c>
      <c r="W285" s="155">
        <f t="shared" si="33"/>
        <v>10.69</v>
      </c>
      <c r="X285" s="171">
        <v>0</v>
      </c>
      <c r="Y285" s="174">
        <f t="shared" si="34"/>
        <v>126.09</v>
      </c>
    </row>
    <row r="286" spans="1:25" x14ac:dyDescent="0.25">
      <c r="A286" s="114" t="str">
        <f>'Door Comparison'!A286</f>
        <v xml:space="preserve">05.18.04,  </v>
      </c>
      <c r="B286" s="165" t="str">
        <f>'Door Comparison'!B286</f>
        <v>DRS-104</v>
      </c>
      <c r="C286" s="165">
        <f>'Door Comparison'!C286</f>
        <v>0</v>
      </c>
      <c r="D286" s="165">
        <f>'Door Comparison'!D286</f>
        <v>620</v>
      </c>
      <c r="E286" s="165">
        <f>'Door Comparison'!E286</f>
        <v>2110</v>
      </c>
      <c r="F286" s="165"/>
      <c r="G286" s="165">
        <f>'Door Comparison'!G286</f>
        <v>0</v>
      </c>
      <c r="H286" s="165">
        <f>'Door Comparison'!H286</f>
        <v>1</v>
      </c>
      <c r="I286" s="165" t="e">
        <f>'Door Comparison'!#REF!</f>
        <v>#REF!</v>
      </c>
      <c r="J286" s="165">
        <f>'Door Comparison'!J286</f>
        <v>0</v>
      </c>
      <c r="K286" s="165">
        <f>'Door Comparison'!K286</f>
        <v>1</v>
      </c>
      <c r="L286" s="165">
        <f>'Door Comparison'!L286</f>
        <v>1</v>
      </c>
      <c r="N286" s="95">
        <v>22</v>
      </c>
      <c r="O286" s="170"/>
      <c r="P286" s="155">
        <f t="shared" si="29"/>
        <v>15</v>
      </c>
      <c r="Q286" s="152">
        <f t="shared" si="30"/>
        <v>36.49</v>
      </c>
      <c r="R286" s="171"/>
      <c r="S286" s="172"/>
      <c r="T286" s="171">
        <f t="shared" si="31"/>
        <v>20.329999999999998</v>
      </c>
      <c r="V286" s="173">
        <f t="shared" si="32"/>
        <v>16.12</v>
      </c>
      <c r="W286" s="155">
        <f t="shared" si="33"/>
        <v>10.07</v>
      </c>
      <c r="X286" s="171">
        <v>0</v>
      </c>
      <c r="Y286" s="174">
        <f t="shared" si="34"/>
        <v>120.01</v>
      </c>
    </row>
    <row r="287" spans="1:25" x14ac:dyDescent="0.25">
      <c r="A287" s="114" t="str">
        <f>'Door Comparison'!A287</f>
        <v xml:space="preserve">05.18.05,  </v>
      </c>
      <c r="B287" s="165" t="str">
        <f>'Door Comparison'!B287</f>
        <v>DRS-104</v>
      </c>
      <c r="C287" s="165">
        <f>'Door Comparison'!C287</f>
        <v>0</v>
      </c>
      <c r="D287" s="165">
        <f>'Door Comparison'!D287</f>
        <v>620</v>
      </c>
      <c r="E287" s="165">
        <f>'Door Comparison'!E287</f>
        <v>2110</v>
      </c>
      <c r="F287" s="165"/>
      <c r="G287" s="165">
        <f>'Door Comparison'!G287</f>
        <v>0</v>
      </c>
      <c r="H287" s="165">
        <f>'Door Comparison'!H287</f>
        <v>1</v>
      </c>
      <c r="I287" s="165" t="e">
        <f>'Door Comparison'!#REF!</f>
        <v>#REF!</v>
      </c>
      <c r="J287" s="165">
        <f>'Door Comparison'!J287</f>
        <v>0</v>
      </c>
      <c r="K287" s="165">
        <f>'Door Comparison'!K287</f>
        <v>1</v>
      </c>
      <c r="L287" s="165">
        <f>'Door Comparison'!L287</f>
        <v>1</v>
      </c>
      <c r="N287" s="95">
        <v>22</v>
      </c>
      <c r="O287" s="170"/>
      <c r="P287" s="155">
        <f t="shared" si="29"/>
        <v>15</v>
      </c>
      <c r="Q287" s="152">
        <f t="shared" si="30"/>
        <v>36.49</v>
      </c>
      <c r="R287" s="171"/>
      <c r="S287" s="172"/>
      <c r="T287" s="171">
        <f t="shared" si="31"/>
        <v>20.329999999999998</v>
      </c>
      <c r="V287" s="173">
        <f t="shared" si="32"/>
        <v>16.12</v>
      </c>
      <c r="W287" s="155">
        <f t="shared" si="33"/>
        <v>10.07</v>
      </c>
      <c r="X287" s="171">
        <v>0</v>
      </c>
      <c r="Y287" s="174">
        <f t="shared" si="34"/>
        <v>120.01</v>
      </c>
    </row>
    <row r="288" spans="1:25" x14ac:dyDescent="0.25">
      <c r="A288" s="114" t="str">
        <f>'Door Comparison'!A288</f>
        <v xml:space="preserve">05.36.03,  </v>
      </c>
      <c r="B288" s="165" t="str">
        <f>'Door Comparison'!B288</f>
        <v>DRS-104</v>
      </c>
      <c r="C288" s="165">
        <f>'Door Comparison'!C288</f>
        <v>0</v>
      </c>
      <c r="D288" s="165">
        <f>'Door Comparison'!D288</f>
        <v>1550</v>
      </c>
      <c r="E288" s="165">
        <f>'Door Comparison'!E288</f>
        <v>2110</v>
      </c>
      <c r="F288" s="165"/>
      <c r="G288" s="165">
        <f>'Door Comparison'!G288</f>
        <v>0</v>
      </c>
      <c r="H288" s="165">
        <f>'Door Comparison'!H288</f>
        <v>1</v>
      </c>
      <c r="I288" s="165" t="e">
        <f>'Door Comparison'!#REF!</f>
        <v>#REF!</v>
      </c>
      <c r="J288" s="165">
        <f>'Door Comparison'!J288</f>
        <v>0</v>
      </c>
      <c r="K288" s="165">
        <f>'Door Comparison'!K288</f>
        <v>1</v>
      </c>
      <c r="L288" s="165">
        <f>'Door Comparison'!L288</f>
        <v>1</v>
      </c>
      <c r="N288" s="95">
        <v>44</v>
      </c>
      <c r="O288" s="170"/>
      <c r="P288" s="155">
        <f t="shared" si="29"/>
        <v>17.89</v>
      </c>
      <c r="Q288" s="152">
        <f t="shared" si="30"/>
        <v>43.51</v>
      </c>
      <c r="R288" s="171"/>
      <c r="S288" s="172"/>
      <c r="T288" s="171">
        <f t="shared" si="31"/>
        <v>24.23</v>
      </c>
      <c r="V288" s="173">
        <f t="shared" si="32"/>
        <v>19.21</v>
      </c>
      <c r="W288" s="155">
        <f t="shared" si="33"/>
        <v>12</v>
      </c>
      <c r="X288" s="171">
        <v>0</v>
      </c>
      <c r="Y288" s="174">
        <f t="shared" si="34"/>
        <v>160.84</v>
      </c>
    </row>
    <row r="289" spans="1:25" x14ac:dyDescent="0.25">
      <c r="A289" s="114" t="str">
        <f>'Door Comparison'!A289</f>
        <v xml:space="preserve">05.36.04,  </v>
      </c>
      <c r="B289" s="165" t="str">
        <f>'Door Comparison'!B289</f>
        <v>DRS-104</v>
      </c>
      <c r="C289" s="165">
        <f>'Door Comparison'!C289</f>
        <v>0</v>
      </c>
      <c r="D289" s="165">
        <f>'Door Comparison'!D289</f>
        <v>1550</v>
      </c>
      <c r="E289" s="165">
        <f>'Door Comparison'!E289</f>
        <v>2110</v>
      </c>
      <c r="F289" s="165"/>
      <c r="G289" s="165">
        <f>'Door Comparison'!G289</f>
        <v>0</v>
      </c>
      <c r="H289" s="165">
        <f>'Door Comparison'!H289</f>
        <v>1</v>
      </c>
      <c r="I289" s="165" t="e">
        <f>'Door Comparison'!#REF!</f>
        <v>#REF!</v>
      </c>
      <c r="J289" s="165">
        <f>'Door Comparison'!J289</f>
        <v>0</v>
      </c>
      <c r="K289" s="165">
        <f>'Door Comparison'!K289</f>
        <v>1</v>
      </c>
      <c r="L289" s="165">
        <f>'Door Comparison'!L289</f>
        <v>1</v>
      </c>
      <c r="N289" s="95">
        <v>44</v>
      </c>
      <c r="O289" s="170"/>
      <c r="P289" s="155">
        <f t="shared" si="29"/>
        <v>17.89</v>
      </c>
      <c r="Q289" s="152">
        <f t="shared" si="30"/>
        <v>43.51</v>
      </c>
      <c r="R289" s="171"/>
      <c r="S289" s="172"/>
      <c r="T289" s="171">
        <f t="shared" si="31"/>
        <v>24.23</v>
      </c>
      <c r="V289" s="173">
        <f t="shared" si="32"/>
        <v>19.21</v>
      </c>
      <c r="W289" s="155">
        <f t="shared" si="33"/>
        <v>12</v>
      </c>
      <c r="X289" s="171">
        <v>0</v>
      </c>
      <c r="Y289" s="174">
        <f t="shared" si="34"/>
        <v>160.84</v>
      </c>
    </row>
    <row r="290" spans="1:25" x14ac:dyDescent="0.25">
      <c r="A290" s="114" t="str">
        <f>'Door Comparison'!A290</f>
        <v xml:space="preserve">05.36.05,  </v>
      </c>
      <c r="B290" s="165" t="str">
        <f>'Door Comparison'!B290</f>
        <v>DRS-104</v>
      </c>
      <c r="C290" s="165">
        <f>'Door Comparison'!C290</f>
        <v>0</v>
      </c>
      <c r="D290" s="165">
        <f>'Door Comparison'!D290</f>
        <v>920</v>
      </c>
      <c r="E290" s="165">
        <f>'Door Comparison'!E290</f>
        <v>2110</v>
      </c>
      <c r="F290" s="165"/>
      <c r="G290" s="165">
        <f>'Door Comparison'!G290</f>
        <v>0</v>
      </c>
      <c r="H290" s="165">
        <f>'Door Comparison'!H290</f>
        <v>1</v>
      </c>
      <c r="I290" s="165" t="e">
        <f>'Door Comparison'!#REF!</f>
        <v>#REF!</v>
      </c>
      <c r="J290" s="165">
        <f>'Door Comparison'!J290</f>
        <v>0</v>
      </c>
      <c r="K290" s="165">
        <f>'Door Comparison'!K290</f>
        <v>1</v>
      </c>
      <c r="L290" s="165">
        <f>'Door Comparison'!L290</f>
        <v>1</v>
      </c>
      <c r="N290" s="95">
        <v>22</v>
      </c>
      <c r="O290" s="170"/>
      <c r="P290" s="155">
        <f t="shared" si="29"/>
        <v>15.93</v>
      </c>
      <c r="Q290" s="152">
        <f t="shared" si="30"/>
        <v>38.76</v>
      </c>
      <c r="R290" s="171"/>
      <c r="S290" s="172"/>
      <c r="T290" s="171">
        <f t="shared" si="31"/>
        <v>21.59</v>
      </c>
      <c r="V290" s="173">
        <f t="shared" si="32"/>
        <v>17.12</v>
      </c>
      <c r="W290" s="155">
        <f t="shared" si="33"/>
        <v>10.69</v>
      </c>
      <c r="X290" s="171">
        <v>0</v>
      </c>
      <c r="Y290" s="174">
        <f t="shared" si="34"/>
        <v>126.09</v>
      </c>
    </row>
    <row r="291" spans="1:25" x14ac:dyDescent="0.25">
      <c r="A291" s="114" t="str">
        <f>'Door Comparison'!A291</f>
        <v xml:space="preserve">05.36.06,  </v>
      </c>
      <c r="B291" s="165" t="str">
        <f>'Door Comparison'!B291</f>
        <v>DRS-104</v>
      </c>
      <c r="C291" s="165">
        <f>'Door Comparison'!C291</f>
        <v>0</v>
      </c>
      <c r="D291" s="165">
        <f>'Door Comparison'!D291</f>
        <v>920</v>
      </c>
      <c r="E291" s="165">
        <f>'Door Comparison'!E291</f>
        <v>2110</v>
      </c>
      <c r="F291" s="165"/>
      <c r="G291" s="165">
        <f>'Door Comparison'!G291</f>
        <v>0</v>
      </c>
      <c r="H291" s="165">
        <f>'Door Comparison'!H291</f>
        <v>1</v>
      </c>
      <c r="I291" s="165" t="e">
        <f>'Door Comparison'!#REF!</f>
        <v>#REF!</v>
      </c>
      <c r="J291" s="165">
        <f>'Door Comparison'!J291</f>
        <v>0</v>
      </c>
      <c r="K291" s="165">
        <f>'Door Comparison'!K291</f>
        <v>1</v>
      </c>
      <c r="L291" s="165">
        <f>'Door Comparison'!L291</f>
        <v>1</v>
      </c>
      <c r="N291" s="95">
        <v>22</v>
      </c>
      <c r="O291" s="170"/>
      <c r="P291" s="155">
        <f t="shared" si="29"/>
        <v>15.93</v>
      </c>
      <c r="Q291" s="152">
        <f t="shared" si="30"/>
        <v>38.76</v>
      </c>
      <c r="R291" s="171"/>
      <c r="S291" s="172"/>
      <c r="T291" s="171">
        <f t="shared" si="31"/>
        <v>21.59</v>
      </c>
      <c r="V291" s="173">
        <f t="shared" si="32"/>
        <v>17.12</v>
      </c>
      <c r="W291" s="155">
        <f t="shared" si="33"/>
        <v>10.69</v>
      </c>
      <c r="X291" s="171">
        <v>0</v>
      </c>
      <c r="Y291" s="174">
        <f t="shared" si="34"/>
        <v>126.09</v>
      </c>
    </row>
    <row r="292" spans="1:25" x14ac:dyDescent="0.25">
      <c r="A292" s="114" t="str">
        <f>'Door Comparison'!A292</f>
        <v xml:space="preserve">05.36.07,  </v>
      </c>
      <c r="B292" s="165" t="str">
        <f>'Door Comparison'!B292</f>
        <v>DRS-104</v>
      </c>
      <c r="C292" s="165">
        <f>'Door Comparison'!C292</f>
        <v>0</v>
      </c>
      <c r="D292" s="165">
        <f>'Door Comparison'!D292</f>
        <v>1450</v>
      </c>
      <c r="E292" s="165">
        <f>'Door Comparison'!E292</f>
        <v>2110</v>
      </c>
      <c r="F292" s="165"/>
      <c r="G292" s="165">
        <f>'Door Comparison'!G292</f>
        <v>0</v>
      </c>
      <c r="H292" s="165">
        <f>'Door Comparison'!H292</f>
        <v>1</v>
      </c>
      <c r="I292" s="165" t="e">
        <f>'Door Comparison'!#REF!</f>
        <v>#REF!</v>
      </c>
      <c r="J292" s="165">
        <f>'Door Comparison'!J292</f>
        <v>0</v>
      </c>
      <c r="K292" s="165">
        <f>'Door Comparison'!K292</f>
        <v>1</v>
      </c>
      <c r="L292" s="165">
        <f>'Door Comparison'!L292</f>
        <v>1</v>
      </c>
      <c r="N292" s="95">
        <v>44</v>
      </c>
      <c r="O292" s="170"/>
      <c r="P292" s="155">
        <f t="shared" si="29"/>
        <v>17.579999999999998</v>
      </c>
      <c r="Q292" s="152">
        <f t="shared" si="30"/>
        <v>42.75</v>
      </c>
      <c r="R292" s="171"/>
      <c r="S292" s="172"/>
      <c r="T292" s="171">
        <f t="shared" si="31"/>
        <v>23.81</v>
      </c>
      <c r="V292" s="173">
        <f t="shared" si="32"/>
        <v>18.88</v>
      </c>
      <c r="W292" s="155">
        <f t="shared" si="33"/>
        <v>11.79</v>
      </c>
      <c r="X292" s="171">
        <v>0</v>
      </c>
      <c r="Y292" s="174">
        <f t="shared" si="34"/>
        <v>158.81</v>
      </c>
    </row>
    <row r="293" spans="1:25" x14ac:dyDescent="0.25">
      <c r="A293" s="114" t="str">
        <f>'Door Comparison'!A293</f>
        <v xml:space="preserve">05.36.08,  </v>
      </c>
      <c r="B293" s="165" t="str">
        <f>'Door Comparison'!B293</f>
        <v>DRS-104</v>
      </c>
      <c r="C293" s="165">
        <f>'Door Comparison'!C293</f>
        <v>0</v>
      </c>
      <c r="D293" s="165">
        <f>'Door Comparison'!D293</f>
        <v>1020</v>
      </c>
      <c r="E293" s="165">
        <f>'Door Comparison'!E293</f>
        <v>2110</v>
      </c>
      <c r="F293" s="165"/>
      <c r="G293" s="165">
        <f>'Door Comparison'!G293</f>
        <v>0</v>
      </c>
      <c r="H293" s="165">
        <f>'Door Comparison'!H293</f>
        <v>1</v>
      </c>
      <c r="I293" s="165" t="e">
        <f>'Door Comparison'!#REF!</f>
        <v>#REF!</v>
      </c>
      <c r="J293" s="165">
        <f>'Door Comparison'!J293</f>
        <v>0</v>
      </c>
      <c r="K293" s="165">
        <f>'Door Comparison'!K293</f>
        <v>1</v>
      </c>
      <c r="L293" s="165">
        <f>'Door Comparison'!L293</f>
        <v>1</v>
      </c>
      <c r="N293" s="95">
        <v>44</v>
      </c>
      <c r="O293" s="170"/>
      <c r="P293" s="155">
        <f t="shared" si="29"/>
        <v>16.239999999999998</v>
      </c>
      <c r="Q293" s="152">
        <f t="shared" si="30"/>
        <v>39.51</v>
      </c>
      <c r="R293" s="171"/>
      <c r="S293" s="172"/>
      <c r="T293" s="171">
        <f t="shared" si="31"/>
        <v>22.01</v>
      </c>
      <c r="V293" s="173">
        <f t="shared" si="32"/>
        <v>17.45</v>
      </c>
      <c r="W293" s="155">
        <f t="shared" si="33"/>
        <v>10.9</v>
      </c>
      <c r="X293" s="171">
        <v>0</v>
      </c>
      <c r="Y293" s="174">
        <f t="shared" si="34"/>
        <v>150.11000000000001</v>
      </c>
    </row>
    <row r="294" spans="1:25" x14ac:dyDescent="0.25">
      <c r="A294" s="114" t="str">
        <f>'Door Comparison'!A294</f>
        <v xml:space="preserve">05.36.09,  </v>
      </c>
      <c r="B294" s="165" t="str">
        <f>'Door Comparison'!B294</f>
        <v>DRS-104</v>
      </c>
      <c r="C294" s="165">
        <f>'Door Comparison'!C294</f>
        <v>0</v>
      </c>
      <c r="D294" s="165">
        <f>'Door Comparison'!D294</f>
        <v>1650</v>
      </c>
      <c r="E294" s="165">
        <f>'Door Comparison'!E294</f>
        <v>2110</v>
      </c>
      <c r="F294" s="165"/>
      <c r="G294" s="165">
        <f>'Door Comparison'!G294</f>
        <v>0</v>
      </c>
      <c r="H294" s="165">
        <f>'Door Comparison'!H294</f>
        <v>1</v>
      </c>
      <c r="I294" s="165" t="e">
        <f>'Door Comparison'!#REF!</f>
        <v>#REF!</v>
      </c>
      <c r="J294" s="165">
        <f>'Door Comparison'!J294</f>
        <v>0</v>
      </c>
      <c r="K294" s="165">
        <f>'Door Comparison'!K294</f>
        <v>1</v>
      </c>
      <c r="L294" s="165">
        <f>'Door Comparison'!L294</f>
        <v>1</v>
      </c>
      <c r="N294" s="95">
        <v>44</v>
      </c>
      <c r="O294" s="170"/>
      <c r="P294" s="155">
        <f t="shared" si="29"/>
        <v>18.2</v>
      </c>
      <c r="Q294" s="152">
        <f t="shared" si="30"/>
        <v>44.26</v>
      </c>
      <c r="R294" s="171"/>
      <c r="S294" s="172"/>
      <c r="T294" s="171">
        <f t="shared" si="31"/>
        <v>24.65</v>
      </c>
      <c r="V294" s="173">
        <f t="shared" si="32"/>
        <v>19.55</v>
      </c>
      <c r="W294" s="155">
        <f t="shared" si="33"/>
        <v>12.21</v>
      </c>
      <c r="X294" s="171">
        <v>0</v>
      </c>
      <c r="Y294" s="174">
        <f t="shared" si="34"/>
        <v>162.87</v>
      </c>
    </row>
    <row r="295" spans="1:25" x14ac:dyDescent="0.25">
      <c r="A295" s="114" t="str">
        <f>'Door Comparison'!A295</f>
        <v xml:space="preserve">05.36.10,  </v>
      </c>
      <c r="B295" s="165" t="str">
        <f>'Door Comparison'!B295</f>
        <v>DRS-104</v>
      </c>
      <c r="C295" s="165">
        <f>'Door Comparison'!C295</f>
        <v>0</v>
      </c>
      <c r="D295" s="165">
        <f>'Door Comparison'!D295</f>
        <v>1550</v>
      </c>
      <c r="E295" s="165">
        <f>'Door Comparison'!E295</f>
        <v>2110</v>
      </c>
      <c r="F295" s="165"/>
      <c r="G295" s="165">
        <f>'Door Comparison'!G295</f>
        <v>0</v>
      </c>
      <c r="H295" s="165">
        <f>'Door Comparison'!H295</f>
        <v>1</v>
      </c>
      <c r="I295" s="165" t="e">
        <f>'Door Comparison'!#REF!</f>
        <v>#REF!</v>
      </c>
      <c r="J295" s="165">
        <f>'Door Comparison'!J295</f>
        <v>0</v>
      </c>
      <c r="K295" s="165">
        <f>'Door Comparison'!K295</f>
        <v>1</v>
      </c>
      <c r="L295" s="165">
        <f>'Door Comparison'!L295</f>
        <v>1</v>
      </c>
      <c r="N295" s="95">
        <v>44</v>
      </c>
      <c r="O295" s="170"/>
      <c r="P295" s="155">
        <f t="shared" si="29"/>
        <v>17.89</v>
      </c>
      <c r="Q295" s="152">
        <f t="shared" si="30"/>
        <v>43.51</v>
      </c>
      <c r="R295" s="171"/>
      <c r="S295" s="172"/>
      <c r="T295" s="171">
        <f t="shared" si="31"/>
        <v>24.23</v>
      </c>
      <c r="V295" s="173">
        <f t="shared" si="32"/>
        <v>19.21</v>
      </c>
      <c r="W295" s="155">
        <f t="shared" si="33"/>
        <v>12</v>
      </c>
      <c r="X295" s="171">
        <v>0</v>
      </c>
      <c r="Y295" s="174">
        <f t="shared" si="34"/>
        <v>160.84</v>
      </c>
    </row>
    <row r="296" spans="1:25" x14ac:dyDescent="0.25">
      <c r="A296" s="114" t="str">
        <f>'Door Comparison'!A296</f>
        <v xml:space="preserve">05.36.11,  </v>
      </c>
      <c r="B296" s="165" t="str">
        <f>'Door Comparison'!B296</f>
        <v>DRS-104</v>
      </c>
      <c r="C296" s="165">
        <f>'Door Comparison'!C296</f>
        <v>0</v>
      </c>
      <c r="D296" s="165">
        <f>'Door Comparison'!D296</f>
        <v>1750</v>
      </c>
      <c r="E296" s="165">
        <f>'Door Comparison'!E296</f>
        <v>2110</v>
      </c>
      <c r="F296" s="165"/>
      <c r="G296" s="165">
        <f>'Door Comparison'!G296</f>
        <v>0</v>
      </c>
      <c r="H296" s="165">
        <f>'Door Comparison'!H296</f>
        <v>1</v>
      </c>
      <c r="I296" s="165" t="e">
        <f>'Door Comparison'!#REF!</f>
        <v>#REF!</v>
      </c>
      <c r="J296" s="165">
        <f>'Door Comparison'!J296</f>
        <v>0</v>
      </c>
      <c r="K296" s="165">
        <f>'Door Comparison'!K296</f>
        <v>1</v>
      </c>
      <c r="L296" s="165">
        <f>'Door Comparison'!L296</f>
        <v>1</v>
      </c>
      <c r="N296" s="95">
        <v>66</v>
      </c>
      <c r="O296" s="170"/>
      <c r="P296" s="155">
        <f t="shared" si="29"/>
        <v>18.510000000000002</v>
      </c>
      <c r="Q296" s="152">
        <f t="shared" si="30"/>
        <v>45.01</v>
      </c>
      <c r="R296" s="171"/>
      <c r="S296" s="172"/>
      <c r="T296" s="171">
        <f t="shared" si="31"/>
        <v>25.07</v>
      </c>
      <c r="V296" s="173">
        <f t="shared" si="32"/>
        <v>19.88</v>
      </c>
      <c r="W296" s="155">
        <f t="shared" si="33"/>
        <v>12.42</v>
      </c>
      <c r="X296" s="171">
        <v>0</v>
      </c>
      <c r="Y296" s="174">
        <f t="shared" si="34"/>
        <v>186.89</v>
      </c>
    </row>
    <row r="297" spans="1:25" x14ac:dyDescent="0.25">
      <c r="A297" s="114" t="str">
        <f>'Door Comparison'!A297</f>
        <v xml:space="preserve">05.36.12,  </v>
      </c>
      <c r="B297" s="165" t="str">
        <f>'Door Comparison'!B297</f>
        <v>DRS-104</v>
      </c>
      <c r="C297" s="165">
        <f>'Door Comparison'!C297</f>
        <v>0</v>
      </c>
      <c r="D297" s="165">
        <f>'Door Comparison'!D297</f>
        <v>1750</v>
      </c>
      <c r="E297" s="165">
        <f>'Door Comparison'!E297</f>
        <v>2110</v>
      </c>
      <c r="F297" s="165"/>
      <c r="G297" s="165">
        <f>'Door Comparison'!G297</f>
        <v>0</v>
      </c>
      <c r="H297" s="165">
        <f>'Door Comparison'!H297</f>
        <v>1</v>
      </c>
      <c r="I297" s="165" t="e">
        <f>'Door Comparison'!#REF!</f>
        <v>#REF!</v>
      </c>
      <c r="J297" s="165">
        <f>'Door Comparison'!J297</f>
        <v>0</v>
      </c>
      <c r="K297" s="165">
        <f>'Door Comparison'!K297</f>
        <v>1</v>
      </c>
      <c r="L297" s="165">
        <f>'Door Comparison'!L297</f>
        <v>1</v>
      </c>
      <c r="N297" s="95">
        <v>66</v>
      </c>
      <c r="O297" s="170"/>
      <c r="P297" s="155">
        <f t="shared" si="29"/>
        <v>18.510000000000002</v>
      </c>
      <c r="Q297" s="152">
        <f t="shared" si="30"/>
        <v>45.01</v>
      </c>
      <c r="R297" s="171"/>
      <c r="S297" s="172"/>
      <c r="T297" s="171">
        <f t="shared" si="31"/>
        <v>25.07</v>
      </c>
      <c r="V297" s="173">
        <f t="shared" si="32"/>
        <v>19.88</v>
      </c>
      <c r="W297" s="155">
        <f t="shared" si="33"/>
        <v>12.42</v>
      </c>
      <c r="X297" s="171">
        <v>0</v>
      </c>
      <c r="Y297" s="174">
        <f t="shared" si="34"/>
        <v>186.89</v>
      </c>
    </row>
    <row r="298" spans="1:25" x14ac:dyDescent="0.25">
      <c r="A298" s="114" t="str">
        <f>'Door Comparison'!A298</f>
        <v xml:space="preserve">05.36.13,  </v>
      </c>
      <c r="B298" s="165" t="str">
        <f>'Door Comparison'!B298</f>
        <v>DRS-104</v>
      </c>
      <c r="C298" s="165">
        <f>'Door Comparison'!C298</f>
        <v>0</v>
      </c>
      <c r="D298" s="165">
        <f>'Door Comparison'!D298</f>
        <v>620</v>
      </c>
      <c r="E298" s="165">
        <f>'Door Comparison'!E298</f>
        <v>2110</v>
      </c>
      <c r="F298" s="165"/>
      <c r="G298" s="165">
        <f>'Door Comparison'!G298</f>
        <v>0</v>
      </c>
      <c r="H298" s="165">
        <f>'Door Comparison'!H298</f>
        <v>1</v>
      </c>
      <c r="I298" s="165" t="e">
        <f>'Door Comparison'!#REF!</f>
        <v>#REF!</v>
      </c>
      <c r="J298" s="165">
        <f>'Door Comparison'!J298</f>
        <v>0</v>
      </c>
      <c r="K298" s="165">
        <f>'Door Comparison'!K298</f>
        <v>1</v>
      </c>
      <c r="L298" s="165">
        <f>'Door Comparison'!L298</f>
        <v>1</v>
      </c>
      <c r="N298" s="95">
        <v>22</v>
      </c>
      <c r="O298" s="170"/>
      <c r="P298" s="155">
        <f t="shared" si="29"/>
        <v>15</v>
      </c>
      <c r="Q298" s="152">
        <f t="shared" si="30"/>
        <v>36.49</v>
      </c>
      <c r="R298" s="171"/>
      <c r="S298" s="172"/>
      <c r="T298" s="171">
        <f t="shared" si="31"/>
        <v>20.329999999999998</v>
      </c>
      <c r="V298" s="173">
        <f t="shared" si="32"/>
        <v>16.12</v>
      </c>
      <c r="W298" s="155">
        <f t="shared" si="33"/>
        <v>10.07</v>
      </c>
      <c r="X298" s="171">
        <v>0</v>
      </c>
      <c r="Y298" s="174">
        <f t="shared" si="34"/>
        <v>120.01</v>
      </c>
    </row>
    <row r="299" spans="1:25" x14ac:dyDescent="0.25">
      <c r="A299" s="114" t="str">
        <f>'Door Comparison'!A299</f>
        <v xml:space="preserve">05.36.14,  </v>
      </c>
      <c r="B299" s="165" t="str">
        <f>'Door Comparison'!B299</f>
        <v>DRS-104</v>
      </c>
      <c r="C299" s="165">
        <f>'Door Comparison'!C299</f>
        <v>0</v>
      </c>
      <c r="D299" s="165">
        <f>'Door Comparison'!D299</f>
        <v>820</v>
      </c>
      <c r="E299" s="165">
        <f>'Door Comparison'!E299</f>
        <v>2110</v>
      </c>
      <c r="F299" s="165"/>
      <c r="G299" s="165">
        <f>'Door Comparison'!G299</f>
        <v>0</v>
      </c>
      <c r="H299" s="165">
        <f>'Door Comparison'!H299</f>
        <v>1</v>
      </c>
      <c r="I299" s="165" t="e">
        <f>'Door Comparison'!#REF!</f>
        <v>#REF!</v>
      </c>
      <c r="J299" s="165">
        <f>'Door Comparison'!J299</f>
        <v>0</v>
      </c>
      <c r="K299" s="165">
        <f>'Door Comparison'!K299</f>
        <v>1</v>
      </c>
      <c r="L299" s="165">
        <f>'Door Comparison'!L299</f>
        <v>1</v>
      </c>
      <c r="N299" s="95">
        <v>22</v>
      </c>
      <c r="O299" s="170"/>
      <c r="P299" s="155">
        <f t="shared" si="29"/>
        <v>15.62</v>
      </c>
      <c r="Q299" s="152">
        <f t="shared" si="30"/>
        <v>38</v>
      </c>
      <c r="R299" s="171"/>
      <c r="S299" s="172"/>
      <c r="T299" s="171">
        <f t="shared" si="31"/>
        <v>21.17</v>
      </c>
      <c r="V299" s="173">
        <f t="shared" si="32"/>
        <v>16.78</v>
      </c>
      <c r="W299" s="155">
        <f t="shared" si="33"/>
        <v>10.48</v>
      </c>
      <c r="X299" s="171">
        <v>0</v>
      </c>
      <c r="Y299" s="174">
        <f t="shared" si="34"/>
        <v>124.05</v>
      </c>
    </row>
    <row r="300" spans="1:25" x14ac:dyDescent="0.25">
      <c r="A300" s="114" t="str">
        <f>'Door Comparison'!A300</f>
        <v xml:space="preserve">05.36.15,  </v>
      </c>
      <c r="B300" s="165" t="str">
        <f>'Door Comparison'!B300</f>
        <v>DRS-104</v>
      </c>
      <c r="C300" s="165">
        <f>'Door Comparison'!C300</f>
        <v>0</v>
      </c>
      <c r="D300" s="165">
        <f>'Door Comparison'!D300</f>
        <v>920</v>
      </c>
      <c r="E300" s="165">
        <f>'Door Comparison'!E300</f>
        <v>2110</v>
      </c>
      <c r="F300" s="165"/>
      <c r="G300" s="165">
        <f>'Door Comparison'!G300</f>
        <v>0</v>
      </c>
      <c r="H300" s="165">
        <f>'Door Comparison'!H300</f>
        <v>1</v>
      </c>
      <c r="I300" s="165" t="e">
        <f>'Door Comparison'!#REF!</f>
        <v>#REF!</v>
      </c>
      <c r="J300" s="165">
        <f>'Door Comparison'!J300</f>
        <v>0</v>
      </c>
      <c r="K300" s="165">
        <f>'Door Comparison'!K300</f>
        <v>1</v>
      </c>
      <c r="L300" s="165">
        <f>'Door Comparison'!L300</f>
        <v>1</v>
      </c>
      <c r="N300" s="95">
        <v>22</v>
      </c>
      <c r="O300" s="170"/>
      <c r="P300" s="155">
        <f t="shared" si="29"/>
        <v>15.93</v>
      </c>
      <c r="Q300" s="152">
        <f t="shared" si="30"/>
        <v>38.76</v>
      </c>
      <c r="R300" s="171"/>
      <c r="S300" s="172"/>
      <c r="T300" s="171">
        <f t="shared" si="31"/>
        <v>21.59</v>
      </c>
      <c r="V300" s="173">
        <f t="shared" si="32"/>
        <v>17.12</v>
      </c>
      <c r="W300" s="155">
        <f t="shared" si="33"/>
        <v>10.69</v>
      </c>
      <c r="X300" s="171">
        <v>0</v>
      </c>
      <c r="Y300" s="174">
        <f t="shared" si="34"/>
        <v>126.09</v>
      </c>
    </row>
    <row r="301" spans="1:25" x14ac:dyDescent="0.25">
      <c r="A301" s="114" t="str">
        <f>'Door Comparison'!A301</f>
        <v xml:space="preserve">05.36.16,  </v>
      </c>
      <c r="B301" s="165" t="str">
        <f>'Door Comparison'!B301</f>
        <v>DRS-104</v>
      </c>
      <c r="C301" s="165">
        <f>'Door Comparison'!C301</f>
        <v>0</v>
      </c>
      <c r="D301" s="165">
        <f>'Door Comparison'!D301</f>
        <v>1020</v>
      </c>
      <c r="E301" s="165">
        <f>'Door Comparison'!E301</f>
        <v>2110</v>
      </c>
      <c r="F301" s="165"/>
      <c r="G301" s="165">
        <f>'Door Comparison'!G301</f>
        <v>0</v>
      </c>
      <c r="H301" s="165">
        <f>'Door Comparison'!H301</f>
        <v>1</v>
      </c>
      <c r="I301" s="165" t="e">
        <f>'Door Comparison'!#REF!</f>
        <v>#REF!</v>
      </c>
      <c r="J301" s="165">
        <f>'Door Comparison'!J301</f>
        <v>0</v>
      </c>
      <c r="K301" s="165">
        <f>'Door Comparison'!K301</f>
        <v>1</v>
      </c>
      <c r="L301" s="165">
        <f>'Door Comparison'!L301</f>
        <v>1</v>
      </c>
      <c r="N301" s="95">
        <v>44</v>
      </c>
      <c r="O301" s="170"/>
      <c r="P301" s="155">
        <f t="shared" si="29"/>
        <v>16.239999999999998</v>
      </c>
      <c r="Q301" s="152">
        <f t="shared" si="30"/>
        <v>39.51</v>
      </c>
      <c r="R301" s="171"/>
      <c r="S301" s="172"/>
      <c r="T301" s="171">
        <f t="shared" si="31"/>
        <v>22.01</v>
      </c>
      <c r="V301" s="173">
        <f t="shared" si="32"/>
        <v>17.45</v>
      </c>
      <c r="W301" s="155">
        <f t="shared" si="33"/>
        <v>10.9</v>
      </c>
      <c r="X301" s="171">
        <v>0</v>
      </c>
      <c r="Y301" s="174">
        <f t="shared" si="34"/>
        <v>150.11000000000001</v>
      </c>
    </row>
    <row r="302" spans="1:25" x14ac:dyDescent="0.25">
      <c r="A302" s="114" t="str">
        <f>'Door Comparison'!A302</f>
        <v xml:space="preserve">05.36.17,  </v>
      </c>
      <c r="B302" s="165" t="str">
        <f>'Door Comparison'!B302</f>
        <v>DRS-104</v>
      </c>
      <c r="C302" s="165">
        <f>'Door Comparison'!C302</f>
        <v>0</v>
      </c>
      <c r="D302" s="165">
        <f>'Door Comparison'!D302</f>
        <v>620</v>
      </c>
      <c r="E302" s="165">
        <f>'Door Comparison'!E302</f>
        <v>2110</v>
      </c>
      <c r="F302" s="165"/>
      <c r="G302" s="165">
        <f>'Door Comparison'!G302</f>
        <v>0</v>
      </c>
      <c r="H302" s="165">
        <f>'Door Comparison'!H302</f>
        <v>1</v>
      </c>
      <c r="I302" s="165" t="e">
        <f>'Door Comparison'!#REF!</f>
        <v>#REF!</v>
      </c>
      <c r="J302" s="165">
        <f>'Door Comparison'!J302</f>
        <v>0</v>
      </c>
      <c r="K302" s="165">
        <f>'Door Comparison'!K302</f>
        <v>1</v>
      </c>
      <c r="L302" s="165">
        <f>'Door Comparison'!L302</f>
        <v>1</v>
      </c>
      <c r="N302" s="95">
        <v>22</v>
      </c>
      <c r="O302" s="170"/>
      <c r="P302" s="155">
        <f t="shared" si="29"/>
        <v>15</v>
      </c>
      <c r="Q302" s="152">
        <f t="shared" si="30"/>
        <v>36.49</v>
      </c>
      <c r="R302" s="171"/>
      <c r="S302" s="172"/>
      <c r="T302" s="171">
        <f t="shared" si="31"/>
        <v>20.329999999999998</v>
      </c>
      <c r="V302" s="173">
        <f t="shared" si="32"/>
        <v>16.12</v>
      </c>
      <c r="W302" s="155">
        <f t="shared" si="33"/>
        <v>10.07</v>
      </c>
      <c r="X302" s="171">
        <v>0</v>
      </c>
      <c r="Y302" s="174">
        <f t="shared" si="34"/>
        <v>120.01</v>
      </c>
    </row>
    <row r="303" spans="1:25" x14ac:dyDescent="0.25">
      <c r="A303" s="114" t="str">
        <f>'Door Comparison'!A303</f>
        <v xml:space="preserve">05.36.18,  </v>
      </c>
      <c r="B303" s="165" t="str">
        <f>'Door Comparison'!B303</f>
        <v>DRS-104</v>
      </c>
      <c r="C303" s="165">
        <f>'Door Comparison'!C303</f>
        <v>0</v>
      </c>
      <c r="D303" s="165">
        <f>'Door Comparison'!D303</f>
        <v>620</v>
      </c>
      <c r="E303" s="165">
        <f>'Door Comparison'!E303</f>
        <v>2110</v>
      </c>
      <c r="F303" s="165"/>
      <c r="G303" s="165">
        <f>'Door Comparison'!G303</f>
        <v>0</v>
      </c>
      <c r="H303" s="165">
        <f>'Door Comparison'!H303</f>
        <v>1</v>
      </c>
      <c r="I303" s="165" t="e">
        <f>'Door Comparison'!#REF!</f>
        <v>#REF!</v>
      </c>
      <c r="J303" s="165">
        <f>'Door Comparison'!J303</f>
        <v>0</v>
      </c>
      <c r="K303" s="165">
        <f>'Door Comparison'!K303</f>
        <v>1</v>
      </c>
      <c r="L303" s="165">
        <f>'Door Comparison'!L303</f>
        <v>1</v>
      </c>
      <c r="N303" s="95">
        <v>22</v>
      </c>
      <c r="O303" s="170"/>
      <c r="P303" s="155">
        <f t="shared" si="29"/>
        <v>15</v>
      </c>
      <c r="Q303" s="152">
        <f t="shared" si="30"/>
        <v>36.49</v>
      </c>
      <c r="R303" s="171"/>
      <c r="S303" s="172"/>
      <c r="T303" s="171">
        <f t="shared" si="31"/>
        <v>20.329999999999998</v>
      </c>
      <c r="V303" s="173">
        <f t="shared" si="32"/>
        <v>16.12</v>
      </c>
      <c r="W303" s="155">
        <f t="shared" si="33"/>
        <v>10.07</v>
      </c>
      <c r="X303" s="171">
        <v>0</v>
      </c>
      <c r="Y303" s="174">
        <f t="shared" si="34"/>
        <v>120.01</v>
      </c>
    </row>
    <row r="304" spans="1:25" x14ac:dyDescent="0.25">
      <c r="A304" s="114" t="str">
        <f>'Door Comparison'!A304</f>
        <v xml:space="preserve">05.36.19,  </v>
      </c>
      <c r="B304" s="165" t="str">
        <f>'Door Comparison'!B304</f>
        <v>DRS-104</v>
      </c>
      <c r="C304" s="165">
        <f>'Door Comparison'!C304</f>
        <v>0</v>
      </c>
      <c r="D304" s="165">
        <f>'Door Comparison'!D304</f>
        <v>1450</v>
      </c>
      <c r="E304" s="165">
        <f>'Door Comparison'!E304</f>
        <v>2110</v>
      </c>
      <c r="F304" s="165"/>
      <c r="G304" s="165">
        <f>'Door Comparison'!G304</f>
        <v>0</v>
      </c>
      <c r="H304" s="165">
        <f>'Door Comparison'!H304</f>
        <v>1</v>
      </c>
      <c r="I304" s="165" t="e">
        <f>'Door Comparison'!#REF!</f>
        <v>#REF!</v>
      </c>
      <c r="J304" s="165">
        <f>'Door Comparison'!J304</f>
        <v>0</v>
      </c>
      <c r="K304" s="165">
        <f>'Door Comparison'!K304</f>
        <v>1</v>
      </c>
      <c r="L304" s="165">
        <f>'Door Comparison'!L304</f>
        <v>1</v>
      </c>
      <c r="N304" s="95">
        <v>44</v>
      </c>
      <c r="O304" s="170"/>
      <c r="P304" s="155">
        <f t="shared" si="29"/>
        <v>17.579999999999998</v>
      </c>
      <c r="Q304" s="152">
        <f t="shared" si="30"/>
        <v>42.75</v>
      </c>
      <c r="R304" s="171"/>
      <c r="S304" s="172"/>
      <c r="T304" s="171">
        <f t="shared" si="31"/>
        <v>23.81</v>
      </c>
      <c r="V304" s="173">
        <f t="shared" si="32"/>
        <v>18.88</v>
      </c>
      <c r="W304" s="155">
        <f t="shared" si="33"/>
        <v>11.79</v>
      </c>
      <c r="X304" s="171">
        <v>0</v>
      </c>
      <c r="Y304" s="174">
        <f t="shared" si="34"/>
        <v>158.81</v>
      </c>
    </row>
    <row r="305" spans="1:25" x14ac:dyDescent="0.25">
      <c r="A305" s="114" t="str">
        <f>'Door Comparison'!A305</f>
        <v xml:space="preserve">05.36.20,  </v>
      </c>
      <c r="B305" s="165" t="str">
        <f>'Door Comparison'!B305</f>
        <v>DRS-104</v>
      </c>
      <c r="C305" s="165">
        <f>'Door Comparison'!C305</f>
        <v>0</v>
      </c>
      <c r="D305" s="165">
        <f>'Door Comparison'!D305</f>
        <v>1450</v>
      </c>
      <c r="E305" s="165">
        <f>'Door Comparison'!E305</f>
        <v>2110</v>
      </c>
      <c r="F305" s="165"/>
      <c r="G305" s="165">
        <f>'Door Comparison'!G305</f>
        <v>0</v>
      </c>
      <c r="H305" s="165">
        <f>'Door Comparison'!H305</f>
        <v>1</v>
      </c>
      <c r="I305" s="165" t="e">
        <f>'Door Comparison'!#REF!</f>
        <v>#REF!</v>
      </c>
      <c r="J305" s="165">
        <f>'Door Comparison'!J305</f>
        <v>0</v>
      </c>
      <c r="K305" s="165">
        <f>'Door Comparison'!K305</f>
        <v>1</v>
      </c>
      <c r="L305" s="165">
        <f>'Door Comparison'!L305</f>
        <v>1</v>
      </c>
      <c r="N305" s="95">
        <v>44</v>
      </c>
      <c r="O305" s="170"/>
      <c r="P305" s="155">
        <f t="shared" si="29"/>
        <v>17.579999999999998</v>
      </c>
      <c r="Q305" s="152">
        <f t="shared" si="30"/>
        <v>42.75</v>
      </c>
      <c r="R305" s="171"/>
      <c r="S305" s="172"/>
      <c r="T305" s="171">
        <f t="shared" si="31"/>
        <v>23.81</v>
      </c>
      <c r="V305" s="173">
        <f t="shared" si="32"/>
        <v>18.88</v>
      </c>
      <c r="W305" s="155">
        <f t="shared" si="33"/>
        <v>11.79</v>
      </c>
      <c r="X305" s="171">
        <v>0</v>
      </c>
      <c r="Y305" s="174">
        <f t="shared" si="34"/>
        <v>158.81</v>
      </c>
    </row>
    <row r="306" spans="1:25" x14ac:dyDescent="0.25">
      <c r="A306" s="114" t="str">
        <f>'Door Comparison'!A306</f>
        <v xml:space="preserve">05.41.01,  </v>
      </c>
      <c r="B306" s="165" t="str">
        <f>'Door Comparison'!B306</f>
        <v>DRS-104</v>
      </c>
      <c r="C306" s="165">
        <f>'Door Comparison'!C306</f>
        <v>0</v>
      </c>
      <c r="D306" s="165">
        <f>'Door Comparison'!D306</f>
        <v>620</v>
      </c>
      <c r="E306" s="165">
        <f>'Door Comparison'!E306</f>
        <v>2110</v>
      </c>
      <c r="F306" s="165"/>
      <c r="G306" s="165">
        <f>'Door Comparison'!G306</f>
        <v>0</v>
      </c>
      <c r="H306" s="165">
        <f>'Door Comparison'!H306</f>
        <v>1</v>
      </c>
      <c r="I306" s="165" t="e">
        <f>'Door Comparison'!#REF!</f>
        <v>#REF!</v>
      </c>
      <c r="J306" s="165">
        <f>'Door Comparison'!J306</f>
        <v>0</v>
      </c>
      <c r="K306" s="165">
        <f>'Door Comparison'!K306</f>
        <v>1</v>
      </c>
      <c r="L306" s="165">
        <f>'Door Comparison'!L306</f>
        <v>1</v>
      </c>
      <c r="N306" s="95">
        <v>22</v>
      </c>
      <c r="O306" s="170"/>
      <c r="P306" s="155">
        <f t="shared" si="29"/>
        <v>15</v>
      </c>
      <c r="Q306" s="152">
        <f t="shared" si="30"/>
        <v>36.49</v>
      </c>
      <c r="R306" s="171"/>
      <c r="S306" s="172"/>
      <c r="T306" s="171">
        <f t="shared" si="31"/>
        <v>20.329999999999998</v>
      </c>
      <c r="V306" s="173">
        <f t="shared" si="32"/>
        <v>16.12</v>
      </c>
      <c r="W306" s="155">
        <f t="shared" si="33"/>
        <v>10.07</v>
      </c>
      <c r="X306" s="171">
        <v>0</v>
      </c>
      <c r="Y306" s="174">
        <f t="shared" si="34"/>
        <v>120.01</v>
      </c>
    </row>
    <row r="307" spans="1:25" x14ac:dyDescent="0.25">
      <c r="A307" s="114" t="str">
        <f>'Door Comparison'!A307</f>
        <v xml:space="preserve">05.41.02,  </v>
      </c>
      <c r="B307" s="165" t="str">
        <f>'Door Comparison'!B307</f>
        <v>DRS-104</v>
      </c>
      <c r="C307" s="165">
        <f>'Door Comparison'!C307</f>
        <v>0</v>
      </c>
      <c r="D307" s="165">
        <f>'Door Comparison'!D307</f>
        <v>620</v>
      </c>
      <c r="E307" s="165">
        <f>'Door Comparison'!E307</f>
        <v>2110</v>
      </c>
      <c r="F307" s="165"/>
      <c r="G307" s="165">
        <f>'Door Comparison'!G307</f>
        <v>0</v>
      </c>
      <c r="H307" s="165">
        <f>'Door Comparison'!H307</f>
        <v>1</v>
      </c>
      <c r="I307" s="165" t="e">
        <f>'Door Comparison'!#REF!</f>
        <v>#REF!</v>
      </c>
      <c r="J307" s="165">
        <f>'Door Comparison'!J307</f>
        <v>0</v>
      </c>
      <c r="K307" s="165">
        <f>'Door Comparison'!K307</f>
        <v>1</v>
      </c>
      <c r="L307" s="165">
        <f>'Door Comparison'!L307</f>
        <v>1</v>
      </c>
      <c r="N307" s="95">
        <v>22</v>
      </c>
      <c r="O307" s="170"/>
      <c r="P307" s="155">
        <f t="shared" si="29"/>
        <v>15</v>
      </c>
      <c r="Q307" s="152">
        <f t="shared" si="30"/>
        <v>36.49</v>
      </c>
      <c r="R307" s="171"/>
      <c r="S307" s="172"/>
      <c r="T307" s="171">
        <f t="shared" si="31"/>
        <v>20.329999999999998</v>
      </c>
      <c r="V307" s="173">
        <f t="shared" si="32"/>
        <v>16.12</v>
      </c>
      <c r="W307" s="155">
        <f t="shared" si="33"/>
        <v>10.07</v>
      </c>
      <c r="X307" s="171">
        <v>0</v>
      </c>
      <c r="Y307" s="174">
        <f t="shared" si="34"/>
        <v>120.01</v>
      </c>
    </row>
    <row r="308" spans="1:25" x14ac:dyDescent="0.25">
      <c r="A308" s="114" t="str">
        <f>'Door Comparison'!A308</f>
        <v xml:space="preserve">05.42.02,  </v>
      </c>
      <c r="B308" s="165" t="str">
        <f>'Door Comparison'!B308</f>
        <v>DRS-107</v>
      </c>
      <c r="C308" s="165">
        <f>'Door Comparison'!C308</f>
        <v>0</v>
      </c>
      <c r="D308" s="165">
        <f>'Door Comparison'!D308</f>
        <v>920</v>
      </c>
      <c r="E308" s="165">
        <f>'Door Comparison'!E308</f>
        <v>2110</v>
      </c>
      <c r="F308" s="165"/>
      <c r="G308" s="165">
        <f>'Door Comparison'!G308</f>
        <v>0</v>
      </c>
      <c r="H308" s="165">
        <f>'Door Comparison'!H308</f>
        <v>1</v>
      </c>
      <c r="I308" s="165" t="e">
        <f>'Door Comparison'!#REF!</f>
        <v>#REF!</v>
      </c>
      <c r="J308" s="165">
        <f>'Door Comparison'!J308</f>
        <v>0</v>
      </c>
      <c r="K308" s="165">
        <f>'Door Comparison'!K308</f>
        <v>1</v>
      </c>
      <c r="L308" s="165">
        <f>'Door Comparison'!L308</f>
        <v>1</v>
      </c>
      <c r="N308" s="95">
        <v>22</v>
      </c>
      <c r="O308" s="170"/>
      <c r="P308" s="155">
        <f t="shared" si="29"/>
        <v>15.93</v>
      </c>
      <c r="Q308" s="152">
        <f t="shared" si="30"/>
        <v>38.76</v>
      </c>
      <c r="R308" s="171"/>
      <c r="S308" s="172"/>
      <c r="T308" s="171">
        <f t="shared" si="31"/>
        <v>21.59</v>
      </c>
      <c r="V308" s="173">
        <f t="shared" si="32"/>
        <v>17.12</v>
      </c>
      <c r="W308" s="155">
        <f t="shared" si="33"/>
        <v>10.69</v>
      </c>
      <c r="X308" s="171">
        <v>0</v>
      </c>
      <c r="Y308" s="174">
        <f t="shared" si="34"/>
        <v>126.09</v>
      </c>
    </row>
    <row r="309" spans="1:25" x14ac:dyDescent="0.25">
      <c r="A309" s="114" t="str">
        <f>'Door Comparison'!A309</f>
        <v xml:space="preserve">05.42.03,  </v>
      </c>
      <c r="B309" s="165" t="str">
        <f>'Door Comparison'!B309</f>
        <v>DRS-106</v>
      </c>
      <c r="C309" s="165">
        <f>'Door Comparison'!C309</f>
        <v>0</v>
      </c>
      <c r="D309" s="165">
        <f>'Door Comparison'!D309</f>
        <v>820</v>
      </c>
      <c r="E309" s="165">
        <f>'Door Comparison'!E309</f>
        <v>2110</v>
      </c>
      <c r="F309" s="165"/>
      <c r="G309" s="165">
        <f>'Door Comparison'!G309</f>
        <v>0</v>
      </c>
      <c r="H309" s="165">
        <f>'Door Comparison'!H309</f>
        <v>1</v>
      </c>
      <c r="I309" s="165" t="e">
        <f>'Door Comparison'!#REF!</f>
        <v>#REF!</v>
      </c>
      <c r="J309" s="165">
        <f>'Door Comparison'!J309</f>
        <v>1</v>
      </c>
      <c r="K309" s="165">
        <f>'Door Comparison'!K309</f>
        <v>0</v>
      </c>
      <c r="L309" s="165">
        <f>'Door Comparison'!L309</f>
        <v>1</v>
      </c>
      <c r="N309" s="95">
        <v>22</v>
      </c>
      <c r="O309" s="170"/>
      <c r="P309" s="155">
        <f t="shared" si="29"/>
        <v>15.62</v>
      </c>
      <c r="Q309" s="152">
        <f t="shared" si="30"/>
        <v>38</v>
      </c>
      <c r="R309" s="171"/>
      <c r="S309" s="172"/>
      <c r="T309" s="171">
        <f t="shared" si="31"/>
        <v>21.17</v>
      </c>
      <c r="V309" s="173">
        <f t="shared" si="32"/>
        <v>11.19</v>
      </c>
      <c r="W309" s="155">
        <f t="shared" si="33"/>
        <v>10.48</v>
      </c>
      <c r="X309" s="171">
        <v>0</v>
      </c>
      <c r="Y309" s="174">
        <f t="shared" si="34"/>
        <v>118.46</v>
      </c>
    </row>
    <row r="310" spans="1:25" x14ac:dyDescent="0.25">
      <c r="A310" s="114" t="str">
        <f>'Door Comparison'!A310</f>
        <v xml:space="preserve">05.42.05,  </v>
      </c>
      <c r="B310" s="165" t="str">
        <f>'Door Comparison'!B310</f>
        <v>DRS-106</v>
      </c>
      <c r="C310" s="165">
        <f>'Door Comparison'!C310</f>
        <v>0</v>
      </c>
      <c r="D310" s="165">
        <f>'Door Comparison'!D310</f>
        <v>1500</v>
      </c>
      <c r="E310" s="165">
        <f>'Door Comparison'!E310</f>
        <v>2110</v>
      </c>
      <c r="F310" s="165"/>
      <c r="G310" s="165">
        <f>'Door Comparison'!G310</f>
        <v>0</v>
      </c>
      <c r="H310" s="165">
        <f>'Door Comparison'!H310</f>
        <v>1</v>
      </c>
      <c r="I310" s="165" t="e">
        <f>'Door Comparison'!#REF!</f>
        <v>#REF!</v>
      </c>
      <c r="J310" s="165">
        <f>'Door Comparison'!J310</f>
        <v>0</v>
      </c>
      <c r="K310" s="165">
        <f>'Door Comparison'!K310</f>
        <v>0</v>
      </c>
      <c r="L310" s="165">
        <f>'Door Comparison'!L310</f>
        <v>0</v>
      </c>
      <c r="N310" s="95">
        <v>44</v>
      </c>
      <c r="O310" s="170"/>
      <c r="P310" s="155">
        <f t="shared" si="29"/>
        <v>17.73</v>
      </c>
      <c r="Q310" s="152">
        <f t="shared" si="30"/>
        <v>43.13</v>
      </c>
      <c r="R310" s="171"/>
      <c r="S310" s="172"/>
      <c r="T310" s="171">
        <f t="shared" si="31"/>
        <v>24.02</v>
      </c>
      <c r="V310" s="173">
        <f t="shared" si="32"/>
        <v>0</v>
      </c>
      <c r="W310" s="155">
        <f t="shared" si="33"/>
        <v>0</v>
      </c>
      <c r="X310" s="171">
        <v>0</v>
      </c>
      <c r="Y310" s="174">
        <f t="shared" si="34"/>
        <v>128.88</v>
      </c>
    </row>
    <row r="311" spans="1:25" x14ac:dyDescent="0.25">
      <c r="A311" s="114" t="str">
        <f>'Door Comparison'!A311</f>
        <v xml:space="preserve">05.46.01,  </v>
      </c>
      <c r="B311" s="165" t="str">
        <f>'Door Comparison'!B311</f>
        <v>DRS-104</v>
      </c>
      <c r="C311" s="165">
        <f>'Door Comparison'!C311</f>
        <v>0</v>
      </c>
      <c r="D311" s="165">
        <f>'Door Comparison'!D311</f>
        <v>1020</v>
      </c>
      <c r="E311" s="165">
        <f>'Door Comparison'!E311</f>
        <v>2110</v>
      </c>
      <c r="F311" s="165"/>
      <c r="G311" s="165">
        <f>'Door Comparison'!G311</f>
        <v>0</v>
      </c>
      <c r="H311" s="165">
        <f>'Door Comparison'!H311</f>
        <v>1</v>
      </c>
      <c r="I311" s="165" t="e">
        <f>'Door Comparison'!#REF!</f>
        <v>#REF!</v>
      </c>
      <c r="J311" s="165">
        <f>'Door Comparison'!J311</f>
        <v>0</v>
      </c>
      <c r="K311" s="165">
        <f>'Door Comparison'!K311</f>
        <v>1</v>
      </c>
      <c r="L311" s="165">
        <f>'Door Comparison'!L311</f>
        <v>1</v>
      </c>
      <c r="N311" s="95">
        <v>44</v>
      </c>
      <c r="O311" s="170"/>
      <c r="P311" s="155">
        <f t="shared" si="29"/>
        <v>16.239999999999998</v>
      </c>
      <c r="Q311" s="152">
        <f t="shared" si="30"/>
        <v>39.51</v>
      </c>
      <c r="R311" s="171"/>
      <c r="S311" s="172"/>
      <c r="T311" s="171">
        <f t="shared" si="31"/>
        <v>22.01</v>
      </c>
      <c r="V311" s="173">
        <f t="shared" si="32"/>
        <v>17.45</v>
      </c>
      <c r="W311" s="155">
        <f t="shared" si="33"/>
        <v>10.9</v>
      </c>
      <c r="X311" s="171">
        <v>0</v>
      </c>
      <c r="Y311" s="174">
        <f t="shared" si="34"/>
        <v>150.11000000000001</v>
      </c>
    </row>
    <row r="312" spans="1:25" x14ac:dyDescent="0.25">
      <c r="A312" s="114" t="str">
        <f>'Door Comparison'!A312</f>
        <v xml:space="preserve">06.34.01,  </v>
      </c>
      <c r="B312" s="165" t="str">
        <f>'Door Comparison'!B312</f>
        <v>DRS-104</v>
      </c>
      <c r="C312" s="165">
        <f>'Door Comparison'!C312</f>
        <v>0</v>
      </c>
      <c r="D312" s="165">
        <f>'Door Comparison'!D312</f>
        <v>820</v>
      </c>
      <c r="E312" s="165">
        <f>'Door Comparison'!E312</f>
        <v>2110</v>
      </c>
      <c r="F312" s="165"/>
      <c r="G312" s="165">
        <f>'Door Comparison'!G312</f>
        <v>0</v>
      </c>
      <c r="H312" s="165">
        <f>'Door Comparison'!H312</f>
        <v>1</v>
      </c>
      <c r="I312" s="165" t="e">
        <f>'Door Comparison'!#REF!</f>
        <v>#REF!</v>
      </c>
      <c r="J312" s="165">
        <f>'Door Comparison'!J312</f>
        <v>0</v>
      </c>
      <c r="K312" s="165">
        <f>'Door Comparison'!K312</f>
        <v>1</v>
      </c>
      <c r="L312" s="165">
        <f>'Door Comparison'!L312</f>
        <v>1</v>
      </c>
      <c r="N312" s="95">
        <v>22</v>
      </c>
      <c r="O312" s="170"/>
      <c r="P312" s="155">
        <f t="shared" si="29"/>
        <v>15.62</v>
      </c>
      <c r="Q312" s="152">
        <f t="shared" si="30"/>
        <v>38</v>
      </c>
      <c r="R312" s="171"/>
      <c r="S312" s="172"/>
      <c r="T312" s="171">
        <f t="shared" si="31"/>
        <v>21.17</v>
      </c>
      <c r="V312" s="173">
        <f t="shared" si="32"/>
        <v>16.78</v>
      </c>
      <c r="W312" s="155">
        <f t="shared" si="33"/>
        <v>10.48</v>
      </c>
      <c r="X312" s="171">
        <v>0</v>
      </c>
      <c r="Y312" s="174">
        <f t="shared" si="34"/>
        <v>124.05</v>
      </c>
    </row>
    <row r="313" spans="1:25" x14ac:dyDescent="0.25">
      <c r="A313" s="114" t="str">
        <f>'Door Comparison'!A313</f>
        <v xml:space="preserve">06.34.02,  </v>
      </c>
      <c r="B313" s="165" t="str">
        <f>'Door Comparison'!B313</f>
        <v>DRS-100</v>
      </c>
      <c r="C313" s="165">
        <f>'Door Comparison'!C313</f>
        <v>0</v>
      </c>
      <c r="D313" s="165">
        <f>'Door Comparison'!D313</f>
        <v>1020</v>
      </c>
      <c r="E313" s="165">
        <f>'Door Comparison'!E313</f>
        <v>2110</v>
      </c>
      <c r="F313" s="165"/>
      <c r="G313" s="165">
        <f>'Door Comparison'!G313</f>
        <v>0</v>
      </c>
      <c r="H313" s="165">
        <f>'Door Comparison'!H313</f>
        <v>1</v>
      </c>
      <c r="I313" s="165" t="e">
        <f>'Door Comparison'!#REF!</f>
        <v>#REF!</v>
      </c>
      <c r="J313" s="165">
        <f>'Door Comparison'!J313</f>
        <v>0</v>
      </c>
      <c r="K313" s="165">
        <f>'Door Comparison'!K313</f>
        <v>1</v>
      </c>
      <c r="L313" s="165">
        <f>'Door Comparison'!L313</f>
        <v>0</v>
      </c>
      <c r="N313" s="95">
        <v>44</v>
      </c>
      <c r="O313" s="170"/>
      <c r="P313" s="155">
        <f t="shared" si="29"/>
        <v>16.239999999999998</v>
      </c>
      <c r="Q313" s="152">
        <f t="shared" si="30"/>
        <v>39.51</v>
      </c>
      <c r="R313" s="171"/>
      <c r="S313" s="172"/>
      <c r="T313" s="171">
        <f t="shared" si="31"/>
        <v>22.01</v>
      </c>
      <c r="V313" s="173">
        <f t="shared" si="32"/>
        <v>11.63</v>
      </c>
      <c r="W313" s="155">
        <f t="shared" si="33"/>
        <v>5.45</v>
      </c>
      <c r="X313" s="171">
        <v>0</v>
      </c>
      <c r="Y313" s="174">
        <f t="shared" si="34"/>
        <v>138.84</v>
      </c>
    </row>
    <row r="314" spans="1:25" x14ac:dyDescent="0.25">
      <c r="A314" s="114" t="str">
        <f>'Door Comparison'!A314</f>
        <v xml:space="preserve">06.37.01,  </v>
      </c>
      <c r="B314" s="165" t="str">
        <f>'Door Comparison'!B314</f>
        <v>DRS-104</v>
      </c>
      <c r="C314" s="165">
        <f>'Door Comparison'!C314</f>
        <v>0</v>
      </c>
      <c r="D314" s="165">
        <f>'Door Comparison'!D314</f>
        <v>1750</v>
      </c>
      <c r="E314" s="165">
        <f>'Door Comparison'!E314</f>
        <v>2110</v>
      </c>
      <c r="F314" s="165"/>
      <c r="G314" s="165">
        <f>'Door Comparison'!G314</f>
        <v>0</v>
      </c>
      <c r="H314" s="165">
        <f>'Door Comparison'!H314</f>
        <v>1</v>
      </c>
      <c r="I314" s="165" t="e">
        <f>'Door Comparison'!#REF!</f>
        <v>#REF!</v>
      </c>
      <c r="J314" s="165">
        <f>'Door Comparison'!J314</f>
        <v>0</v>
      </c>
      <c r="K314" s="165">
        <f>'Door Comparison'!K314</f>
        <v>1</v>
      </c>
      <c r="L314" s="165">
        <f>'Door Comparison'!L314</f>
        <v>1</v>
      </c>
      <c r="N314" s="95">
        <v>66</v>
      </c>
      <c r="O314" s="170"/>
      <c r="P314" s="155">
        <f t="shared" si="29"/>
        <v>18.510000000000002</v>
      </c>
      <c r="Q314" s="152">
        <f t="shared" si="30"/>
        <v>45.01</v>
      </c>
      <c r="R314" s="171"/>
      <c r="S314" s="172"/>
      <c r="T314" s="171">
        <f t="shared" si="31"/>
        <v>25.07</v>
      </c>
      <c r="V314" s="173">
        <f t="shared" si="32"/>
        <v>19.88</v>
      </c>
      <c r="W314" s="155">
        <f t="shared" si="33"/>
        <v>12.42</v>
      </c>
      <c r="X314" s="171">
        <v>0</v>
      </c>
      <c r="Y314" s="174">
        <f t="shared" si="34"/>
        <v>186.89</v>
      </c>
    </row>
    <row r="315" spans="1:25" x14ac:dyDescent="0.25">
      <c r="A315" s="114" t="str">
        <f>'Door Comparison'!A315</f>
        <v xml:space="preserve">06.37.02,  </v>
      </c>
      <c r="B315" s="165" t="str">
        <f>'Door Comparison'!B315</f>
        <v>DRS-104</v>
      </c>
      <c r="C315" s="165">
        <f>'Door Comparison'!C315</f>
        <v>0</v>
      </c>
      <c r="D315" s="165">
        <f>'Door Comparison'!D315</f>
        <v>1450</v>
      </c>
      <c r="E315" s="165">
        <f>'Door Comparison'!E315</f>
        <v>2110</v>
      </c>
      <c r="F315" s="165"/>
      <c r="G315" s="165">
        <f>'Door Comparison'!G315</f>
        <v>0</v>
      </c>
      <c r="H315" s="165">
        <f>'Door Comparison'!H315</f>
        <v>1</v>
      </c>
      <c r="I315" s="165" t="e">
        <f>'Door Comparison'!#REF!</f>
        <v>#REF!</v>
      </c>
      <c r="J315" s="165">
        <f>'Door Comparison'!J315</f>
        <v>0</v>
      </c>
      <c r="K315" s="165">
        <f>'Door Comparison'!K315</f>
        <v>1</v>
      </c>
      <c r="L315" s="165">
        <f>'Door Comparison'!L315</f>
        <v>1</v>
      </c>
      <c r="N315" s="95">
        <v>44</v>
      </c>
      <c r="O315" s="170"/>
      <c r="P315" s="155">
        <f t="shared" si="29"/>
        <v>17.579999999999998</v>
      </c>
      <c r="Q315" s="152">
        <f t="shared" si="30"/>
        <v>42.75</v>
      </c>
      <c r="R315" s="171"/>
      <c r="S315" s="172"/>
      <c r="T315" s="171">
        <f t="shared" si="31"/>
        <v>23.81</v>
      </c>
      <c r="V315" s="173">
        <f t="shared" si="32"/>
        <v>18.88</v>
      </c>
      <c r="W315" s="155">
        <f t="shared" si="33"/>
        <v>11.79</v>
      </c>
      <c r="X315" s="171">
        <v>0</v>
      </c>
      <c r="Y315" s="174">
        <f t="shared" si="34"/>
        <v>158.81</v>
      </c>
    </row>
    <row r="316" spans="1:25" x14ac:dyDescent="0.25">
      <c r="A316" s="114" t="str">
        <f>'Door Comparison'!A316</f>
        <v xml:space="preserve">06.37.03,  </v>
      </c>
      <c r="B316" s="165" t="str">
        <f>'Door Comparison'!B316</f>
        <v>DRS-104</v>
      </c>
      <c r="C316" s="165">
        <f>'Door Comparison'!C316</f>
        <v>0</v>
      </c>
      <c r="D316" s="165">
        <f>'Door Comparison'!D316</f>
        <v>620</v>
      </c>
      <c r="E316" s="165">
        <f>'Door Comparison'!E316</f>
        <v>2110</v>
      </c>
      <c r="F316" s="165"/>
      <c r="G316" s="165">
        <f>'Door Comparison'!G316</f>
        <v>0</v>
      </c>
      <c r="H316" s="165">
        <f>'Door Comparison'!H316</f>
        <v>1</v>
      </c>
      <c r="I316" s="165" t="e">
        <f>'Door Comparison'!#REF!</f>
        <v>#REF!</v>
      </c>
      <c r="J316" s="165">
        <f>'Door Comparison'!J316</f>
        <v>0</v>
      </c>
      <c r="K316" s="165">
        <f>'Door Comparison'!K316</f>
        <v>1</v>
      </c>
      <c r="L316" s="165">
        <f>'Door Comparison'!L316</f>
        <v>1</v>
      </c>
      <c r="N316" s="95">
        <v>22</v>
      </c>
      <c r="O316" s="170"/>
      <c r="P316" s="155">
        <f t="shared" si="29"/>
        <v>15</v>
      </c>
      <c r="Q316" s="152">
        <f t="shared" si="30"/>
        <v>36.49</v>
      </c>
      <c r="R316" s="171"/>
      <c r="S316" s="172"/>
      <c r="T316" s="171">
        <f t="shared" si="31"/>
        <v>20.329999999999998</v>
      </c>
      <c r="V316" s="173">
        <f t="shared" si="32"/>
        <v>16.12</v>
      </c>
      <c r="W316" s="155">
        <f t="shared" si="33"/>
        <v>10.07</v>
      </c>
      <c r="X316" s="171">
        <v>0</v>
      </c>
      <c r="Y316" s="174">
        <f t="shared" si="34"/>
        <v>120.01</v>
      </c>
    </row>
    <row r="317" spans="1:25" x14ac:dyDescent="0.25">
      <c r="A317" s="114" t="str">
        <f>'Door Comparison'!A317</f>
        <v xml:space="preserve">06.37.04,  </v>
      </c>
      <c r="B317" s="165" t="str">
        <f>'Door Comparison'!B317</f>
        <v>DRS-104</v>
      </c>
      <c r="C317" s="165">
        <f>'Door Comparison'!C317</f>
        <v>0</v>
      </c>
      <c r="D317" s="165">
        <f>'Door Comparison'!D317</f>
        <v>1020</v>
      </c>
      <c r="E317" s="165">
        <f>'Door Comparison'!E317</f>
        <v>2110</v>
      </c>
      <c r="F317" s="165"/>
      <c r="G317" s="165">
        <f>'Door Comparison'!G317</f>
        <v>0</v>
      </c>
      <c r="H317" s="165">
        <f>'Door Comparison'!H317</f>
        <v>1</v>
      </c>
      <c r="I317" s="165" t="e">
        <f>'Door Comparison'!#REF!</f>
        <v>#REF!</v>
      </c>
      <c r="J317" s="165">
        <f>'Door Comparison'!J317</f>
        <v>0</v>
      </c>
      <c r="K317" s="165">
        <f>'Door Comparison'!K317</f>
        <v>1</v>
      </c>
      <c r="L317" s="165">
        <f>'Door Comparison'!L317</f>
        <v>1</v>
      </c>
      <c r="N317" s="95">
        <v>44</v>
      </c>
      <c r="O317" s="170"/>
      <c r="P317" s="155">
        <f t="shared" si="29"/>
        <v>16.239999999999998</v>
      </c>
      <c r="Q317" s="152">
        <f t="shared" si="30"/>
        <v>39.51</v>
      </c>
      <c r="R317" s="171"/>
      <c r="S317" s="172"/>
      <c r="T317" s="171">
        <f t="shared" si="31"/>
        <v>22.01</v>
      </c>
      <c r="V317" s="173">
        <f t="shared" si="32"/>
        <v>17.45</v>
      </c>
      <c r="W317" s="155">
        <f t="shared" si="33"/>
        <v>10.9</v>
      </c>
      <c r="X317" s="171">
        <v>0</v>
      </c>
      <c r="Y317" s="174">
        <f t="shared" si="34"/>
        <v>150.11000000000001</v>
      </c>
    </row>
    <row r="318" spans="1:25" x14ac:dyDescent="0.25">
      <c r="A318" s="114" t="str">
        <f>'Door Comparison'!A318</f>
        <v xml:space="preserve">06.37.06,  </v>
      </c>
      <c r="B318" s="165" t="str">
        <f>'Door Comparison'!B318</f>
        <v>DRS-104</v>
      </c>
      <c r="C318" s="165">
        <f>'Door Comparison'!C318</f>
        <v>0</v>
      </c>
      <c r="D318" s="165">
        <f>'Door Comparison'!D318</f>
        <v>820</v>
      </c>
      <c r="E318" s="165">
        <f>'Door Comparison'!E318</f>
        <v>2110</v>
      </c>
      <c r="F318" s="165"/>
      <c r="G318" s="165">
        <f>'Door Comparison'!G318</f>
        <v>0</v>
      </c>
      <c r="H318" s="165">
        <f>'Door Comparison'!H318</f>
        <v>1</v>
      </c>
      <c r="I318" s="165" t="e">
        <f>'Door Comparison'!#REF!</f>
        <v>#REF!</v>
      </c>
      <c r="J318" s="165">
        <f>'Door Comparison'!J318</f>
        <v>0</v>
      </c>
      <c r="K318" s="165">
        <f>'Door Comparison'!K318</f>
        <v>1</v>
      </c>
      <c r="L318" s="165">
        <f>'Door Comparison'!L318</f>
        <v>1</v>
      </c>
      <c r="N318" s="95">
        <v>22</v>
      </c>
      <c r="O318" s="170"/>
      <c r="P318" s="155">
        <f t="shared" si="29"/>
        <v>15.62</v>
      </c>
      <c r="Q318" s="152">
        <f t="shared" si="30"/>
        <v>38</v>
      </c>
      <c r="R318" s="171"/>
      <c r="S318" s="172"/>
      <c r="T318" s="171">
        <f t="shared" si="31"/>
        <v>21.17</v>
      </c>
      <c r="V318" s="173">
        <f t="shared" si="32"/>
        <v>16.78</v>
      </c>
      <c r="W318" s="155">
        <f t="shared" si="33"/>
        <v>10.48</v>
      </c>
      <c r="X318" s="171">
        <v>0</v>
      </c>
      <c r="Y318" s="174">
        <f t="shared" si="34"/>
        <v>124.05</v>
      </c>
    </row>
    <row r="319" spans="1:25" x14ac:dyDescent="0.25">
      <c r="A319" s="114" t="str">
        <f>'Door Comparison'!A319</f>
        <v xml:space="preserve">06.49.01,  </v>
      </c>
      <c r="B319" s="165" t="str">
        <f>'Door Comparison'!B319</f>
        <v>DRS-100</v>
      </c>
      <c r="C319" s="165">
        <f>'Door Comparison'!C319</f>
        <v>0</v>
      </c>
      <c r="D319" s="165">
        <f>'Door Comparison'!D319</f>
        <v>1020</v>
      </c>
      <c r="E319" s="165">
        <f>'Door Comparison'!E319</f>
        <v>2110</v>
      </c>
      <c r="F319" s="165"/>
      <c r="G319" s="165">
        <f>'Door Comparison'!G319</f>
        <v>0</v>
      </c>
      <c r="H319" s="165">
        <f>'Door Comparison'!H319</f>
        <v>1</v>
      </c>
      <c r="I319" s="165" t="e">
        <f>'Door Comparison'!#REF!</f>
        <v>#REF!</v>
      </c>
      <c r="J319" s="165">
        <f>'Door Comparison'!J319</f>
        <v>0</v>
      </c>
      <c r="K319" s="165">
        <f>'Door Comparison'!K319</f>
        <v>1</v>
      </c>
      <c r="L319" s="165">
        <f>'Door Comparison'!L319</f>
        <v>0</v>
      </c>
      <c r="N319" s="95">
        <v>44</v>
      </c>
      <c r="O319" s="170"/>
      <c r="P319" s="155">
        <f t="shared" si="29"/>
        <v>16.239999999999998</v>
      </c>
      <c r="Q319" s="152">
        <f t="shared" si="30"/>
        <v>39.51</v>
      </c>
      <c r="R319" s="171"/>
      <c r="S319" s="172"/>
      <c r="T319" s="171">
        <f t="shared" si="31"/>
        <v>22.01</v>
      </c>
      <c r="V319" s="173">
        <f t="shared" si="32"/>
        <v>11.63</v>
      </c>
      <c r="W319" s="155">
        <f t="shared" si="33"/>
        <v>5.45</v>
      </c>
      <c r="X319" s="171">
        <v>0</v>
      </c>
      <c r="Y319" s="174">
        <f t="shared" si="34"/>
        <v>138.84</v>
      </c>
    </row>
    <row r="320" spans="1:25" x14ac:dyDescent="0.25">
      <c r="A320" s="114" t="str">
        <f>'Door Comparison'!A320</f>
        <v xml:space="preserve">06.54.01,  </v>
      </c>
      <c r="B320" s="165" t="str">
        <f>'Door Comparison'!B320</f>
        <v>DRS-100</v>
      </c>
      <c r="C320" s="165">
        <f>'Door Comparison'!C320</f>
        <v>0</v>
      </c>
      <c r="D320" s="165">
        <f>'Door Comparison'!D320</f>
        <v>1020</v>
      </c>
      <c r="E320" s="165">
        <f>'Door Comparison'!E320</f>
        <v>2110</v>
      </c>
      <c r="F320" s="165"/>
      <c r="G320" s="165">
        <f>'Door Comparison'!G320</f>
        <v>0</v>
      </c>
      <c r="H320" s="165">
        <f>'Door Comparison'!H320</f>
        <v>1</v>
      </c>
      <c r="I320" s="165" t="e">
        <f>'Door Comparison'!#REF!</f>
        <v>#REF!</v>
      </c>
      <c r="J320" s="165">
        <f>'Door Comparison'!J320</f>
        <v>0</v>
      </c>
      <c r="K320" s="165">
        <f>'Door Comparison'!K320</f>
        <v>1</v>
      </c>
      <c r="L320" s="165">
        <f>'Door Comparison'!L320</f>
        <v>0</v>
      </c>
      <c r="N320" s="95">
        <v>44</v>
      </c>
      <c r="O320" s="170"/>
      <c r="P320" s="155">
        <f t="shared" si="29"/>
        <v>16.239999999999998</v>
      </c>
      <c r="Q320" s="152">
        <f t="shared" si="30"/>
        <v>39.51</v>
      </c>
      <c r="R320" s="171"/>
      <c r="S320" s="172"/>
      <c r="T320" s="171">
        <f t="shared" si="31"/>
        <v>22.01</v>
      </c>
      <c r="V320" s="173">
        <f t="shared" si="32"/>
        <v>11.63</v>
      </c>
      <c r="W320" s="155">
        <f t="shared" si="33"/>
        <v>5.45</v>
      </c>
      <c r="X320" s="171">
        <v>0</v>
      </c>
      <c r="Y320" s="174">
        <f t="shared" si="34"/>
        <v>138.84</v>
      </c>
    </row>
    <row r="321" spans="1:25" x14ac:dyDescent="0.25">
      <c r="A321" s="114" t="str">
        <f>'Door Comparison'!A321</f>
        <v xml:space="preserve">06.10.01,  </v>
      </c>
      <c r="B321" s="165" t="str">
        <f>'Door Comparison'!B321</f>
        <v>DRS-100</v>
      </c>
      <c r="C321" s="165">
        <f>'Door Comparison'!C321</f>
        <v>0</v>
      </c>
      <c r="D321" s="165">
        <f>'Door Comparison'!D321</f>
        <v>1020</v>
      </c>
      <c r="E321" s="165">
        <f>'Door Comparison'!E321</f>
        <v>2110</v>
      </c>
      <c r="F321" s="165"/>
      <c r="G321" s="165">
        <f>'Door Comparison'!G321</f>
        <v>0</v>
      </c>
      <c r="H321" s="165">
        <f>'Door Comparison'!H321</f>
        <v>1</v>
      </c>
      <c r="I321" s="165" t="e">
        <f>'Door Comparison'!#REF!</f>
        <v>#REF!</v>
      </c>
      <c r="J321" s="165">
        <f>'Door Comparison'!J321</f>
        <v>0</v>
      </c>
      <c r="K321" s="165">
        <f>'Door Comparison'!K321</f>
        <v>1</v>
      </c>
      <c r="L321" s="165">
        <f>'Door Comparison'!L321</f>
        <v>0</v>
      </c>
      <c r="N321" s="95">
        <v>44</v>
      </c>
      <c r="O321" s="170"/>
      <c r="P321" s="155">
        <f t="shared" si="29"/>
        <v>16.239999999999998</v>
      </c>
      <c r="Q321" s="152">
        <f t="shared" si="30"/>
        <v>39.51</v>
      </c>
      <c r="R321" s="171"/>
      <c r="S321" s="172"/>
      <c r="T321" s="171">
        <f t="shared" si="31"/>
        <v>22.01</v>
      </c>
      <c r="V321" s="173">
        <f t="shared" si="32"/>
        <v>11.63</v>
      </c>
      <c r="W321" s="155">
        <f t="shared" si="33"/>
        <v>5.45</v>
      </c>
      <c r="X321" s="171">
        <v>0</v>
      </c>
      <c r="Y321" s="174">
        <f t="shared" si="34"/>
        <v>138.84</v>
      </c>
    </row>
    <row r="322" spans="1:25" x14ac:dyDescent="0.25">
      <c r="A322" s="114" t="str">
        <f>'Door Comparison'!A322</f>
        <v xml:space="preserve">06.12.02,  </v>
      </c>
      <c r="B322" s="165" t="str">
        <f>'Door Comparison'!B322</f>
        <v>DRS-104</v>
      </c>
      <c r="C322" s="165">
        <f>'Door Comparison'!C322</f>
        <v>0</v>
      </c>
      <c r="D322" s="165">
        <f>'Door Comparison'!D322</f>
        <v>620</v>
      </c>
      <c r="E322" s="165">
        <f>'Door Comparison'!E322</f>
        <v>2110</v>
      </c>
      <c r="F322" s="165"/>
      <c r="G322" s="165">
        <f>'Door Comparison'!G322</f>
        <v>0</v>
      </c>
      <c r="H322" s="165">
        <f>'Door Comparison'!H322</f>
        <v>1</v>
      </c>
      <c r="I322" s="165" t="e">
        <f>'Door Comparison'!#REF!</f>
        <v>#REF!</v>
      </c>
      <c r="J322" s="165">
        <f>'Door Comparison'!J322</f>
        <v>0</v>
      </c>
      <c r="K322" s="165">
        <f>'Door Comparison'!K322</f>
        <v>1</v>
      </c>
      <c r="L322" s="165">
        <f>'Door Comparison'!L322</f>
        <v>1</v>
      </c>
      <c r="N322" s="95">
        <v>22</v>
      </c>
      <c r="O322" s="170"/>
      <c r="P322" s="155">
        <f t="shared" si="29"/>
        <v>15</v>
      </c>
      <c r="Q322" s="152">
        <f t="shared" si="30"/>
        <v>36.49</v>
      </c>
      <c r="R322" s="171"/>
      <c r="S322" s="172"/>
      <c r="T322" s="171">
        <f t="shared" si="31"/>
        <v>20.329999999999998</v>
      </c>
      <c r="V322" s="173">
        <f t="shared" si="32"/>
        <v>16.12</v>
      </c>
      <c r="W322" s="155">
        <f t="shared" si="33"/>
        <v>10.07</v>
      </c>
      <c r="X322" s="171">
        <v>0</v>
      </c>
      <c r="Y322" s="174">
        <f t="shared" si="34"/>
        <v>120.01</v>
      </c>
    </row>
    <row r="323" spans="1:25" x14ac:dyDescent="0.25">
      <c r="A323" s="114" t="str">
        <f>'Door Comparison'!A323</f>
        <v xml:space="preserve">06.12.03,  </v>
      </c>
      <c r="B323" s="165" t="str">
        <f>'Door Comparison'!B323</f>
        <v>DRS-104</v>
      </c>
      <c r="C323" s="165">
        <f>'Door Comparison'!C323</f>
        <v>0</v>
      </c>
      <c r="D323" s="165">
        <f>'Door Comparison'!D323</f>
        <v>620</v>
      </c>
      <c r="E323" s="165">
        <f>'Door Comparison'!E323</f>
        <v>2110</v>
      </c>
      <c r="F323" s="165"/>
      <c r="G323" s="165">
        <f>'Door Comparison'!G323</f>
        <v>0</v>
      </c>
      <c r="H323" s="165">
        <f>'Door Comparison'!H323</f>
        <v>1</v>
      </c>
      <c r="I323" s="165" t="e">
        <f>'Door Comparison'!#REF!</f>
        <v>#REF!</v>
      </c>
      <c r="J323" s="165">
        <f>'Door Comparison'!J323</f>
        <v>0</v>
      </c>
      <c r="K323" s="165">
        <f>'Door Comparison'!K323</f>
        <v>1</v>
      </c>
      <c r="L323" s="165">
        <f>'Door Comparison'!L323</f>
        <v>1</v>
      </c>
      <c r="N323" s="95">
        <v>22</v>
      </c>
      <c r="O323" s="170"/>
      <c r="P323" s="155">
        <f t="shared" si="29"/>
        <v>15</v>
      </c>
      <c r="Q323" s="152">
        <f t="shared" si="30"/>
        <v>36.49</v>
      </c>
      <c r="R323" s="171"/>
      <c r="S323" s="172"/>
      <c r="T323" s="171">
        <f t="shared" si="31"/>
        <v>20.329999999999998</v>
      </c>
      <c r="V323" s="173">
        <f t="shared" si="32"/>
        <v>16.12</v>
      </c>
      <c r="W323" s="155">
        <f t="shared" si="33"/>
        <v>10.07</v>
      </c>
      <c r="X323" s="171">
        <v>0</v>
      </c>
      <c r="Y323" s="174">
        <f t="shared" si="34"/>
        <v>120.01</v>
      </c>
    </row>
    <row r="324" spans="1:25" x14ac:dyDescent="0.25">
      <c r="A324" s="114" t="str">
        <f>'Door Comparison'!A324</f>
        <v xml:space="preserve">06.12.04,  </v>
      </c>
      <c r="B324" s="165" t="str">
        <f>'Door Comparison'!B324</f>
        <v>DRS-104</v>
      </c>
      <c r="C324" s="165">
        <f>'Door Comparison'!C324</f>
        <v>0</v>
      </c>
      <c r="D324" s="165">
        <f>'Door Comparison'!D324</f>
        <v>620</v>
      </c>
      <c r="E324" s="165">
        <f>'Door Comparison'!E324</f>
        <v>2110</v>
      </c>
      <c r="F324" s="165"/>
      <c r="G324" s="165">
        <f>'Door Comparison'!G324</f>
        <v>0</v>
      </c>
      <c r="H324" s="165">
        <f>'Door Comparison'!H324</f>
        <v>1</v>
      </c>
      <c r="I324" s="165" t="e">
        <f>'Door Comparison'!#REF!</f>
        <v>#REF!</v>
      </c>
      <c r="J324" s="165">
        <f>'Door Comparison'!J324</f>
        <v>0</v>
      </c>
      <c r="K324" s="165">
        <f>'Door Comparison'!K324</f>
        <v>1</v>
      </c>
      <c r="L324" s="165">
        <f>'Door Comparison'!L324</f>
        <v>1</v>
      </c>
      <c r="N324" s="95">
        <v>22</v>
      </c>
      <c r="O324" s="170"/>
      <c r="P324" s="155">
        <f t="shared" si="29"/>
        <v>15</v>
      </c>
      <c r="Q324" s="152">
        <f t="shared" si="30"/>
        <v>36.49</v>
      </c>
      <c r="R324" s="171"/>
      <c r="S324" s="172"/>
      <c r="T324" s="171">
        <f t="shared" si="31"/>
        <v>20.329999999999998</v>
      </c>
      <c r="V324" s="173">
        <f t="shared" si="32"/>
        <v>16.12</v>
      </c>
      <c r="W324" s="155">
        <f t="shared" si="33"/>
        <v>10.07</v>
      </c>
      <c r="X324" s="171">
        <v>0</v>
      </c>
      <c r="Y324" s="174">
        <f t="shared" si="34"/>
        <v>120.01</v>
      </c>
    </row>
    <row r="325" spans="1:25" x14ac:dyDescent="0.25">
      <c r="A325" s="114" t="str">
        <f>'Door Comparison'!A325</f>
        <v xml:space="preserve">06.12.05,  </v>
      </c>
      <c r="B325" s="165" t="str">
        <f>'Door Comparison'!B325</f>
        <v>DRS-104</v>
      </c>
      <c r="C325" s="165">
        <f>'Door Comparison'!C325</f>
        <v>0</v>
      </c>
      <c r="D325" s="165">
        <f>'Door Comparison'!D325</f>
        <v>620</v>
      </c>
      <c r="E325" s="165">
        <f>'Door Comparison'!E325</f>
        <v>2110</v>
      </c>
      <c r="F325" s="165"/>
      <c r="G325" s="165">
        <f>'Door Comparison'!G325</f>
        <v>0</v>
      </c>
      <c r="H325" s="165">
        <f>'Door Comparison'!H325</f>
        <v>1</v>
      </c>
      <c r="I325" s="165" t="e">
        <f>'Door Comparison'!#REF!</f>
        <v>#REF!</v>
      </c>
      <c r="J325" s="165">
        <f>'Door Comparison'!J325</f>
        <v>0</v>
      </c>
      <c r="K325" s="165">
        <f>'Door Comparison'!K325</f>
        <v>1</v>
      </c>
      <c r="L325" s="165">
        <f>'Door Comparison'!L325</f>
        <v>1</v>
      </c>
      <c r="N325" s="95">
        <v>22</v>
      </c>
      <c r="O325" s="170"/>
      <c r="P325" s="155">
        <f t="shared" si="29"/>
        <v>15</v>
      </c>
      <c r="Q325" s="152">
        <f t="shared" si="30"/>
        <v>36.49</v>
      </c>
      <c r="R325" s="171"/>
      <c r="S325" s="172"/>
      <c r="T325" s="171">
        <f t="shared" si="31"/>
        <v>20.329999999999998</v>
      </c>
      <c r="V325" s="173">
        <f t="shared" si="32"/>
        <v>16.12</v>
      </c>
      <c r="W325" s="155">
        <f t="shared" si="33"/>
        <v>10.07</v>
      </c>
      <c r="X325" s="171">
        <v>0</v>
      </c>
      <c r="Y325" s="174">
        <f t="shared" si="34"/>
        <v>120.01</v>
      </c>
    </row>
    <row r="326" spans="1:25" x14ac:dyDescent="0.25">
      <c r="A326" s="114" t="str">
        <f>'Door Comparison'!A326</f>
        <v xml:space="preserve">06.12.06,  </v>
      </c>
      <c r="B326" s="165" t="str">
        <f>'Door Comparison'!B326</f>
        <v>DRS-105</v>
      </c>
      <c r="C326" s="165">
        <f>'Door Comparison'!C326</f>
        <v>0</v>
      </c>
      <c r="D326" s="165">
        <f>'Door Comparison'!D326</f>
        <v>1020</v>
      </c>
      <c r="E326" s="165">
        <f>'Door Comparison'!E326</f>
        <v>2110</v>
      </c>
      <c r="F326" s="165"/>
      <c r="G326" s="165">
        <f>'Door Comparison'!G326</f>
        <v>0</v>
      </c>
      <c r="H326" s="165">
        <f>'Door Comparison'!H326</f>
        <v>1</v>
      </c>
      <c r="I326" s="165" t="e">
        <f>'Door Comparison'!#REF!</f>
        <v>#REF!</v>
      </c>
      <c r="J326" s="165">
        <f>'Door Comparison'!J326</f>
        <v>0</v>
      </c>
      <c r="K326" s="165">
        <f>'Door Comparison'!K326</f>
        <v>1</v>
      </c>
      <c r="L326" s="165">
        <f>'Door Comparison'!L326</f>
        <v>1</v>
      </c>
      <c r="N326" s="95">
        <v>44</v>
      </c>
      <c r="O326" s="170"/>
      <c r="P326" s="155">
        <f t="shared" si="29"/>
        <v>16.239999999999998</v>
      </c>
      <c r="Q326" s="152">
        <f t="shared" si="30"/>
        <v>39.51</v>
      </c>
      <c r="R326" s="171"/>
      <c r="S326" s="172"/>
      <c r="T326" s="171">
        <f t="shared" si="31"/>
        <v>22.01</v>
      </c>
      <c r="V326" s="173">
        <f t="shared" si="32"/>
        <v>17.45</v>
      </c>
      <c r="W326" s="155">
        <f t="shared" si="33"/>
        <v>10.9</v>
      </c>
      <c r="X326" s="171">
        <v>0</v>
      </c>
      <c r="Y326" s="174">
        <f t="shared" si="34"/>
        <v>150.11000000000001</v>
      </c>
    </row>
    <row r="327" spans="1:25" x14ac:dyDescent="0.25">
      <c r="A327" s="114" t="str">
        <f>'Door Comparison'!A327</f>
        <v xml:space="preserve">06.18.01,  </v>
      </c>
      <c r="B327" s="165" t="str">
        <f>'Door Comparison'!B327</f>
        <v>DRS-100</v>
      </c>
      <c r="C327" s="165">
        <f>'Door Comparison'!C327</f>
        <v>0</v>
      </c>
      <c r="D327" s="165">
        <f>'Door Comparison'!D327</f>
        <v>1020</v>
      </c>
      <c r="E327" s="165">
        <f>'Door Comparison'!E327</f>
        <v>2110</v>
      </c>
      <c r="F327" s="165"/>
      <c r="G327" s="165">
        <f>'Door Comparison'!G327</f>
        <v>0</v>
      </c>
      <c r="H327" s="165">
        <f>'Door Comparison'!H327</f>
        <v>1</v>
      </c>
      <c r="I327" s="165" t="e">
        <f>'Door Comparison'!#REF!</f>
        <v>#REF!</v>
      </c>
      <c r="J327" s="165">
        <f>'Door Comparison'!J327</f>
        <v>0</v>
      </c>
      <c r="K327" s="165">
        <f>'Door Comparison'!K327</f>
        <v>1</v>
      </c>
      <c r="L327" s="165">
        <f>'Door Comparison'!L327</f>
        <v>0</v>
      </c>
      <c r="N327" s="95">
        <v>44</v>
      </c>
      <c r="O327" s="170"/>
      <c r="P327" s="155">
        <f t="shared" si="29"/>
        <v>16.239999999999998</v>
      </c>
      <c r="Q327" s="152">
        <f t="shared" si="30"/>
        <v>39.51</v>
      </c>
      <c r="R327" s="171"/>
      <c r="S327" s="172"/>
      <c r="T327" s="171">
        <f t="shared" si="31"/>
        <v>22.01</v>
      </c>
      <c r="V327" s="173">
        <f t="shared" si="32"/>
        <v>11.63</v>
      </c>
      <c r="W327" s="155">
        <f t="shared" si="33"/>
        <v>5.45</v>
      </c>
      <c r="X327" s="171">
        <v>0</v>
      </c>
      <c r="Y327" s="174">
        <f t="shared" si="34"/>
        <v>138.84</v>
      </c>
    </row>
    <row r="328" spans="1:25" x14ac:dyDescent="0.25">
      <c r="A328" s="114" t="str">
        <f>'Door Comparison'!A328</f>
        <v xml:space="preserve">06.18.02,  </v>
      </c>
      <c r="B328" s="165" t="str">
        <f>'Door Comparison'!B328</f>
        <v>DRS-104</v>
      </c>
      <c r="C328" s="165">
        <f>'Door Comparison'!C328</f>
        <v>0</v>
      </c>
      <c r="D328" s="165">
        <f>'Door Comparison'!D328</f>
        <v>920</v>
      </c>
      <c r="E328" s="165">
        <f>'Door Comparison'!E328</f>
        <v>2110</v>
      </c>
      <c r="F328" s="165"/>
      <c r="G328" s="165">
        <f>'Door Comparison'!G328</f>
        <v>0</v>
      </c>
      <c r="H328" s="165">
        <f>'Door Comparison'!H328</f>
        <v>1</v>
      </c>
      <c r="I328" s="165" t="e">
        <f>'Door Comparison'!#REF!</f>
        <v>#REF!</v>
      </c>
      <c r="J328" s="165">
        <f>'Door Comparison'!J328</f>
        <v>0</v>
      </c>
      <c r="K328" s="165">
        <f>'Door Comparison'!K328</f>
        <v>1</v>
      </c>
      <c r="L328" s="165">
        <f>'Door Comparison'!L328</f>
        <v>1</v>
      </c>
      <c r="N328" s="95">
        <v>22</v>
      </c>
      <c r="O328" s="170"/>
      <c r="P328" s="155">
        <f t="shared" si="29"/>
        <v>15.93</v>
      </c>
      <c r="Q328" s="152">
        <f t="shared" si="30"/>
        <v>38.76</v>
      </c>
      <c r="R328" s="171"/>
      <c r="S328" s="172"/>
      <c r="T328" s="171">
        <f t="shared" si="31"/>
        <v>21.59</v>
      </c>
      <c r="V328" s="173">
        <f t="shared" si="32"/>
        <v>17.12</v>
      </c>
      <c r="W328" s="155">
        <f t="shared" si="33"/>
        <v>10.69</v>
      </c>
      <c r="X328" s="171">
        <v>0</v>
      </c>
      <c r="Y328" s="174">
        <f t="shared" si="34"/>
        <v>126.09</v>
      </c>
    </row>
    <row r="329" spans="1:25" x14ac:dyDescent="0.25">
      <c r="A329" s="114" t="str">
        <f>'Door Comparison'!A329</f>
        <v xml:space="preserve">06.18.03,  </v>
      </c>
      <c r="B329" s="165" t="str">
        <f>'Door Comparison'!B329</f>
        <v>DRS-104</v>
      </c>
      <c r="C329" s="165">
        <f>'Door Comparison'!C329</f>
        <v>0</v>
      </c>
      <c r="D329" s="165">
        <f>'Door Comparison'!D329</f>
        <v>620</v>
      </c>
      <c r="E329" s="165">
        <f>'Door Comparison'!E329</f>
        <v>2110</v>
      </c>
      <c r="F329" s="165"/>
      <c r="G329" s="165">
        <f>'Door Comparison'!G329</f>
        <v>0</v>
      </c>
      <c r="H329" s="165">
        <f>'Door Comparison'!H329</f>
        <v>1</v>
      </c>
      <c r="I329" s="165" t="e">
        <f>'Door Comparison'!#REF!</f>
        <v>#REF!</v>
      </c>
      <c r="J329" s="165">
        <f>'Door Comparison'!J329</f>
        <v>0</v>
      </c>
      <c r="K329" s="165">
        <f>'Door Comparison'!K329</f>
        <v>1</v>
      </c>
      <c r="L329" s="165">
        <f>'Door Comparison'!L329</f>
        <v>1</v>
      </c>
      <c r="N329" s="95">
        <v>22</v>
      </c>
      <c r="O329" s="170"/>
      <c r="P329" s="155">
        <f t="shared" si="29"/>
        <v>15</v>
      </c>
      <c r="Q329" s="152">
        <f t="shared" si="30"/>
        <v>36.49</v>
      </c>
      <c r="R329" s="171"/>
      <c r="S329" s="172"/>
      <c r="T329" s="171">
        <f t="shared" si="31"/>
        <v>20.329999999999998</v>
      </c>
      <c r="V329" s="173">
        <f t="shared" si="32"/>
        <v>16.12</v>
      </c>
      <c r="W329" s="155">
        <f t="shared" si="33"/>
        <v>10.07</v>
      </c>
      <c r="X329" s="171">
        <v>0</v>
      </c>
      <c r="Y329" s="174">
        <f t="shared" si="34"/>
        <v>120.01</v>
      </c>
    </row>
    <row r="330" spans="1:25" x14ac:dyDescent="0.25">
      <c r="A330" s="114" t="str">
        <f>'Door Comparison'!A330</f>
        <v xml:space="preserve">06.18.04,  </v>
      </c>
      <c r="B330" s="165" t="str">
        <f>'Door Comparison'!B330</f>
        <v>DRS-104</v>
      </c>
      <c r="C330" s="165">
        <f>'Door Comparison'!C330</f>
        <v>0</v>
      </c>
      <c r="D330" s="165">
        <f>'Door Comparison'!D330</f>
        <v>620</v>
      </c>
      <c r="E330" s="165">
        <f>'Door Comparison'!E330</f>
        <v>2110</v>
      </c>
      <c r="F330" s="165"/>
      <c r="G330" s="165">
        <f>'Door Comparison'!G330</f>
        <v>0</v>
      </c>
      <c r="H330" s="165">
        <f>'Door Comparison'!H330</f>
        <v>1</v>
      </c>
      <c r="I330" s="165" t="e">
        <f>'Door Comparison'!#REF!</f>
        <v>#REF!</v>
      </c>
      <c r="J330" s="165">
        <f>'Door Comparison'!J330</f>
        <v>0</v>
      </c>
      <c r="K330" s="165">
        <f>'Door Comparison'!K330</f>
        <v>1</v>
      </c>
      <c r="L330" s="165">
        <f>'Door Comparison'!L330</f>
        <v>1</v>
      </c>
      <c r="N330" s="95">
        <v>22</v>
      </c>
      <c r="O330" s="170"/>
      <c r="P330" s="155">
        <f t="shared" ref="P330:P393" si="35">(D330+2*E330)*3.1/1000</f>
        <v>15</v>
      </c>
      <c r="Q330" s="152">
        <f t="shared" ref="Q330:Q393" si="36">(((D330+2*E330)*((G330*2.9)+(H330*3.77))/1000))*2</f>
        <v>36.49</v>
      </c>
      <c r="R330" s="171"/>
      <c r="S330" s="172"/>
      <c r="T330" s="171">
        <f t="shared" ref="T330:T393" si="37">((D330+2*E330)*((G330*1.91)+(H330*2.1))/1000)*2</f>
        <v>20.329999999999998</v>
      </c>
      <c r="V330" s="173">
        <f t="shared" ref="V330:V393" si="38">(J330*((D330+2*E330)*1.11/1000))+(K330*((D330+2*E330)*2.22/1000))+(L330*((D330+2*E330)*1.11/1000))</f>
        <v>16.12</v>
      </c>
      <c r="W330" s="155">
        <f t="shared" ref="W330:W393" si="39">(J330+K330+L330)*((D330+2*E330)*1.04/1000)</f>
        <v>10.07</v>
      </c>
      <c r="X330" s="171">
        <v>0</v>
      </c>
      <c r="Y330" s="174">
        <f t="shared" ref="Y330:Y393" si="40">SUM(N330:X330)</f>
        <v>120.01</v>
      </c>
    </row>
    <row r="331" spans="1:25" x14ac:dyDescent="0.25">
      <c r="A331" s="114" t="str">
        <f>'Door Comparison'!A331</f>
        <v xml:space="preserve">06.36.02,  </v>
      </c>
      <c r="B331" s="165" t="str">
        <f>'Door Comparison'!B331</f>
        <v>DRS-104</v>
      </c>
      <c r="C331" s="165">
        <f>'Door Comparison'!C331</f>
        <v>0</v>
      </c>
      <c r="D331" s="165">
        <f>'Door Comparison'!D331</f>
        <v>920</v>
      </c>
      <c r="E331" s="165">
        <f>'Door Comparison'!E331</f>
        <v>2110</v>
      </c>
      <c r="F331" s="165"/>
      <c r="G331" s="165">
        <f>'Door Comparison'!G331</f>
        <v>0</v>
      </c>
      <c r="H331" s="165">
        <f>'Door Comparison'!H331</f>
        <v>1</v>
      </c>
      <c r="I331" s="165" t="e">
        <f>'Door Comparison'!#REF!</f>
        <v>#REF!</v>
      </c>
      <c r="J331" s="165">
        <f>'Door Comparison'!J331</f>
        <v>0</v>
      </c>
      <c r="K331" s="165">
        <f>'Door Comparison'!K331</f>
        <v>1</v>
      </c>
      <c r="L331" s="165">
        <f>'Door Comparison'!L331</f>
        <v>1</v>
      </c>
      <c r="N331" s="95">
        <v>22</v>
      </c>
      <c r="O331" s="170"/>
      <c r="P331" s="155">
        <f t="shared" si="35"/>
        <v>15.93</v>
      </c>
      <c r="Q331" s="152">
        <f t="shared" si="36"/>
        <v>38.76</v>
      </c>
      <c r="R331" s="171"/>
      <c r="S331" s="172"/>
      <c r="T331" s="171">
        <f t="shared" si="37"/>
        <v>21.59</v>
      </c>
      <c r="V331" s="173">
        <f t="shared" si="38"/>
        <v>17.12</v>
      </c>
      <c r="W331" s="155">
        <f t="shared" si="39"/>
        <v>10.69</v>
      </c>
      <c r="X331" s="171">
        <v>0</v>
      </c>
      <c r="Y331" s="174">
        <f t="shared" si="40"/>
        <v>126.09</v>
      </c>
    </row>
    <row r="332" spans="1:25" x14ac:dyDescent="0.25">
      <c r="A332" s="114" t="str">
        <f>'Door Comparison'!A332</f>
        <v xml:space="preserve">06.36.03,  </v>
      </c>
      <c r="B332" s="165" t="str">
        <f>'Door Comparison'!B332</f>
        <v>DRS-104</v>
      </c>
      <c r="C332" s="165">
        <f>'Door Comparison'!C332</f>
        <v>0</v>
      </c>
      <c r="D332" s="165">
        <f>'Door Comparison'!D332</f>
        <v>1020</v>
      </c>
      <c r="E332" s="165">
        <f>'Door Comparison'!E332</f>
        <v>2110</v>
      </c>
      <c r="F332" s="165"/>
      <c r="G332" s="165">
        <f>'Door Comparison'!G332</f>
        <v>0</v>
      </c>
      <c r="H332" s="165">
        <f>'Door Comparison'!H332</f>
        <v>1</v>
      </c>
      <c r="I332" s="165" t="e">
        <f>'Door Comparison'!#REF!</f>
        <v>#REF!</v>
      </c>
      <c r="J332" s="165">
        <f>'Door Comparison'!J332</f>
        <v>0</v>
      </c>
      <c r="K332" s="165">
        <f>'Door Comparison'!K332</f>
        <v>1</v>
      </c>
      <c r="L332" s="165">
        <f>'Door Comparison'!L332</f>
        <v>1</v>
      </c>
      <c r="N332" s="95">
        <v>44</v>
      </c>
      <c r="O332" s="170"/>
      <c r="P332" s="155">
        <f t="shared" si="35"/>
        <v>16.239999999999998</v>
      </c>
      <c r="Q332" s="152">
        <f t="shared" si="36"/>
        <v>39.51</v>
      </c>
      <c r="R332" s="171"/>
      <c r="S332" s="172"/>
      <c r="T332" s="171">
        <f t="shared" si="37"/>
        <v>22.01</v>
      </c>
      <c r="V332" s="173">
        <f t="shared" si="38"/>
        <v>17.45</v>
      </c>
      <c r="W332" s="155">
        <f t="shared" si="39"/>
        <v>10.9</v>
      </c>
      <c r="X332" s="171">
        <v>0</v>
      </c>
      <c r="Y332" s="174">
        <f t="shared" si="40"/>
        <v>150.11000000000001</v>
      </c>
    </row>
    <row r="333" spans="1:25" x14ac:dyDescent="0.25">
      <c r="A333" s="114" t="str">
        <f>'Door Comparison'!A333</f>
        <v xml:space="preserve">06.36.04,  </v>
      </c>
      <c r="B333" s="165" t="str">
        <f>'Door Comparison'!B333</f>
        <v>DRS-104</v>
      </c>
      <c r="C333" s="165">
        <f>'Door Comparison'!C333</f>
        <v>0</v>
      </c>
      <c r="D333" s="165">
        <f>'Door Comparison'!D333</f>
        <v>920</v>
      </c>
      <c r="E333" s="165">
        <f>'Door Comparison'!E333</f>
        <v>2110</v>
      </c>
      <c r="F333" s="165"/>
      <c r="G333" s="165">
        <f>'Door Comparison'!G333</f>
        <v>0</v>
      </c>
      <c r="H333" s="165">
        <f>'Door Comparison'!H333</f>
        <v>1</v>
      </c>
      <c r="I333" s="165" t="e">
        <f>'Door Comparison'!#REF!</f>
        <v>#REF!</v>
      </c>
      <c r="J333" s="165">
        <f>'Door Comparison'!J333</f>
        <v>0</v>
      </c>
      <c r="K333" s="165">
        <f>'Door Comparison'!K333</f>
        <v>1</v>
      </c>
      <c r="L333" s="165">
        <f>'Door Comparison'!L333</f>
        <v>1</v>
      </c>
      <c r="N333" s="95">
        <v>22</v>
      </c>
      <c r="O333" s="170"/>
      <c r="P333" s="155">
        <f t="shared" si="35"/>
        <v>15.93</v>
      </c>
      <c r="Q333" s="152">
        <f t="shared" si="36"/>
        <v>38.76</v>
      </c>
      <c r="R333" s="171"/>
      <c r="S333" s="172"/>
      <c r="T333" s="171">
        <f t="shared" si="37"/>
        <v>21.59</v>
      </c>
      <c r="V333" s="173">
        <f t="shared" si="38"/>
        <v>17.12</v>
      </c>
      <c r="W333" s="155">
        <f t="shared" si="39"/>
        <v>10.69</v>
      </c>
      <c r="X333" s="171">
        <v>0</v>
      </c>
      <c r="Y333" s="174">
        <f t="shared" si="40"/>
        <v>126.09</v>
      </c>
    </row>
    <row r="334" spans="1:25" x14ac:dyDescent="0.25">
      <c r="A334" s="114" t="str">
        <f>'Door Comparison'!A334</f>
        <v xml:space="preserve">06.36.05,  </v>
      </c>
      <c r="B334" s="165" t="str">
        <f>'Door Comparison'!B334</f>
        <v>DRS-104</v>
      </c>
      <c r="C334" s="165">
        <f>'Door Comparison'!C334</f>
        <v>0</v>
      </c>
      <c r="D334" s="165">
        <f>'Door Comparison'!D334</f>
        <v>920</v>
      </c>
      <c r="E334" s="165">
        <f>'Door Comparison'!E334</f>
        <v>2110</v>
      </c>
      <c r="F334" s="165"/>
      <c r="G334" s="165">
        <f>'Door Comparison'!G334</f>
        <v>0</v>
      </c>
      <c r="H334" s="165">
        <f>'Door Comparison'!H334</f>
        <v>1</v>
      </c>
      <c r="I334" s="165" t="e">
        <f>'Door Comparison'!#REF!</f>
        <v>#REF!</v>
      </c>
      <c r="J334" s="165">
        <f>'Door Comparison'!J334</f>
        <v>0</v>
      </c>
      <c r="K334" s="165">
        <f>'Door Comparison'!K334</f>
        <v>1</v>
      </c>
      <c r="L334" s="165">
        <f>'Door Comparison'!L334</f>
        <v>1</v>
      </c>
      <c r="N334" s="95">
        <v>22</v>
      </c>
      <c r="O334" s="170"/>
      <c r="P334" s="155">
        <f t="shared" si="35"/>
        <v>15.93</v>
      </c>
      <c r="Q334" s="152">
        <f t="shared" si="36"/>
        <v>38.76</v>
      </c>
      <c r="R334" s="171"/>
      <c r="S334" s="172"/>
      <c r="T334" s="171">
        <f t="shared" si="37"/>
        <v>21.59</v>
      </c>
      <c r="V334" s="173">
        <f t="shared" si="38"/>
        <v>17.12</v>
      </c>
      <c r="W334" s="155">
        <f t="shared" si="39"/>
        <v>10.69</v>
      </c>
      <c r="X334" s="171">
        <v>0</v>
      </c>
      <c r="Y334" s="174">
        <f t="shared" si="40"/>
        <v>126.09</v>
      </c>
    </row>
    <row r="335" spans="1:25" x14ac:dyDescent="0.25">
      <c r="A335" s="114" t="str">
        <f>'Door Comparison'!A335</f>
        <v xml:space="preserve">06.36.06,  </v>
      </c>
      <c r="B335" s="165" t="str">
        <f>'Door Comparison'!B335</f>
        <v>DRS-104</v>
      </c>
      <c r="C335" s="165">
        <f>'Door Comparison'!C335</f>
        <v>0</v>
      </c>
      <c r="D335" s="165">
        <f>'Door Comparison'!D335</f>
        <v>1450</v>
      </c>
      <c r="E335" s="165">
        <f>'Door Comparison'!E335</f>
        <v>2110</v>
      </c>
      <c r="F335" s="165"/>
      <c r="G335" s="165">
        <f>'Door Comparison'!G335</f>
        <v>0</v>
      </c>
      <c r="H335" s="165">
        <f>'Door Comparison'!H335</f>
        <v>1</v>
      </c>
      <c r="I335" s="165" t="e">
        <f>'Door Comparison'!#REF!</f>
        <v>#REF!</v>
      </c>
      <c r="J335" s="165">
        <f>'Door Comparison'!J335</f>
        <v>0</v>
      </c>
      <c r="K335" s="165">
        <f>'Door Comparison'!K335</f>
        <v>1</v>
      </c>
      <c r="L335" s="165">
        <f>'Door Comparison'!L335</f>
        <v>1</v>
      </c>
      <c r="N335" s="95">
        <v>44</v>
      </c>
      <c r="O335" s="170"/>
      <c r="P335" s="155">
        <f t="shared" si="35"/>
        <v>17.579999999999998</v>
      </c>
      <c r="Q335" s="152">
        <f t="shared" si="36"/>
        <v>42.75</v>
      </c>
      <c r="R335" s="171"/>
      <c r="S335" s="172"/>
      <c r="T335" s="171">
        <f t="shared" si="37"/>
        <v>23.81</v>
      </c>
      <c r="V335" s="173">
        <f t="shared" si="38"/>
        <v>18.88</v>
      </c>
      <c r="W335" s="155">
        <f t="shared" si="39"/>
        <v>11.79</v>
      </c>
      <c r="X335" s="171">
        <v>0</v>
      </c>
      <c r="Y335" s="174">
        <f t="shared" si="40"/>
        <v>158.81</v>
      </c>
    </row>
    <row r="336" spans="1:25" x14ac:dyDescent="0.25">
      <c r="A336" s="114" t="str">
        <f>'Door Comparison'!A336</f>
        <v xml:space="preserve">06.36.07,  </v>
      </c>
      <c r="B336" s="165" t="str">
        <f>'Door Comparison'!B336</f>
        <v>DRS-104</v>
      </c>
      <c r="C336" s="165">
        <f>'Door Comparison'!C336</f>
        <v>0</v>
      </c>
      <c r="D336" s="165">
        <f>'Door Comparison'!D336</f>
        <v>1750</v>
      </c>
      <c r="E336" s="165">
        <f>'Door Comparison'!E336</f>
        <v>2110</v>
      </c>
      <c r="F336" s="165"/>
      <c r="G336" s="165">
        <f>'Door Comparison'!G336</f>
        <v>0</v>
      </c>
      <c r="H336" s="165">
        <f>'Door Comparison'!H336</f>
        <v>1</v>
      </c>
      <c r="I336" s="165" t="e">
        <f>'Door Comparison'!#REF!</f>
        <v>#REF!</v>
      </c>
      <c r="J336" s="165">
        <f>'Door Comparison'!J336</f>
        <v>0</v>
      </c>
      <c r="K336" s="165">
        <f>'Door Comparison'!K336</f>
        <v>1</v>
      </c>
      <c r="L336" s="165">
        <f>'Door Comparison'!L336</f>
        <v>1</v>
      </c>
      <c r="N336" s="95">
        <v>66</v>
      </c>
      <c r="O336" s="170"/>
      <c r="P336" s="155">
        <f t="shared" si="35"/>
        <v>18.510000000000002</v>
      </c>
      <c r="Q336" s="152">
        <f t="shared" si="36"/>
        <v>45.01</v>
      </c>
      <c r="R336" s="171"/>
      <c r="S336" s="172"/>
      <c r="T336" s="171">
        <f t="shared" si="37"/>
        <v>25.07</v>
      </c>
      <c r="V336" s="173">
        <f t="shared" si="38"/>
        <v>19.88</v>
      </c>
      <c r="W336" s="155">
        <f t="shared" si="39"/>
        <v>12.42</v>
      </c>
      <c r="X336" s="171">
        <v>0</v>
      </c>
      <c r="Y336" s="174">
        <f t="shared" si="40"/>
        <v>186.89</v>
      </c>
    </row>
    <row r="337" spans="1:25" x14ac:dyDescent="0.25">
      <c r="A337" s="114" t="str">
        <f>'Door Comparison'!A337</f>
        <v xml:space="preserve">06.36.08,  </v>
      </c>
      <c r="B337" s="165" t="str">
        <f>'Door Comparison'!B337</f>
        <v>DRS-104</v>
      </c>
      <c r="C337" s="165">
        <f>'Door Comparison'!C337</f>
        <v>0</v>
      </c>
      <c r="D337" s="165">
        <f>'Door Comparison'!D337</f>
        <v>1750</v>
      </c>
      <c r="E337" s="165">
        <f>'Door Comparison'!E337</f>
        <v>2110</v>
      </c>
      <c r="F337" s="165"/>
      <c r="G337" s="165">
        <f>'Door Comparison'!G337</f>
        <v>0</v>
      </c>
      <c r="H337" s="165">
        <f>'Door Comparison'!H337</f>
        <v>1</v>
      </c>
      <c r="I337" s="165" t="e">
        <f>'Door Comparison'!#REF!</f>
        <v>#REF!</v>
      </c>
      <c r="J337" s="165">
        <f>'Door Comparison'!J337</f>
        <v>0</v>
      </c>
      <c r="K337" s="165">
        <f>'Door Comparison'!K337</f>
        <v>1</v>
      </c>
      <c r="L337" s="165">
        <f>'Door Comparison'!L337</f>
        <v>1</v>
      </c>
      <c r="N337" s="95">
        <v>66</v>
      </c>
      <c r="O337" s="170"/>
      <c r="P337" s="155">
        <f t="shared" si="35"/>
        <v>18.510000000000002</v>
      </c>
      <c r="Q337" s="152">
        <f t="shared" si="36"/>
        <v>45.01</v>
      </c>
      <c r="R337" s="171"/>
      <c r="S337" s="172"/>
      <c r="T337" s="171">
        <f t="shared" si="37"/>
        <v>25.07</v>
      </c>
      <c r="V337" s="173">
        <f t="shared" si="38"/>
        <v>19.88</v>
      </c>
      <c r="W337" s="155">
        <f t="shared" si="39"/>
        <v>12.42</v>
      </c>
      <c r="X337" s="171">
        <v>0</v>
      </c>
      <c r="Y337" s="174">
        <f t="shared" si="40"/>
        <v>186.89</v>
      </c>
    </row>
    <row r="338" spans="1:25" x14ac:dyDescent="0.25">
      <c r="A338" s="114" t="str">
        <f>'Door Comparison'!A338</f>
        <v xml:space="preserve">06.36.09,  </v>
      </c>
      <c r="B338" s="165" t="str">
        <f>'Door Comparison'!B338</f>
        <v>DRS-104</v>
      </c>
      <c r="C338" s="165">
        <f>'Door Comparison'!C338</f>
        <v>0</v>
      </c>
      <c r="D338" s="165">
        <f>'Door Comparison'!D338</f>
        <v>1450</v>
      </c>
      <c r="E338" s="165">
        <f>'Door Comparison'!E338</f>
        <v>2110</v>
      </c>
      <c r="F338" s="165"/>
      <c r="G338" s="165">
        <f>'Door Comparison'!G338</f>
        <v>0</v>
      </c>
      <c r="H338" s="165">
        <f>'Door Comparison'!H338</f>
        <v>1</v>
      </c>
      <c r="I338" s="165" t="e">
        <f>'Door Comparison'!#REF!</f>
        <v>#REF!</v>
      </c>
      <c r="J338" s="165">
        <f>'Door Comparison'!J338</f>
        <v>0</v>
      </c>
      <c r="K338" s="165">
        <f>'Door Comparison'!K338</f>
        <v>1</v>
      </c>
      <c r="L338" s="165">
        <f>'Door Comparison'!L338</f>
        <v>1</v>
      </c>
      <c r="N338" s="95">
        <v>44</v>
      </c>
      <c r="O338" s="170"/>
      <c r="P338" s="155">
        <f t="shared" si="35"/>
        <v>17.579999999999998</v>
      </c>
      <c r="Q338" s="152">
        <f t="shared" si="36"/>
        <v>42.75</v>
      </c>
      <c r="R338" s="171"/>
      <c r="S338" s="172"/>
      <c r="T338" s="171">
        <f t="shared" si="37"/>
        <v>23.81</v>
      </c>
      <c r="V338" s="173">
        <f t="shared" si="38"/>
        <v>18.88</v>
      </c>
      <c r="W338" s="155">
        <f t="shared" si="39"/>
        <v>11.79</v>
      </c>
      <c r="X338" s="171">
        <v>0</v>
      </c>
      <c r="Y338" s="174">
        <f t="shared" si="40"/>
        <v>158.81</v>
      </c>
    </row>
    <row r="339" spans="1:25" x14ac:dyDescent="0.25">
      <c r="A339" s="114" t="str">
        <f>'Door Comparison'!A339</f>
        <v xml:space="preserve">06.36.10,  </v>
      </c>
      <c r="B339" s="165" t="str">
        <f>'Door Comparison'!B339</f>
        <v>DRS-104</v>
      </c>
      <c r="C339" s="165">
        <f>'Door Comparison'!C339</f>
        <v>0</v>
      </c>
      <c r="D339" s="165">
        <f>'Door Comparison'!D339</f>
        <v>1450</v>
      </c>
      <c r="E339" s="165">
        <f>'Door Comparison'!E339</f>
        <v>2110</v>
      </c>
      <c r="F339" s="165"/>
      <c r="G339" s="165">
        <f>'Door Comparison'!G339</f>
        <v>0</v>
      </c>
      <c r="H339" s="165">
        <f>'Door Comparison'!H339</f>
        <v>1</v>
      </c>
      <c r="I339" s="165" t="e">
        <f>'Door Comparison'!#REF!</f>
        <v>#REF!</v>
      </c>
      <c r="J339" s="165">
        <f>'Door Comparison'!J339</f>
        <v>0</v>
      </c>
      <c r="K339" s="165">
        <f>'Door Comparison'!K339</f>
        <v>1</v>
      </c>
      <c r="L339" s="165">
        <f>'Door Comparison'!L339</f>
        <v>1</v>
      </c>
      <c r="N339" s="95">
        <v>44</v>
      </c>
      <c r="O339" s="170"/>
      <c r="P339" s="155">
        <f t="shared" si="35"/>
        <v>17.579999999999998</v>
      </c>
      <c r="Q339" s="152">
        <f t="shared" si="36"/>
        <v>42.75</v>
      </c>
      <c r="R339" s="171"/>
      <c r="S339" s="172"/>
      <c r="T339" s="171">
        <f t="shared" si="37"/>
        <v>23.81</v>
      </c>
      <c r="V339" s="173">
        <f t="shared" si="38"/>
        <v>18.88</v>
      </c>
      <c r="W339" s="155">
        <f t="shared" si="39"/>
        <v>11.79</v>
      </c>
      <c r="X339" s="171">
        <v>0</v>
      </c>
      <c r="Y339" s="174">
        <f t="shared" si="40"/>
        <v>158.81</v>
      </c>
    </row>
    <row r="340" spans="1:25" x14ac:dyDescent="0.25">
      <c r="A340" s="114" t="str">
        <f>'Door Comparison'!A340</f>
        <v xml:space="preserve">06.36.11,  </v>
      </c>
      <c r="B340" s="165" t="str">
        <f>'Door Comparison'!B340</f>
        <v>DRS-104</v>
      </c>
      <c r="C340" s="165">
        <f>'Door Comparison'!C340</f>
        <v>0</v>
      </c>
      <c r="D340" s="165">
        <f>'Door Comparison'!D340</f>
        <v>1020</v>
      </c>
      <c r="E340" s="165">
        <f>'Door Comparison'!E340</f>
        <v>2110</v>
      </c>
      <c r="F340" s="165"/>
      <c r="G340" s="165">
        <f>'Door Comparison'!G340</f>
        <v>0</v>
      </c>
      <c r="H340" s="165">
        <f>'Door Comparison'!H340</f>
        <v>1</v>
      </c>
      <c r="I340" s="165" t="e">
        <f>'Door Comparison'!#REF!</f>
        <v>#REF!</v>
      </c>
      <c r="J340" s="165">
        <f>'Door Comparison'!J340</f>
        <v>0</v>
      </c>
      <c r="K340" s="165">
        <f>'Door Comparison'!K340</f>
        <v>1</v>
      </c>
      <c r="L340" s="165">
        <f>'Door Comparison'!L340</f>
        <v>1</v>
      </c>
      <c r="N340" s="95">
        <v>44</v>
      </c>
      <c r="O340" s="170"/>
      <c r="P340" s="155">
        <f t="shared" si="35"/>
        <v>16.239999999999998</v>
      </c>
      <c r="Q340" s="152">
        <f t="shared" si="36"/>
        <v>39.51</v>
      </c>
      <c r="R340" s="171"/>
      <c r="S340" s="172"/>
      <c r="T340" s="171">
        <f t="shared" si="37"/>
        <v>22.01</v>
      </c>
      <c r="V340" s="173">
        <f t="shared" si="38"/>
        <v>17.45</v>
      </c>
      <c r="W340" s="155">
        <f t="shared" si="39"/>
        <v>10.9</v>
      </c>
      <c r="X340" s="171">
        <v>0</v>
      </c>
      <c r="Y340" s="174">
        <f t="shared" si="40"/>
        <v>150.11000000000001</v>
      </c>
    </row>
    <row r="341" spans="1:25" x14ac:dyDescent="0.25">
      <c r="A341" s="114" t="str">
        <f>'Door Comparison'!A341</f>
        <v xml:space="preserve">06.36.12,  </v>
      </c>
      <c r="B341" s="165" t="str">
        <f>'Door Comparison'!B341</f>
        <v>DRS-104</v>
      </c>
      <c r="C341" s="165">
        <f>'Door Comparison'!C341</f>
        <v>0</v>
      </c>
      <c r="D341" s="165">
        <f>'Door Comparison'!D341</f>
        <v>1450</v>
      </c>
      <c r="E341" s="165">
        <f>'Door Comparison'!E341</f>
        <v>2110</v>
      </c>
      <c r="F341" s="165"/>
      <c r="G341" s="165">
        <f>'Door Comparison'!G341</f>
        <v>0</v>
      </c>
      <c r="H341" s="165">
        <f>'Door Comparison'!H341</f>
        <v>1</v>
      </c>
      <c r="I341" s="165" t="e">
        <f>'Door Comparison'!#REF!</f>
        <v>#REF!</v>
      </c>
      <c r="J341" s="165">
        <f>'Door Comparison'!J341</f>
        <v>0</v>
      </c>
      <c r="K341" s="165">
        <f>'Door Comparison'!K341</f>
        <v>1</v>
      </c>
      <c r="L341" s="165">
        <f>'Door Comparison'!L341</f>
        <v>1</v>
      </c>
      <c r="N341" s="95">
        <v>44</v>
      </c>
      <c r="O341" s="170"/>
      <c r="P341" s="155">
        <f t="shared" si="35"/>
        <v>17.579999999999998</v>
      </c>
      <c r="Q341" s="152">
        <f t="shared" si="36"/>
        <v>42.75</v>
      </c>
      <c r="R341" s="171"/>
      <c r="S341" s="172"/>
      <c r="T341" s="171">
        <f t="shared" si="37"/>
        <v>23.81</v>
      </c>
      <c r="V341" s="173">
        <f t="shared" si="38"/>
        <v>18.88</v>
      </c>
      <c r="W341" s="155">
        <f t="shared" si="39"/>
        <v>11.79</v>
      </c>
      <c r="X341" s="171">
        <v>0</v>
      </c>
      <c r="Y341" s="174">
        <f t="shared" si="40"/>
        <v>158.81</v>
      </c>
    </row>
    <row r="342" spans="1:25" x14ac:dyDescent="0.25">
      <c r="A342" s="114" t="str">
        <f>'Door Comparison'!A342</f>
        <v xml:space="preserve">06.36.13,  </v>
      </c>
      <c r="B342" s="165" t="str">
        <f>'Door Comparison'!B342</f>
        <v>DRS-104</v>
      </c>
      <c r="C342" s="165">
        <f>'Door Comparison'!C342</f>
        <v>0</v>
      </c>
      <c r="D342" s="165">
        <f>'Door Comparison'!D342</f>
        <v>1550</v>
      </c>
      <c r="E342" s="165">
        <f>'Door Comparison'!E342</f>
        <v>2110</v>
      </c>
      <c r="F342" s="165"/>
      <c r="G342" s="165">
        <f>'Door Comparison'!G342</f>
        <v>0</v>
      </c>
      <c r="H342" s="165">
        <f>'Door Comparison'!H342</f>
        <v>1</v>
      </c>
      <c r="I342" s="165" t="e">
        <f>'Door Comparison'!#REF!</f>
        <v>#REF!</v>
      </c>
      <c r="J342" s="165">
        <f>'Door Comparison'!J342</f>
        <v>0</v>
      </c>
      <c r="K342" s="165">
        <f>'Door Comparison'!K342</f>
        <v>1</v>
      </c>
      <c r="L342" s="165">
        <f>'Door Comparison'!L342</f>
        <v>1</v>
      </c>
      <c r="N342" s="95">
        <v>44</v>
      </c>
      <c r="O342" s="170"/>
      <c r="P342" s="155">
        <f t="shared" si="35"/>
        <v>17.89</v>
      </c>
      <c r="Q342" s="152">
        <f t="shared" si="36"/>
        <v>43.51</v>
      </c>
      <c r="R342" s="171"/>
      <c r="S342" s="172"/>
      <c r="T342" s="171">
        <f t="shared" si="37"/>
        <v>24.23</v>
      </c>
      <c r="V342" s="173">
        <f t="shared" si="38"/>
        <v>19.21</v>
      </c>
      <c r="W342" s="155">
        <f t="shared" si="39"/>
        <v>12</v>
      </c>
      <c r="X342" s="171">
        <v>0</v>
      </c>
      <c r="Y342" s="174">
        <f t="shared" si="40"/>
        <v>160.84</v>
      </c>
    </row>
    <row r="343" spans="1:25" x14ac:dyDescent="0.25">
      <c r="A343" s="114" t="str">
        <f>'Door Comparison'!A343</f>
        <v xml:space="preserve">06.36.14,  </v>
      </c>
      <c r="B343" s="165" t="str">
        <f>'Door Comparison'!B343</f>
        <v>DRS-104</v>
      </c>
      <c r="C343" s="165">
        <f>'Door Comparison'!C343</f>
        <v>0</v>
      </c>
      <c r="D343" s="165">
        <f>'Door Comparison'!D343</f>
        <v>1550</v>
      </c>
      <c r="E343" s="165">
        <f>'Door Comparison'!E343</f>
        <v>2110</v>
      </c>
      <c r="F343" s="165"/>
      <c r="G343" s="165">
        <f>'Door Comparison'!G343</f>
        <v>0</v>
      </c>
      <c r="H343" s="165">
        <f>'Door Comparison'!H343</f>
        <v>1</v>
      </c>
      <c r="I343" s="165" t="e">
        <f>'Door Comparison'!#REF!</f>
        <v>#REF!</v>
      </c>
      <c r="J343" s="165">
        <f>'Door Comparison'!J343</f>
        <v>0</v>
      </c>
      <c r="K343" s="165">
        <f>'Door Comparison'!K343</f>
        <v>1</v>
      </c>
      <c r="L343" s="165">
        <f>'Door Comparison'!L343</f>
        <v>1</v>
      </c>
      <c r="N343" s="95">
        <v>44</v>
      </c>
      <c r="O343" s="170"/>
      <c r="P343" s="155">
        <f t="shared" si="35"/>
        <v>17.89</v>
      </c>
      <c r="Q343" s="152">
        <f t="shared" si="36"/>
        <v>43.51</v>
      </c>
      <c r="R343" s="171"/>
      <c r="S343" s="172"/>
      <c r="T343" s="171">
        <f t="shared" si="37"/>
        <v>24.23</v>
      </c>
      <c r="V343" s="173">
        <f t="shared" si="38"/>
        <v>19.21</v>
      </c>
      <c r="W343" s="155">
        <f t="shared" si="39"/>
        <v>12</v>
      </c>
      <c r="X343" s="171">
        <v>0</v>
      </c>
      <c r="Y343" s="174">
        <f t="shared" si="40"/>
        <v>160.84</v>
      </c>
    </row>
    <row r="344" spans="1:25" x14ac:dyDescent="0.25">
      <c r="A344" s="114" t="str">
        <f>'Door Comparison'!A344</f>
        <v xml:space="preserve">06.36.15,  </v>
      </c>
      <c r="B344" s="165" t="str">
        <f>'Door Comparison'!B344</f>
        <v>DRS-104</v>
      </c>
      <c r="C344" s="165">
        <f>'Door Comparison'!C344</f>
        <v>0</v>
      </c>
      <c r="D344" s="165">
        <f>'Door Comparison'!D344</f>
        <v>620</v>
      </c>
      <c r="E344" s="165">
        <f>'Door Comparison'!E344</f>
        <v>2110</v>
      </c>
      <c r="F344" s="165"/>
      <c r="G344" s="165">
        <f>'Door Comparison'!G344</f>
        <v>0</v>
      </c>
      <c r="H344" s="165">
        <f>'Door Comparison'!H344</f>
        <v>1</v>
      </c>
      <c r="I344" s="165" t="e">
        <f>'Door Comparison'!#REF!</f>
        <v>#REF!</v>
      </c>
      <c r="J344" s="165">
        <f>'Door Comparison'!J344</f>
        <v>0</v>
      </c>
      <c r="K344" s="165">
        <f>'Door Comparison'!K344</f>
        <v>1</v>
      </c>
      <c r="L344" s="165">
        <f>'Door Comparison'!L344</f>
        <v>1</v>
      </c>
      <c r="N344" s="95">
        <v>22</v>
      </c>
      <c r="O344" s="170"/>
      <c r="P344" s="155">
        <f t="shared" si="35"/>
        <v>15</v>
      </c>
      <c r="Q344" s="152">
        <f t="shared" si="36"/>
        <v>36.49</v>
      </c>
      <c r="R344" s="171"/>
      <c r="S344" s="172"/>
      <c r="T344" s="171">
        <f t="shared" si="37"/>
        <v>20.329999999999998</v>
      </c>
      <c r="V344" s="173">
        <f t="shared" si="38"/>
        <v>16.12</v>
      </c>
      <c r="W344" s="155">
        <f t="shared" si="39"/>
        <v>10.07</v>
      </c>
      <c r="X344" s="171">
        <v>0</v>
      </c>
      <c r="Y344" s="174">
        <f t="shared" si="40"/>
        <v>120.01</v>
      </c>
    </row>
    <row r="345" spans="1:25" x14ac:dyDescent="0.25">
      <c r="A345" s="114" t="str">
        <f>'Door Comparison'!A345</f>
        <v xml:space="preserve">06.36.16,  </v>
      </c>
      <c r="B345" s="165" t="str">
        <f>'Door Comparison'!B345</f>
        <v>DRS-104</v>
      </c>
      <c r="C345" s="165">
        <f>'Door Comparison'!C345</f>
        <v>0</v>
      </c>
      <c r="D345" s="165">
        <f>'Door Comparison'!D345</f>
        <v>820</v>
      </c>
      <c r="E345" s="165">
        <f>'Door Comparison'!E345</f>
        <v>2110</v>
      </c>
      <c r="F345" s="165"/>
      <c r="G345" s="165">
        <f>'Door Comparison'!G345</f>
        <v>0</v>
      </c>
      <c r="H345" s="165">
        <f>'Door Comparison'!H345</f>
        <v>1</v>
      </c>
      <c r="I345" s="165" t="e">
        <f>'Door Comparison'!#REF!</f>
        <v>#REF!</v>
      </c>
      <c r="J345" s="165">
        <f>'Door Comparison'!J345</f>
        <v>0</v>
      </c>
      <c r="K345" s="165">
        <f>'Door Comparison'!K345</f>
        <v>1</v>
      </c>
      <c r="L345" s="165">
        <f>'Door Comparison'!L345</f>
        <v>1</v>
      </c>
      <c r="N345" s="95">
        <v>22</v>
      </c>
      <c r="O345" s="170"/>
      <c r="P345" s="155">
        <f t="shared" si="35"/>
        <v>15.62</v>
      </c>
      <c r="Q345" s="152">
        <f t="shared" si="36"/>
        <v>38</v>
      </c>
      <c r="R345" s="171"/>
      <c r="S345" s="172"/>
      <c r="T345" s="171">
        <f t="shared" si="37"/>
        <v>21.17</v>
      </c>
      <c r="V345" s="173">
        <f t="shared" si="38"/>
        <v>16.78</v>
      </c>
      <c r="W345" s="155">
        <f t="shared" si="39"/>
        <v>10.48</v>
      </c>
      <c r="X345" s="171">
        <v>0</v>
      </c>
      <c r="Y345" s="174">
        <f t="shared" si="40"/>
        <v>124.05</v>
      </c>
    </row>
    <row r="346" spans="1:25" x14ac:dyDescent="0.25">
      <c r="A346" s="114" t="str">
        <f>'Door Comparison'!A346</f>
        <v xml:space="preserve">06.36.17,  </v>
      </c>
      <c r="B346" s="165" t="str">
        <f>'Door Comparison'!B346</f>
        <v>DRS-104</v>
      </c>
      <c r="C346" s="165">
        <f>'Door Comparison'!C346</f>
        <v>0</v>
      </c>
      <c r="D346" s="165">
        <f>'Door Comparison'!D346</f>
        <v>620</v>
      </c>
      <c r="E346" s="165">
        <f>'Door Comparison'!E346</f>
        <v>2110</v>
      </c>
      <c r="F346" s="165"/>
      <c r="G346" s="165">
        <f>'Door Comparison'!G346</f>
        <v>0</v>
      </c>
      <c r="H346" s="165">
        <f>'Door Comparison'!H346</f>
        <v>1</v>
      </c>
      <c r="I346" s="165" t="e">
        <f>'Door Comparison'!#REF!</f>
        <v>#REF!</v>
      </c>
      <c r="J346" s="165">
        <f>'Door Comparison'!J346</f>
        <v>0</v>
      </c>
      <c r="K346" s="165">
        <f>'Door Comparison'!K346</f>
        <v>1</v>
      </c>
      <c r="L346" s="165">
        <f>'Door Comparison'!L346</f>
        <v>1</v>
      </c>
      <c r="N346" s="95">
        <v>22</v>
      </c>
      <c r="O346" s="170"/>
      <c r="P346" s="155">
        <f t="shared" si="35"/>
        <v>15</v>
      </c>
      <c r="Q346" s="152">
        <f t="shared" si="36"/>
        <v>36.49</v>
      </c>
      <c r="R346" s="171"/>
      <c r="S346" s="172"/>
      <c r="T346" s="171">
        <f t="shared" si="37"/>
        <v>20.329999999999998</v>
      </c>
      <c r="V346" s="173">
        <f t="shared" si="38"/>
        <v>16.12</v>
      </c>
      <c r="W346" s="155">
        <f t="shared" si="39"/>
        <v>10.07</v>
      </c>
      <c r="X346" s="171">
        <v>0</v>
      </c>
      <c r="Y346" s="174">
        <f t="shared" si="40"/>
        <v>120.01</v>
      </c>
    </row>
    <row r="347" spans="1:25" x14ac:dyDescent="0.25">
      <c r="A347" s="114" t="str">
        <f>'Door Comparison'!A347</f>
        <v xml:space="preserve">06.36.18,  </v>
      </c>
      <c r="B347" s="165" t="str">
        <f>'Door Comparison'!B347</f>
        <v>DRS-104</v>
      </c>
      <c r="C347" s="165">
        <f>'Door Comparison'!C347</f>
        <v>0</v>
      </c>
      <c r="D347" s="165">
        <f>'Door Comparison'!D347</f>
        <v>620</v>
      </c>
      <c r="E347" s="165">
        <f>'Door Comparison'!E347</f>
        <v>2110</v>
      </c>
      <c r="F347" s="165"/>
      <c r="G347" s="165">
        <f>'Door Comparison'!G347</f>
        <v>0</v>
      </c>
      <c r="H347" s="165">
        <f>'Door Comparison'!H347</f>
        <v>1</v>
      </c>
      <c r="I347" s="165" t="e">
        <f>'Door Comparison'!#REF!</f>
        <v>#REF!</v>
      </c>
      <c r="J347" s="165">
        <f>'Door Comparison'!J347</f>
        <v>0</v>
      </c>
      <c r="K347" s="165">
        <f>'Door Comparison'!K347</f>
        <v>1</v>
      </c>
      <c r="L347" s="165">
        <f>'Door Comparison'!L347</f>
        <v>1</v>
      </c>
      <c r="N347" s="95">
        <v>22</v>
      </c>
      <c r="O347" s="170"/>
      <c r="P347" s="155">
        <f t="shared" si="35"/>
        <v>15</v>
      </c>
      <c r="Q347" s="152">
        <f t="shared" si="36"/>
        <v>36.49</v>
      </c>
      <c r="R347" s="171"/>
      <c r="S347" s="172"/>
      <c r="T347" s="171">
        <f t="shared" si="37"/>
        <v>20.329999999999998</v>
      </c>
      <c r="V347" s="173">
        <f t="shared" si="38"/>
        <v>16.12</v>
      </c>
      <c r="W347" s="155">
        <f t="shared" si="39"/>
        <v>10.07</v>
      </c>
      <c r="X347" s="171">
        <v>0</v>
      </c>
      <c r="Y347" s="174">
        <f t="shared" si="40"/>
        <v>120.01</v>
      </c>
    </row>
    <row r="348" spans="1:25" x14ac:dyDescent="0.25">
      <c r="A348" s="114" t="str">
        <f>'Door Comparison'!A348</f>
        <v xml:space="preserve">06.36.19,  </v>
      </c>
      <c r="B348" s="165" t="str">
        <f>'Door Comparison'!B348</f>
        <v>DRS-104</v>
      </c>
      <c r="C348" s="165">
        <f>'Door Comparison'!C348</f>
        <v>0</v>
      </c>
      <c r="D348" s="165">
        <f>'Door Comparison'!D348</f>
        <v>1650</v>
      </c>
      <c r="E348" s="165">
        <f>'Door Comparison'!E348</f>
        <v>2110</v>
      </c>
      <c r="F348" s="165"/>
      <c r="G348" s="165">
        <f>'Door Comparison'!G348</f>
        <v>0</v>
      </c>
      <c r="H348" s="165">
        <f>'Door Comparison'!H348</f>
        <v>1</v>
      </c>
      <c r="I348" s="165" t="e">
        <f>'Door Comparison'!#REF!</f>
        <v>#REF!</v>
      </c>
      <c r="J348" s="165">
        <f>'Door Comparison'!J348</f>
        <v>0</v>
      </c>
      <c r="K348" s="165">
        <f>'Door Comparison'!K348</f>
        <v>1</v>
      </c>
      <c r="L348" s="165">
        <f>'Door Comparison'!L348</f>
        <v>1</v>
      </c>
      <c r="N348" s="95">
        <v>44</v>
      </c>
      <c r="O348" s="170"/>
      <c r="P348" s="155">
        <f t="shared" si="35"/>
        <v>18.2</v>
      </c>
      <c r="Q348" s="152">
        <f t="shared" si="36"/>
        <v>44.26</v>
      </c>
      <c r="R348" s="171"/>
      <c r="S348" s="172"/>
      <c r="T348" s="171">
        <f t="shared" si="37"/>
        <v>24.65</v>
      </c>
      <c r="V348" s="173">
        <f t="shared" si="38"/>
        <v>19.55</v>
      </c>
      <c r="W348" s="155">
        <f t="shared" si="39"/>
        <v>12.21</v>
      </c>
      <c r="X348" s="171">
        <v>0</v>
      </c>
      <c r="Y348" s="174">
        <f t="shared" si="40"/>
        <v>162.87</v>
      </c>
    </row>
    <row r="349" spans="1:25" x14ac:dyDescent="0.25">
      <c r="A349" s="114" t="str">
        <f>'Door Comparison'!A349</f>
        <v xml:space="preserve">06.41.01,  </v>
      </c>
      <c r="B349" s="165" t="str">
        <f>'Door Comparison'!B349</f>
        <v>DRS-104</v>
      </c>
      <c r="C349" s="165">
        <f>'Door Comparison'!C349</f>
        <v>0</v>
      </c>
      <c r="D349" s="165">
        <f>'Door Comparison'!D349</f>
        <v>620</v>
      </c>
      <c r="E349" s="165">
        <f>'Door Comparison'!E349</f>
        <v>2110</v>
      </c>
      <c r="F349" s="165"/>
      <c r="G349" s="165">
        <f>'Door Comparison'!G349</f>
        <v>0</v>
      </c>
      <c r="H349" s="165">
        <f>'Door Comparison'!H349</f>
        <v>1</v>
      </c>
      <c r="I349" s="165" t="e">
        <f>'Door Comparison'!#REF!</f>
        <v>#REF!</v>
      </c>
      <c r="J349" s="165">
        <f>'Door Comparison'!J349</f>
        <v>0</v>
      </c>
      <c r="K349" s="165">
        <f>'Door Comparison'!K349</f>
        <v>1</v>
      </c>
      <c r="L349" s="165">
        <f>'Door Comparison'!L349</f>
        <v>1</v>
      </c>
      <c r="N349" s="95">
        <v>22</v>
      </c>
      <c r="O349" s="170"/>
      <c r="P349" s="155">
        <f t="shared" si="35"/>
        <v>15</v>
      </c>
      <c r="Q349" s="152">
        <f t="shared" si="36"/>
        <v>36.49</v>
      </c>
      <c r="R349" s="171"/>
      <c r="S349" s="172"/>
      <c r="T349" s="171">
        <f t="shared" si="37"/>
        <v>20.329999999999998</v>
      </c>
      <c r="V349" s="173">
        <f t="shared" si="38"/>
        <v>16.12</v>
      </c>
      <c r="W349" s="155">
        <f t="shared" si="39"/>
        <v>10.07</v>
      </c>
      <c r="X349" s="171">
        <v>0</v>
      </c>
      <c r="Y349" s="174">
        <f t="shared" si="40"/>
        <v>120.01</v>
      </c>
    </row>
    <row r="350" spans="1:25" x14ac:dyDescent="0.25">
      <c r="A350" s="114" t="str">
        <f>'Door Comparison'!A350</f>
        <v xml:space="preserve">06.41.02,  </v>
      </c>
      <c r="B350" s="165" t="str">
        <f>'Door Comparison'!B350</f>
        <v>DRS-104</v>
      </c>
      <c r="C350" s="165">
        <f>'Door Comparison'!C350</f>
        <v>0</v>
      </c>
      <c r="D350" s="165">
        <f>'Door Comparison'!D350</f>
        <v>620</v>
      </c>
      <c r="E350" s="165">
        <f>'Door Comparison'!E350</f>
        <v>2110</v>
      </c>
      <c r="F350" s="165"/>
      <c r="G350" s="165">
        <f>'Door Comparison'!G350</f>
        <v>0</v>
      </c>
      <c r="H350" s="165">
        <f>'Door Comparison'!H350</f>
        <v>1</v>
      </c>
      <c r="I350" s="165" t="e">
        <f>'Door Comparison'!#REF!</f>
        <v>#REF!</v>
      </c>
      <c r="J350" s="165">
        <f>'Door Comparison'!J350</f>
        <v>0</v>
      </c>
      <c r="K350" s="165">
        <f>'Door Comparison'!K350</f>
        <v>1</v>
      </c>
      <c r="L350" s="165">
        <f>'Door Comparison'!L350</f>
        <v>1</v>
      </c>
      <c r="N350" s="95">
        <v>22</v>
      </c>
      <c r="O350" s="170"/>
      <c r="P350" s="155">
        <f t="shared" si="35"/>
        <v>15</v>
      </c>
      <c r="Q350" s="152">
        <f t="shared" si="36"/>
        <v>36.49</v>
      </c>
      <c r="R350" s="171"/>
      <c r="S350" s="172"/>
      <c r="T350" s="171">
        <f t="shared" si="37"/>
        <v>20.329999999999998</v>
      </c>
      <c r="V350" s="173">
        <f t="shared" si="38"/>
        <v>16.12</v>
      </c>
      <c r="W350" s="155">
        <f t="shared" si="39"/>
        <v>10.07</v>
      </c>
      <c r="X350" s="171">
        <v>0</v>
      </c>
      <c r="Y350" s="174">
        <f t="shared" si="40"/>
        <v>120.01</v>
      </c>
    </row>
    <row r="351" spans="1:25" x14ac:dyDescent="0.25">
      <c r="A351" s="114" t="str">
        <f>'Door Comparison'!A351</f>
        <v xml:space="preserve">06.42.02,  </v>
      </c>
      <c r="B351" s="165" t="str">
        <f>'Door Comparison'!B351</f>
        <v>DRS-107</v>
      </c>
      <c r="C351" s="165">
        <f>'Door Comparison'!C351</f>
        <v>0</v>
      </c>
      <c r="D351" s="165">
        <f>'Door Comparison'!D351</f>
        <v>920</v>
      </c>
      <c r="E351" s="165">
        <f>'Door Comparison'!E351</f>
        <v>2110</v>
      </c>
      <c r="F351" s="165"/>
      <c r="G351" s="165">
        <f>'Door Comparison'!G351</f>
        <v>0</v>
      </c>
      <c r="H351" s="165">
        <f>'Door Comparison'!H351</f>
        <v>1</v>
      </c>
      <c r="I351" s="165" t="e">
        <f>'Door Comparison'!#REF!</f>
        <v>#REF!</v>
      </c>
      <c r="J351" s="165">
        <f>'Door Comparison'!J351</f>
        <v>0</v>
      </c>
      <c r="K351" s="165">
        <f>'Door Comparison'!K351</f>
        <v>1</v>
      </c>
      <c r="L351" s="165">
        <f>'Door Comparison'!L351</f>
        <v>1</v>
      </c>
      <c r="N351" s="95">
        <v>22</v>
      </c>
      <c r="O351" s="170"/>
      <c r="P351" s="155">
        <f t="shared" si="35"/>
        <v>15.93</v>
      </c>
      <c r="Q351" s="152">
        <f t="shared" si="36"/>
        <v>38.76</v>
      </c>
      <c r="R351" s="171"/>
      <c r="S351" s="172"/>
      <c r="T351" s="171">
        <f t="shared" si="37"/>
        <v>21.59</v>
      </c>
      <c r="V351" s="173">
        <f t="shared" si="38"/>
        <v>17.12</v>
      </c>
      <c r="W351" s="155">
        <f t="shared" si="39"/>
        <v>10.69</v>
      </c>
      <c r="X351" s="171">
        <v>0</v>
      </c>
      <c r="Y351" s="174">
        <f t="shared" si="40"/>
        <v>126.09</v>
      </c>
    </row>
    <row r="352" spans="1:25" x14ac:dyDescent="0.25">
      <c r="A352" s="114" t="str">
        <f>'Door Comparison'!A352</f>
        <v xml:space="preserve">06.42.03,  </v>
      </c>
      <c r="B352" s="165" t="str">
        <f>'Door Comparison'!B352</f>
        <v>DRS-106</v>
      </c>
      <c r="C352" s="165">
        <f>'Door Comparison'!C352</f>
        <v>0</v>
      </c>
      <c r="D352" s="165">
        <f>'Door Comparison'!D352</f>
        <v>820</v>
      </c>
      <c r="E352" s="165">
        <f>'Door Comparison'!E352</f>
        <v>2110</v>
      </c>
      <c r="F352" s="165"/>
      <c r="G352" s="165">
        <f>'Door Comparison'!G352</f>
        <v>0</v>
      </c>
      <c r="H352" s="165">
        <f>'Door Comparison'!H352</f>
        <v>1</v>
      </c>
      <c r="I352" s="165" t="e">
        <f>'Door Comparison'!#REF!</f>
        <v>#REF!</v>
      </c>
      <c r="J352" s="165">
        <f>'Door Comparison'!J352</f>
        <v>1</v>
      </c>
      <c r="K352" s="165">
        <f>'Door Comparison'!K352</f>
        <v>0</v>
      </c>
      <c r="L352" s="165">
        <f>'Door Comparison'!L352</f>
        <v>1</v>
      </c>
      <c r="N352" s="95">
        <v>22</v>
      </c>
      <c r="O352" s="170"/>
      <c r="P352" s="155">
        <f t="shared" si="35"/>
        <v>15.62</v>
      </c>
      <c r="Q352" s="152">
        <f t="shared" si="36"/>
        <v>38</v>
      </c>
      <c r="R352" s="171"/>
      <c r="S352" s="172"/>
      <c r="T352" s="171">
        <f t="shared" si="37"/>
        <v>21.17</v>
      </c>
      <c r="V352" s="173">
        <f t="shared" si="38"/>
        <v>11.19</v>
      </c>
      <c r="W352" s="155">
        <f t="shared" si="39"/>
        <v>10.48</v>
      </c>
      <c r="X352" s="171">
        <v>0</v>
      </c>
      <c r="Y352" s="174">
        <f t="shared" si="40"/>
        <v>118.46</v>
      </c>
    </row>
    <row r="353" spans="1:25" x14ac:dyDescent="0.25">
      <c r="A353" s="114" t="str">
        <f>'Door Comparison'!A353</f>
        <v xml:space="preserve">06.42.04,  </v>
      </c>
      <c r="B353" s="165" t="str">
        <f>'Door Comparison'!B353</f>
        <v>DRS-106</v>
      </c>
      <c r="C353" s="165">
        <f>'Door Comparison'!C353</f>
        <v>0</v>
      </c>
      <c r="D353" s="165">
        <f>'Door Comparison'!D353</f>
        <v>1500</v>
      </c>
      <c r="E353" s="165">
        <f>'Door Comparison'!E353</f>
        <v>2110</v>
      </c>
      <c r="F353" s="165"/>
      <c r="G353" s="165">
        <f>'Door Comparison'!G353</f>
        <v>0</v>
      </c>
      <c r="H353" s="165">
        <f>'Door Comparison'!H353</f>
        <v>1</v>
      </c>
      <c r="I353" s="165" t="e">
        <f>'Door Comparison'!#REF!</f>
        <v>#REF!</v>
      </c>
      <c r="J353" s="165">
        <f>'Door Comparison'!J353</f>
        <v>0</v>
      </c>
      <c r="K353" s="165">
        <f>'Door Comparison'!K353</f>
        <v>0</v>
      </c>
      <c r="L353" s="165">
        <f>'Door Comparison'!L353</f>
        <v>0</v>
      </c>
      <c r="N353" s="95">
        <v>44</v>
      </c>
      <c r="O353" s="170"/>
      <c r="P353" s="155">
        <f t="shared" si="35"/>
        <v>17.73</v>
      </c>
      <c r="Q353" s="152">
        <f t="shared" si="36"/>
        <v>43.13</v>
      </c>
      <c r="R353" s="171"/>
      <c r="S353" s="172"/>
      <c r="T353" s="171">
        <f t="shared" si="37"/>
        <v>24.02</v>
      </c>
      <c r="V353" s="173">
        <f t="shared" si="38"/>
        <v>0</v>
      </c>
      <c r="W353" s="155">
        <f t="shared" si="39"/>
        <v>0</v>
      </c>
      <c r="X353" s="171">
        <v>0</v>
      </c>
      <c r="Y353" s="174">
        <f t="shared" si="40"/>
        <v>128.88</v>
      </c>
    </row>
    <row r="354" spans="1:25" x14ac:dyDescent="0.25">
      <c r="A354" s="114" t="str">
        <f>'Door Comparison'!A354</f>
        <v xml:space="preserve">06.46.02,  </v>
      </c>
      <c r="B354" s="165" t="str">
        <f>'Door Comparison'!B354</f>
        <v>DRS-104</v>
      </c>
      <c r="C354" s="165">
        <f>'Door Comparison'!C354</f>
        <v>0</v>
      </c>
      <c r="D354" s="165">
        <f>'Door Comparison'!D354</f>
        <v>1020</v>
      </c>
      <c r="E354" s="165">
        <f>'Door Comparison'!E354</f>
        <v>2110</v>
      </c>
      <c r="F354" s="165"/>
      <c r="G354" s="165">
        <f>'Door Comparison'!G354</f>
        <v>0</v>
      </c>
      <c r="H354" s="165">
        <f>'Door Comparison'!H354</f>
        <v>1</v>
      </c>
      <c r="I354" s="165" t="e">
        <f>'Door Comparison'!#REF!</f>
        <v>#REF!</v>
      </c>
      <c r="J354" s="165">
        <f>'Door Comparison'!J354</f>
        <v>0</v>
      </c>
      <c r="K354" s="165">
        <f>'Door Comparison'!K354</f>
        <v>1</v>
      </c>
      <c r="L354" s="165">
        <f>'Door Comparison'!L354</f>
        <v>1</v>
      </c>
      <c r="N354" s="95">
        <v>44</v>
      </c>
      <c r="O354" s="170"/>
      <c r="P354" s="155">
        <f t="shared" si="35"/>
        <v>16.239999999999998</v>
      </c>
      <c r="Q354" s="152">
        <f t="shared" si="36"/>
        <v>39.51</v>
      </c>
      <c r="R354" s="171"/>
      <c r="S354" s="172"/>
      <c r="T354" s="171">
        <f t="shared" si="37"/>
        <v>22.01</v>
      </c>
      <c r="V354" s="173">
        <f t="shared" si="38"/>
        <v>17.45</v>
      </c>
      <c r="W354" s="155">
        <f t="shared" si="39"/>
        <v>10.9</v>
      </c>
      <c r="X354" s="171">
        <v>0</v>
      </c>
      <c r="Y354" s="174">
        <f t="shared" si="40"/>
        <v>150.11000000000001</v>
      </c>
    </row>
    <row r="355" spans="1:25" x14ac:dyDescent="0.25">
      <c r="A355" s="114" t="str">
        <f>'Door Comparison'!A355</f>
        <v xml:space="preserve">07.09.01,  </v>
      </c>
      <c r="B355" s="165" t="str">
        <f>'Door Comparison'!B355</f>
        <v>DRS-104</v>
      </c>
      <c r="C355" s="165">
        <f>'Door Comparison'!C355</f>
        <v>0</v>
      </c>
      <c r="D355" s="165">
        <f>'Door Comparison'!D355</f>
        <v>1650</v>
      </c>
      <c r="E355" s="165">
        <f>'Door Comparison'!E355</f>
        <v>2110</v>
      </c>
      <c r="F355" s="165"/>
      <c r="G355" s="165">
        <f>'Door Comparison'!G355</f>
        <v>0</v>
      </c>
      <c r="H355" s="165">
        <f>'Door Comparison'!H355</f>
        <v>1</v>
      </c>
      <c r="I355" s="165" t="e">
        <f>'Door Comparison'!#REF!</f>
        <v>#REF!</v>
      </c>
      <c r="J355" s="165">
        <f>'Door Comparison'!J355</f>
        <v>0</v>
      </c>
      <c r="K355" s="165">
        <f>'Door Comparison'!K355</f>
        <v>1</v>
      </c>
      <c r="L355" s="165">
        <f>'Door Comparison'!L355</f>
        <v>1</v>
      </c>
      <c r="N355" s="95">
        <v>44</v>
      </c>
      <c r="O355" s="170"/>
      <c r="P355" s="155">
        <f t="shared" si="35"/>
        <v>18.2</v>
      </c>
      <c r="Q355" s="152">
        <f t="shared" si="36"/>
        <v>44.26</v>
      </c>
      <c r="R355" s="171"/>
      <c r="S355" s="172"/>
      <c r="T355" s="171">
        <f t="shared" si="37"/>
        <v>24.65</v>
      </c>
      <c r="V355" s="173">
        <f t="shared" si="38"/>
        <v>19.55</v>
      </c>
      <c r="W355" s="155">
        <f t="shared" si="39"/>
        <v>12.21</v>
      </c>
      <c r="X355" s="171">
        <v>0</v>
      </c>
      <c r="Y355" s="174">
        <f t="shared" si="40"/>
        <v>162.87</v>
      </c>
    </row>
    <row r="356" spans="1:25" x14ac:dyDescent="0.25">
      <c r="A356" s="114" t="str">
        <f>'Door Comparison'!A356</f>
        <v xml:space="preserve">07.09.02,  </v>
      </c>
      <c r="B356" s="165" t="str">
        <f>'Door Comparison'!B356</f>
        <v>DRS-104</v>
      </c>
      <c r="C356" s="165">
        <f>'Door Comparison'!C356</f>
        <v>0</v>
      </c>
      <c r="D356" s="165">
        <f>'Door Comparison'!D356</f>
        <v>720</v>
      </c>
      <c r="E356" s="165">
        <f>'Door Comparison'!E356</f>
        <v>2110</v>
      </c>
      <c r="F356" s="165"/>
      <c r="G356" s="165">
        <f>'Door Comparison'!G356</f>
        <v>0</v>
      </c>
      <c r="H356" s="165">
        <f>'Door Comparison'!H356</f>
        <v>1</v>
      </c>
      <c r="I356" s="165" t="e">
        <f>'Door Comparison'!#REF!</f>
        <v>#REF!</v>
      </c>
      <c r="J356" s="165">
        <f>'Door Comparison'!J356</f>
        <v>0</v>
      </c>
      <c r="K356" s="165">
        <f>'Door Comparison'!K356</f>
        <v>1</v>
      </c>
      <c r="L356" s="165">
        <f>'Door Comparison'!L356</f>
        <v>1</v>
      </c>
      <c r="N356" s="95">
        <v>22</v>
      </c>
      <c r="O356" s="170"/>
      <c r="P356" s="155">
        <f t="shared" si="35"/>
        <v>15.31</v>
      </c>
      <c r="Q356" s="152">
        <f t="shared" si="36"/>
        <v>37.25</v>
      </c>
      <c r="R356" s="171"/>
      <c r="S356" s="172"/>
      <c r="T356" s="171">
        <f t="shared" si="37"/>
        <v>20.75</v>
      </c>
      <c r="V356" s="173">
        <f t="shared" si="38"/>
        <v>16.45</v>
      </c>
      <c r="W356" s="155">
        <f t="shared" si="39"/>
        <v>10.28</v>
      </c>
      <c r="X356" s="171">
        <v>0</v>
      </c>
      <c r="Y356" s="174">
        <f t="shared" si="40"/>
        <v>122.04</v>
      </c>
    </row>
    <row r="357" spans="1:25" x14ac:dyDescent="0.25">
      <c r="A357" s="114" t="str">
        <f>'Door Comparison'!A357</f>
        <v xml:space="preserve">07.09.03,  </v>
      </c>
      <c r="B357" s="165" t="str">
        <f>'Door Comparison'!B357</f>
        <v>DRS-104</v>
      </c>
      <c r="C357" s="165">
        <f>'Door Comparison'!C357</f>
        <v>0</v>
      </c>
      <c r="D357" s="165">
        <f>'Door Comparison'!D357</f>
        <v>920</v>
      </c>
      <c r="E357" s="165">
        <f>'Door Comparison'!E357</f>
        <v>2110</v>
      </c>
      <c r="F357" s="165"/>
      <c r="G357" s="165">
        <f>'Door Comparison'!G357</f>
        <v>0</v>
      </c>
      <c r="H357" s="165">
        <f>'Door Comparison'!H357</f>
        <v>1</v>
      </c>
      <c r="I357" s="165" t="e">
        <f>'Door Comparison'!#REF!</f>
        <v>#REF!</v>
      </c>
      <c r="J357" s="165">
        <f>'Door Comparison'!J357</f>
        <v>0</v>
      </c>
      <c r="K357" s="165">
        <f>'Door Comparison'!K357</f>
        <v>1</v>
      </c>
      <c r="L357" s="165">
        <f>'Door Comparison'!L357</f>
        <v>1</v>
      </c>
      <c r="N357" s="95">
        <v>22</v>
      </c>
      <c r="O357" s="170"/>
      <c r="P357" s="155">
        <f t="shared" si="35"/>
        <v>15.93</v>
      </c>
      <c r="Q357" s="152">
        <f t="shared" si="36"/>
        <v>38.76</v>
      </c>
      <c r="R357" s="171"/>
      <c r="S357" s="172"/>
      <c r="T357" s="171">
        <f t="shared" si="37"/>
        <v>21.59</v>
      </c>
      <c r="V357" s="173">
        <f t="shared" si="38"/>
        <v>17.12</v>
      </c>
      <c r="W357" s="155">
        <f t="shared" si="39"/>
        <v>10.69</v>
      </c>
      <c r="X357" s="171">
        <v>0</v>
      </c>
      <c r="Y357" s="174">
        <f t="shared" si="40"/>
        <v>126.09</v>
      </c>
    </row>
    <row r="358" spans="1:25" x14ac:dyDescent="0.25">
      <c r="A358" s="114" t="str">
        <f>'Door Comparison'!A358</f>
        <v xml:space="preserve">07.09.04,  </v>
      </c>
      <c r="B358" s="165" t="str">
        <f>'Door Comparison'!B358</f>
        <v>DRS-104</v>
      </c>
      <c r="C358" s="165">
        <f>'Door Comparison'!C358</f>
        <v>0</v>
      </c>
      <c r="D358" s="165">
        <f>'Door Comparison'!D358</f>
        <v>1650</v>
      </c>
      <c r="E358" s="165">
        <f>'Door Comparison'!E358</f>
        <v>2110</v>
      </c>
      <c r="F358" s="165"/>
      <c r="G358" s="165">
        <f>'Door Comparison'!G358</f>
        <v>0</v>
      </c>
      <c r="H358" s="165">
        <f>'Door Comparison'!H358</f>
        <v>1</v>
      </c>
      <c r="I358" s="165" t="e">
        <f>'Door Comparison'!#REF!</f>
        <v>#REF!</v>
      </c>
      <c r="J358" s="165">
        <f>'Door Comparison'!J358</f>
        <v>0</v>
      </c>
      <c r="K358" s="165">
        <f>'Door Comparison'!K358</f>
        <v>1</v>
      </c>
      <c r="L358" s="165">
        <f>'Door Comparison'!L358</f>
        <v>1</v>
      </c>
      <c r="N358" s="95">
        <v>44</v>
      </c>
      <c r="O358" s="170"/>
      <c r="P358" s="155">
        <f t="shared" si="35"/>
        <v>18.2</v>
      </c>
      <c r="Q358" s="152">
        <f t="shared" si="36"/>
        <v>44.26</v>
      </c>
      <c r="R358" s="171"/>
      <c r="S358" s="172"/>
      <c r="T358" s="171">
        <f t="shared" si="37"/>
        <v>24.65</v>
      </c>
      <c r="V358" s="173">
        <f t="shared" si="38"/>
        <v>19.55</v>
      </c>
      <c r="W358" s="155">
        <f t="shared" si="39"/>
        <v>12.21</v>
      </c>
      <c r="X358" s="171">
        <v>0</v>
      </c>
      <c r="Y358" s="174">
        <f t="shared" si="40"/>
        <v>162.87</v>
      </c>
    </row>
    <row r="359" spans="1:25" x14ac:dyDescent="0.25">
      <c r="A359" s="114" t="str">
        <f>'Door Comparison'!A359</f>
        <v xml:space="preserve">07.09.05,  </v>
      </c>
      <c r="B359" s="165" t="str">
        <f>'Door Comparison'!B359</f>
        <v>DRS-104</v>
      </c>
      <c r="C359" s="165">
        <f>'Door Comparison'!C359</f>
        <v>0</v>
      </c>
      <c r="D359" s="165">
        <f>'Door Comparison'!D359</f>
        <v>820</v>
      </c>
      <c r="E359" s="165">
        <f>'Door Comparison'!E359</f>
        <v>2110</v>
      </c>
      <c r="F359" s="165"/>
      <c r="G359" s="165">
        <f>'Door Comparison'!G359</f>
        <v>0</v>
      </c>
      <c r="H359" s="165">
        <f>'Door Comparison'!H359</f>
        <v>1</v>
      </c>
      <c r="I359" s="165" t="e">
        <f>'Door Comparison'!#REF!</f>
        <v>#REF!</v>
      </c>
      <c r="J359" s="165">
        <f>'Door Comparison'!J359</f>
        <v>0</v>
      </c>
      <c r="K359" s="165">
        <f>'Door Comparison'!K359</f>
        <v>1</v>
      </c>
      <c r="L359" s="165">
        <f>'Door Comparison'!L359</f>
        <v>1</v>
      </c>
      <c r="N359" s="95">
        <v>22</v>
      </c>
      <c r="O359" s="170"/>
      <c r="P359" s="155">
        <f t="shared" si="35"/>
        <v>15.62</v>
      </c>
      <c r="Q359" s="152">
        <f t="shared" si="36"/>
        <v>38</v>
      </c>
      <c r="R359" s="171"/>
      <c r="S359" s="172"/>
      <c r="T359" s="171">
        <f t="shared" si="37"/>
        <v>21.17</v>
      </c>
      <c r="V359" s="173">
        <f t="shared" si="38"/>
        <v>16.78</v>
      </c>
      <c r="W359" s="155">
        <f t="shared" si="39"/>
        <v>10.48</v>
      </c>
      <c r="X359" s="171">
        <v>0</v>
      </c>
      <c r="Y359" s="174">
        <f t="shared" si="40"/>
        <v>124.05</v>
      </c>
    </row>
    <row r="360" spans="1:25" x14ac:dyDescent="0.25">
      <c r="A360" s="114" t="str">
        <f>'Door Comparison'!A360</f>
        <v xml:space="preserve">07.09.06,  </v>
      </c>
      <c r="B360" s="165" t="str">
        <f>'Door Comparison'!B360</f>
        <v>DRS-104</v>
      </c>
      <c r="C360" s="165">
        <f>'Door Comparison'!C360</f>
        <v>0</v>
      </c>
      <c r="D360" s="165">
        <f>'Door Comparison'!D360</f>
        <v>620</v>
      </c>
      <c r="E360" s="165">
        <f>'Door Comparison'!E360</f>
        <v>2110</v>
      </c>
      <c r="F360" s="165"/>
      <c r="G360" s="165">
        <f>'Door Comparison'!G360</f>
        <v>0</v>
      </c>
      <c r="H360" s="165">
        <f>'Door Comparison'!H360</f>
        <v>1</v>
      </c>
      <c r="I360" s="165" t="e">
        <f>'Door Comparison'!#REF!</f>
        <v>#REF!</v>
      </c>
      <c r="J360" s="165">
        <f>'Door Comparison'!J360</f>
        <v>0</v>
      </c>
      <c r="K360" s="165">
        <f>'Door Comparison'!K360</f>
        <v>1</v>
      </c>
      <c r="L360" s="165">
        <f>'Door Comparison'!L360</f>
        <v>1</v>
      </c>
      <c r="N360" s="95">
        <v>22</v>
      </c>
      <c r="O360" s="170"/>
      <c r="P360" s="155">
        <f t="shared" si="35"/>
        <v>15</v>
      </c>
      <c r="Q360" s="152">
        <f t="shared" si="36"/>
        <v>36.49</v>
      </c>
      <c r="R360" s="171"/>
      <c r="S360" s="172"/>
      <c r="T360" s="171">
        <f t="shared" si="37"/>
        <v>20.329999999999998</v>
      </c>
      <c r="V360" s="173">
        <f t="shared" si="38"/>
        <v>16.12</v>
      </c>
      <c r="W360" s="155">
        <f t="shared" si="39"/>
        <v>10.07</v>
      </c>
      <c r="X360" s="171">
        <v>0</v>
      </c>
      <c r="Y360" s="174">
        <f t="shared" si="40"/>
        <v>120.01</v>
      </c>
    </row>
    <row r="361" spans="1:25" x14ac:dyDescent="0.25">
      <c r="A361" s="114" t="str">
        <f>'Door Comparison'!A361</f>
        <v xml:space="preserve">07.09.07,  </v>
      </c>
      <c r="B361" s="165" t="str">
        <f>'Door Comparison'!B361</f>
        <v>DRS-104</v>
      </c>
      <c r="C361" s="165">
        <f>'Door Comparison'!C361</f>
        <v>0</v>
      </c>
      <c r="D361" s="165">
        <f>'Door Comparison'!D361</f>
        <v>1750</v>
      </c>
      <c r="E361" s="165">
        <f>'Door Comparison'!E361</f>
        <v>2110</v>
      </c>
      <c r="F361" s="165"/>
      <c r="G361" s="165">
        <f>'Door Comparison'!G361</f>
        <v>0</v>
      </c>
      <c r="H361" s="165">
        <f>'Door Comparison'!H361</f>
        <v>1</v>
      </c>
      <c r="I361" s="165" t="e">
        <f>'Door Comparison'!#REF!</f>
        <v>#REF!</v>
      </c>
      <c r="J361" s="165">
        <f>'Door Comparison'!J361</f>
        <v>0</v>
      </c>
      <c r="K361" s="165">
        <f>'Door Comparison'!K361</f>
        <v>1</v>
      </c>
      <c r="L361" s="165">
        <f>'Door Comparison'!L361</f>
        <v>1</v>
      </c>
      <c r="N361" s="95">
        <v>66</v>
      </c>
      <c r="O361" s="170"/>
      <c r="P361" s="155">
        <f t="shared" si="35"/>
        <v>18.510000000000002</v>
      </c>
      <c r="Q361" s="152">
        <f t="shared" si="36"/>
        <v>45.01</v>
      </c>
      <c r="R361" s="171"/>
      <c r="S361" s="172"/>
      <c r="T361" s="171">
        <f t="shared" si="37"/>
        <v>25.07</v>
      </c>
      <c r="V361" s="173">
        <f t="shared" si="38"/>
        <v>19.88</v>
      </c>
      <c r="W361" s="155">
        <f t="shared" si="39"/>
        <v>12.42</v>
      </c>
      <c r="X361" s="171">
        <v>0</v>
      </c>
      <c r="Y361" s="174">
        <f t="shared" si="40"/>
        <v>186.89</v>
      </c>
    </row>
    <row r="362" spans="1:25" x14ac:dyDescent="0.25">
      <c r="A362" s="114" t="str">
        <f>'Door Comparison'!A362</f>
        <v xml:space="preserve">07.09.08,  </v>
      </c>
      <c r="B362" s="165" t="str">
        <f>'Door Comparison'!B362</f>
        <v>DRS-104</v>
      </c>
      <c r="C362" s="165">
        <f>'Door Comparison'!C362</f>
        <v>0</v>
      </c>
      <c r="D362" s="165">
        <f>'Door Comparison'!D362</f>
        <v>1450</v>
      </c>
      <c r="E362" s="165">
        <f>'Door Comparison'!E362</f>
        <v>2110</v>
      </c>
      <c r="F362" s="165"/>
      <c r="G362" s="165">
        <f>'Door Comparison'!G362</f>
        <v>0</v>
      </c>
      <c r="H362" s="165">
        <f>'Door Comparison'!H362</f>
        <v>1</v>
      </c>
      <c r="I362" s="165" t="e">
        <f>'Door Comparison'!#REF!</f>
        <v>#REF!</v>
      </c>
      <c r="J362" s="165">
        <f>'Door Comparison'!J362</f>
        <v>0</v>
      </c>
      <c r="K362" s="165">
        <f>'Door Comparison'!K362</f>
        <v>1</v>
      </c>
      <c r="L362" s="165">
        <f>'Door Comparison'!L362</f>
        <v>1</v>
      </c>
      <c r="N362" s="95">
        <v>44</v>
      </c>
      <c r="O362" s="170"/>
      <c r="P362" s="155">
        <f t="shared" si="35"/>
        <v>17.579999999999998</v>
      </c>
      <c r="Q362" s="152">
        <f t="shared" si="36"/>
        <v>42.75</v>
      </c>
      <c r="R362" s="171"/>
      <c r="S362" s="172"/>
      <c r="T362" s="171">
        <f t="shared" si="37"/>
        <v>23.81</v>
      </c>
      <c r="V362" s="173">
        <f t="shared" si="38"/>
        <v>18.88</v>
      </c>
      <c r="W362" s="155">
        <f t="shared" si="39"/>
        <v>11.79</v>
      </c>
      <c r="X362" s="171">
        <v>0</v>
      </c>
      <c r="Y362" s="174">
        <f t="shared" si="40"/>
        <v>158.81</v>
      </c>
    </row>
    <row r="363" spans="1:25" x14ac:dyDescent="0.25">
      <c r="A363" s="114" t="str">
        <f>'Door Comparison'!A363</f>
        <v xml:space="preserve">07.09.09,  </v>
      </c>
      <c r="B363" s="165" t="str">
        <f>'Door Comparison'!B363</f>
        <v>DRS-104</v>
      </c>
      <c r="C363" s="165">
        <f>'Door Comparison'!C363</f>
        <v>0</v>
      </c>
      <c r="D363" s="165">
        <f>'Door Comparison'!D363</f>
        <v>1020</v>
      </c>
      <c r="E363" s="165">
        <f>'Door Comparison'!E363</f>
        <v>2110</v>
      </c>
      <c r="F363" s="165"/>
      <c r="G363" s="165">
        <f>'Door Comparison'!G363</f>
        <v>0</v>
      </c>
      <c r="H363" s="165">
        <f>'Door Comparison'!H363</f>
        <v>1</v>
      </c>
      <c r="I363" s="165" t="e">
        <f>'Door Comparison'!#REF!</f>
        <v>#REF!</v>
      </c>
      <c r="J363" s="165">
        <f>'Door Comparison'!J363</f>
        <v>0</v>
      </c>
      <c r="K363" s="165">
        <f>'Door Comparison'!K363</f>
        <v>1</v>
      </c>
      <c r="L363" s="165">
        <f>'Door Comparison'!L363</f>
        <v>1</v>
      </c>
      <c r="N363" s="95">
        <v>44</v>
      </c>
      <c r="O363" s="170"/>
      <c r="P363" s="155">
        <f t="shared" si="35"/>
        <v>16.239999999999998</v>
      </c>
      <c r="Q363" s="152">
        <f t="shared" si="36"/>
        <v>39.51</v>
      </c>
      <c r="R363" s="171"/>
      <c r="S363" s="172"/>
      <c r="T363" s="171">
        <f t="shared" si="37"/>
        <v>22.01</v>
      </c>
      <c r="V363" s="173">
        <f t="shared" si="38"/>
        <v>17.45</v>
      </c>
      <c r="W363" s="155">
        <f t="shared" si="39"/>
        <v>10.9</v>
      </c>
      <c r="X363" s="171">
        <v>0</v>
      </c>
      <c r="Y363" s="174">
        <f t="shared" si="40"/>
        <v>150.11000000000001</v>
      </c>
    </row>
    <row r="364" spans="1:25" x14ac:dyDescent="0.25">
      <c r="A364" s="114" t="str">
        <f>'Door Comparison'!A364</f>
        <v xml:space="preserve">07.09.10,  </v>
      </c>
      <c r="B364" s="165" t="str">
        <f>'Door Comparison'!B364</f>
        <v>DRS-104</v>
      </c>
      <c r="C364" s="165">
        <f>'Door Comparison'!C364</f>
        <v>0</v>
      </c>
      <c r="D364" s="165">
        <f>'Door Comparison'!D364</f>
        <v>620</v>
      </c>
      <c r="E364" s="165">
        <f>'Door Comparison'!E364</f>
        <v>2110</v>
      </c>
      <c r="F364" s="165"/>
      <c r="G364" s="165">
        <f>'Door Comparison'!G364</f>
        <v>0</v>
      </c>
      <c r="H364" s="165">
        <f>'Door Comparison'!H364</f>
        <v>1</v>
      </c>
      <c r="I364" s="165" t="e">
        <f>'Door Comparison'!#REF!</f>
        <v>#REF!</v>
      </c>
      <c r="J364" s="165">
        <f>'Door Comparison'!J364</f>
        <v>0</v>
      </c>
      <c r="K364" s="165">
        <f>'Door Comparison'!K364</f>
        <v>1</v>
      </c>
      <c r="L364" s="165">
        <f>'Door Comparison'!L364</f>
        <v>1</v>
      </c>
      <c r="N364" s="95">
        <v>22</v>
      </c>
      <c r="O364" s="170"/>
      <c r="P364" s="155">
        <f t="shared" si="35"/>
        <v>15</v>
      </c>
      <c r="Q364" s="152">
        <f t="shared" si="36"/>
        <v>36.49</v>
      </c>
      <c r="R364" s="171"/>
      <c r="S364" s="172"/>
      <c r="T364" s="171">
        <f t="shared" si="37"/>
        <v>20.329999999999998</v>
      </c>
      <c r="V364" s="173">
        <f t="shared" si="38"/>
        <v>16.12</v>
      </c>
      <c r="W364" s="155">
        <f t="shared" si="39"/>
        <v>10.07</v>
      </c>
      <c r="X364" s="171">
        <v>0</v>
      </c>
      <c r="Y364" s="174">
        <f t="shared" si="40"/>
        <v>120.01</v>
      </c>
    </row>
    <row r="365" spans="1:25" x14ac:dyDescent="0.25">
      <c r="A365" s="114" t="str">
        <f>'Door Comparison'!A365</f>
        <v xml:space="preserve">07.09.11,  </v>
      </c>
      <c r="B365" s="165" t="str">
        <f>'Door Comparison'!B365</f>
        <v>DRS-104</v>
      </c>
      <c r="C365" s="165">
        <f>'Door Comparison'!C365</f>
        <v>0</v>
      </c>
      <c r="D365" s="165">
        <f>'Door Comparison'!D365</f>
        <v>620</v>
      </c>
      <c r="E365" s="165">
        <f>'Door Comparison'!E365</f>
        <v>2110</v>
      </c>
      <c r="F365" s="165"/>
      <c r="G365" s="165">
        <f>'Door Comparison'!G365</f>
        <v>0</v>
      </c>
      <c r="H365" s="165">
        <f>'Door Comparison'!H365</f>
        <v>1</v>
      </c>
      <c r="I365" s="165" t="e">
        <f>'Door Comparison'!#REF!</f>
        <v>#REF!</v>
      </c>
      <c r="J365" s="165">
        <f>'Door Comparison'!J365</f>
        <v>0</v>
      </c>
      <c r="K365" s="165">
        <f>'Door Comparison'!K365</f>
        <v>1</v>
      </c>
      <c r="L365" s="165">
        <f>'Door Comparison'!L365</f>
        <v>1</v>
      </c>
      <c r="N365" s="95">
        <v>22</v>
      </c>
      <c r="O365" s="170"/>
      <c r="P365" s="155">
        <f t="shared" si="35"/>
        <v>15</v>
      </c>
      <c r="Q365" s="152">
        <f t="shared" si="36"/>
        <v>36.49</v>
      </c>
      <c r="R365" s="171"/>
      <c r="S365" s="172"/>
      <c r="T365" s="171">
        <f t="shared" si="37"/>
        <v>20.329999999999998</v>
      </c>
      <c r="V365" s="173">
        <f t="shared" si="38"/>
        <v>16.12</v>
      </c>
      <c r="W365" s="155">
        <f t="shared" si="39"/>
        <v>10.07</v>
      </c>
      <c r="X365" s="171">
        <v>0</v>
      </c>
      <c r="Y365" s="174">
        <f t="shared" si="40"/>
        <v>120.01</v>
      </c>
    </row>
    <row r="366" spans="1:25" x14ac:dyDescent="0.25">
      <c r="A366" s="114" t="str">
        <f>'Door Comparison'!A366</f>
        <v xml:space="preserve">07.09.12,  </v>
      </c>
      <c r="B366" s="165" t="str">
        <f>'Door Comparison'!B366</f>
        <v>DRS-104</v>
      </c>
      <c r="C366" s="165">
        <f>'Door Comparison'!C366</f>
        <v>0</v>
      </c>
      <c r="D366" s="165">
        <f>'Door Comparison'!D366</f>
        <v>820</v>
      </c>
      <c r="E366" s="165">
        <f>'Door Comparison'!E366</f>
        <v>2110</v>
      </c>
      <c r="F366" s="165"/>
      <c r="G366" s="165">
        <f>'Door Comparison'!G366</f>
        <v>0</v>
      </c>
      <c r="H366" s="165">
        <f>'Door Comparison'!H366</f>
        <v>1</v>
      </c>
      <c r="I366" s="165" t="e">
        <f>'Door Comparison'!#REF!</f>
        <v>#REF!</v>
      </c>
      <c r="J366" s="165">
        <f>'Door Comparison'!J366</f>
        <v>0</v>
      </c>
      <c r="K366" s="165">
        <f>'Door Comparison'!K366</f>
        <v>1</v>
      </c>
      <c r="L366" s="165">
        <f>'Door Comparison'!L366</f>
        <v>1</v>
      </c>
      <c r="N366" s="95">
        <v>22</v>
      </c>
      <c r="O366" s="170"/>
      <c r="P366" s="155">
        <f t="shared" si="35"/>
        <v>15.62</v>
      </c>
      <c r="Q366" s="152">
        <f t="shared" si="36"/>
        <v>38</v>
      </c>
      <c r="R366" s="171"/>
      <c r="S366" s="172"/>
      <c r="T366" s="171">
        <f t="shared" si="37"/>
        <v>21.17</v>
      </c>
      <c r="V366" s="173">
        <f t="shared" si="38"/>
        <v>16.78</v>
      </c>
      <c r="W366" s="155">
        <f t="shared" si="39"/>
        <v>10.48</v>
      </c>
      <c r="X366" s="171">
        <v>0</v>
      </c>
      <c r="Y366" s="174">
        <f t="shared" si="40"/>
        <v>124.05</v>
      </c>
    </row>
    <row r="367" spans="1:25" x14ac:dyDescent="0.25">
      <c r="A367" s="114" t="str">
        <f>'Door Comparison'!A367</f>
        <v xml:space="preserve">07.09.13,  </v>
      </c>
      <c r="B367" s="165" t="str">
        <f>'Door Comparison'!B367</f>
        <v>DRS-104</v>
      </c>
      <c r="C367" s="165">
        <f>'Door Comparison'!C367</f>
        <v>0</v>
      </c>
      <c r="D367" s="165">
        <f>'Door Comparison'!D367</f>
        <v>620</v>
      </c>
      <c r="E367" s="165">
        <f>'Door Comparison'!E367</f>
        <v>2110</v>
      </c>
      <c r="F367" s="165"/>
      <c r="G367" s="165">
        <f>'Door Comparison'!G367</f>
        <v>0</v>
      </c>
      <c r="H367" s="165">
        <f>'Door Comparison'!H367</f>
        <v>1</v>
      </c>
      <c r="I367" s="165" t="e">
        <f>'Door Comparison'!#REF!</f>
        <v>#REF!</v>
      </c>
      <c r="J367" s="165">
        <f>'Door Comparison'!J367</f>
        <v>0</v>
      </c>
      <c r="K367" s="165">
        <f>'Door Comparison'!K367</f>
        <v>1</v>
      </c>
      <c r="L367" s="165">
        <f>'Door Comparison'!L367</f>
        <v>1</v>
      </c>
      <c r="N367" s="95">
        <v>22</v>
      </c>
      <c r="O367" s="170"/>
      <c r="P367" s="155">
        <f t="shared" si="35"/>
        <v>15</v>
      </c>
      <c r="Q367" s="152">
        <f t="shared" si="36"/>
        <v>36.49</v>
      </c>
      <c r="R367" s="171"/>
      <c r="S367" s="172"/>
      <c r="T367" s="171">
        <f t="shared" si="37"/>
        <v>20.329999999999998</v>
      </c>
      <c r="V367" s="173">
        <f t="shared" si="38"/>
        <v>16.12</v>
      </c>
      <c r="W367" s="155">
        <f t="shared" si="39"/>
        <v>10.07</v>
      </c>
      <c r="X367" s="171">
        <v>0</v>
      </c>
      <c r="Y367" s="174">
        <f t="shared" si="40"/>
        <v>120.01</v>
      </c>
    </row>
    <row r="368" spans="1:25" x14ac:dyDescent="0.25">
      <c r="A368" s="114" t="str">
        <f>'Door Comparison'!A368</f>
        <v xml:space="preserve">07.09.14,  </v>
      </c>
      <c r="B368" s="165" t="str">
        <f>'Door Comparison'!B368</f>
        <v>DRS-104</v>
      </c>
      <c r="C368" s="165">
        <f>'Door Comparison'!C368</f>
        <v>0</v>
      </c>
      <c r="D368" s="165">
        <f>'Door Comparison'!D368</f>
        <v>720</v>
      </c>
      <c r="E368" s="165">
        <f>'Door Comparison'!E368</f>
        <v>2110</v>
      </c>
      <c r="F368" s="165"/>
      <c r="G368" s="165">
        <f>'Door Comparison'!G368</f>
        <v>0</v>
      </c>
      <c r="H368" s="165">
        <f>'Door Comparison'!H368</f>
        <v>1</v>
      </c>
      <c r="I368" s="165" t="e">
        <f>'Door Comparison'!#REF!</f>
        <v>#REF!</v>
      </c>
      <c r="J368" s="165">
        <f>'Door Comparison'!J368</f>
        <v>0</v>
      </c>
      <c r="K368" s="165">
        <f>'Door Comparison'!K368</f>
        <v>1</v>
      </c>
      <c r="L368" s="165">
        <f>'Door Comparison'!L368</f>
        <v>1</v>
      </c>
      <c r="N368" s="95">
        <v>22</v>
      </c>
      <c r="O368" s="170"/>
      <c r="P368" s="155">
        <f t="shared" si="35"/>
        <v>15.31</v>
      </c>
      <c r="Q368" s="152">
        <f t="shared" si="36"/>
        <v>37.25</v>
      </c>
      <c r="R368" s="171"/>
      <c r="S368" s="172"/>
      <c r="T368" s="171">
        <f t="shared" si="37"/>
        <v>20.75</v>
      </c>
      <c r="V368" s="173">
        <f t="shared" si="38"/>
        <v>16.45</v>
      </c>
      <c r="W368" s="155">
        <f t="shared" si="39"/>
        <v>10.28</v>
      </c>
      <c r="X368" s="171">
        <v>0</v>
      </c>
      <c r="Y368" s="174">
        <f t="shared" si="40"/>
        <v>122.04</v>
      </c>
    </row>
    <row r="369" spans="1:25" x14ac:dyDescent="0.25">
      <c r="A369" s="114" t="str">
        <f>'Door Comparison'!A369</f>
        <v xml:space="preserve">07.09.16,  </v>
      </c>
      <c r="B369" s="165" t="str">
        <f>'Door Comparison'!B369</f>
        <v>DRS-104</v>
      </c>
      <c r="C369" s="165">
        <f>'Door Comparison'!C369</f>
        <v>0</v>
      </c>
      <c r="D369" s="165">
        <f>'Door Comparison'!D369</f>
        <v>620</v>
      </c>
      <c r="E369" s="165">
        <f>'Door Comparison'!E369</f>
        <v>2110</v>
      </c>
      <c r="F369" s="165"/>
      <c r="G369" s="165">
        <f>'Door Comparison'!G369</f>
        <v>0</v>
      </c>
      <c r="H369" s="165">
        <f>'Door Comparison'!H369</f>
        <v>1</v>
      </c>
      <c r="I369" s="165" t="e">
        <f>'Door Comparison'!#REF!</f>
        <v>#REF!</v>
      </c>
      <c r="J369" s="165">
        <f>'Door Comparison'!J369</f>
        <v>0</v>
      </c>
      <c r="K369" s="165">
        <f>'Door Comparison'!K369</f>
        <v>1</v>
      </c>
      <c r="L369" s="165">
        <f>'Door Comparison'!L369</f>
        <v>1</v>
      </c>
      <c r="N369" s="95">
        <v>22</v>
      </c>
      <c r="O369" s="170"/>
      <c r="P369" s="155">
        <f t="shared" si="35"/>
        <v>15</v>
      </c>
      <c r="Q369" s="152">
        <f t="shared" si="36"/>
        <v>36.49</v>
      </c>
      <c r="R369" s="171"/>
      <c r="S369" s="172"/>
      <c r="T369" s="171">
        <f t="shared" si="37"/>
        <v>20.329999999999998</v>
      </c>
      <c r="V369" s="173">
        <f t="shared" si="38"/>
        <v>16.12</v>
      </c>
      <c r="W369" s="155">
        <f t="shared" si="39"/>
        <v>10.07</v>
      </c>
      <c r="X369" s="171">
        <v>0</v>
      </c>
      <c r="Y369" s="174">
        <f t="shared" si="40"/>
        <v>120.01</v>
      </c>
    </row>
    <row r="370" spans="1:25" x14ac:dyDescent="0.25">
      <c r="A370" s="114" t="str">
        <f>'Door Comparison'!A370</f>
        <v xml:space="preserve">07.10.01,  </v>
      </c>
      <c r="B370" s="165" t="str">
        <f>'Door Comparison'!B370</f>
        <v>DRS-104</v>
      </c>
      <c r="C370" s="165">
        <f>'Door Comparison'!C370</f>
        <v>0</v>
      </c>
      <c r="D370" s="165">
        <f>'Door Comparison'!D370</f>
        <v>820</v>
      </c>
      <c r="E370" s="165">
        <f>'Door Comparison'!E370</f>
        <v>2110</v>
      </c>
      <c r="F370" s="165"/>
      <c r="G370" s="165">
        <f>'Door Comparison'!G370</f>
        <v>0</v>
      </c>
      <c r="H370" s="165">
        <f>'Door Comparison'!H370</f>
        <v>1</v>
      </c>
      <c r="I370" s="165" t="e">
        <f>'Door Comparison'!#REF!</f>
        <v>#REF!</v>
      </c>
      <c r="J370" s="165">
        <f>'Door Comparison'!J370</f>
        <v>0</v>
      </c>
      <c r="K370" s="165">
        <f>'Door Comparison'!K370</f>
        <v>1</v>
      </c>
      <c r="L370" s="165">
        <f>'Door Comparison'!L370</f>
        <v>1</v>
      </c>
      <c r="N370" s="95">
        <v>22</v>
      </c>
      <c r="O370" s="170"/>
      <c r="P370" s="155">
        <f t="shared" si="35"/>
        <v>15.62</v>
      </c>
      <c r="Q370" s="152">
        <f t="shared" si="36"/>
        <v>38</v>
      </c>
      <c r="R370" s="171"/>
      <c r="S370" s="172"/>
      <c r="T370" s="171">
        <f t="shared" si="37"/>
        <v>21.17</v>
      </c>
      <c r="V370" s="173">
        <f t="shared" si="38"/>
        <v>16.78</v>
      </c>
      <c r="W370" s="155">
        <f t="shared" si="39"/>
        <v>10.48</v>
      </c>
      <c r="X370" s="171">
        <v>0</v>
      </c>
      <c r="Y370" s="174">
        <f t="shared" si="40"/>
        <v>124.05</v>
      </c>
    </row>
    <row r="371" spans="1:25" x14ac:dyDescent="0.25">
      <c r="A371" s="114" t="str">
        <f>'Door Comparison'!A371</f>
        <v xml:space="preserve">07.10.02,  </v>
      </c>
      <c r="B371" s="165" t="str">
        <f>'Door Comparison'!B371</f>
        <v>DRS-100</v>
      </c>
      <c r="C371" s="165">
        <f>'Door Comparison'!C371</f>
        <v>0</v>
      </c>
      <c r="D371" s="165">
        <f>'Door Comparison'!D371</f>
        <v>1020</v>
      </c>
      <c r="E371" s="165">
        <f>'Door Comparison'!E371</f>
        <v>2110</v>
      </c>
      <c r="F371" s="165"/>
      <c r="G371" s="165">
        <f>'Door Comparison'!G371</f>
        <v>0</v>
      </c>
      <c r="H371" s="165">
        <f>'Door Comparison'!H371</f>
        <v>1</v>
      </c>
      <c r="I371" s="165" t="e">
        <f>'Door Comparison'!#REF!</f>
        <v>#REF!</v>
      </c>
      <c r="J371" s="165">
        <f>'Door Comparison'!J371</f>
        <v>0</v>
      </c>
      <c r="K371" s="165">
        <f>'Door Comparison'!K371</f>
        <v>1</v>
      </c>
      <c r="L371" s="165">
        <f>'Door Comparison'!L371</f>
        <v>0</v>
      </c>
      <c r="N371" s="95">
        <v>44</v>
      </c>
      <c r="O371" s="170"/>
      <c r="P371" s="155">
        <f t="shared" si="35"/>
        <v>16.239999999999998</v>
      </c>
      <c r="Q371" s="152">
        <f t="shared" si="36"/>
        <v>39.51</v>
      </c>
      <c r="R371" s="171"/>
      <c r="S371" s="172"/>
      <c r="T371" s="171">
        <f t="shared" si="37"/>
        <v>22.01</v>
      </c>
      <c r="V371" s="173">
        <f t="shared" si="38"/>
        <v>11.63</v>
      </c>
      <c r="W371" s="155">
        <f t="shared" si="39"/>
        <v>5.45</v>
      </c>
      <c r="X371" s="171">
        <v>0</v>
      </c>
      <c r="Y371" s="174">
        <f t="shared" si="40"/>
        <v>138.84</v>
      </c>
    </row>
    <row r="372" spans="1:25" x14ac:dyDescent="0.25">
      <c r="A372" s="114" t="str">
        <f>'Door Comparison'!A372</f>
        <v xml:space="preserve">07.28.01,  </v>
      </c>
      <c r="B372" s="165" t="str">
        <f>'Door Comparison'!B372</f>
        <v>DRS-100</v>
      </c>
      <c r="C372" s="165">
        <f>'Door Comparison'!C372</f>
        <v>0</v>
      </c>
      <c r="D372" s="165">
        <f>'Door Comparison'!D372</f>
        <v>1020</v>
      </c>
      <c r="E372" s="165">
        <f>'Door Comparison'!E372</f>
        <v>2110</v>
      </c>
      <c r="F372" s="165"/>
      <c r="G372" s="165">
        <f>'Door Comparison'!G372</f>
        <v>0</v>
      </c>
      <c r="H372" s="165">
        <f>'Door Comparison'!H372</f>
        <v>1</v>
      </c>
      <c r="I372" s="165" t="e">
        <f>'Door Comparison'!#REF!</f>
        <v>#REF!</v>
      </c>
      <c r="J372" s="165">
        <f>'Door Comparison'!J372</f>
        <v>0</v>
      </c>
      <c r="K372" s="165">
        <f>'Door Comparison'!K372</f>
        <v>1</v>
      </c>
      <c r="L372" s="165">
        <f>'Door Comparison'!L372</f>
        <v>1</v>
      </c>
      <c r="N372" s="95">
        <v>44</v>
      </c>
      <c r="O372" s="170"/>
      <c r="P372" s="155">
        <f t="shared" si="35"/>
        <v>16.239999999999998</v>
      </c>
      <c r="Q372" s="152">
        <f t="shared" si="36"/>
        <v>39.51</v>
      </c>
      <c r="R372" s="171"/>
      <c r="S372" s="172"/>
      <c r="T372" s="171">
        <f t="shared" si="37"/>
        <v>22.01</v>
      </c>
      <c r="V372" s="173">
        <f t="shared" si="38"/>
        <v>17.45</v>
      </c>
      <c r="W372" s="155">
        <f t="shared" si="39"/>
        <v>10.9</v>
      </c>
      <c r="X372" s="171">
        <v>0</v>
      </c>
      <c r="Y372" s="174">
        <f t="shared" si="40"/>
        <v>150.11000000000001</v>
      </c>
    </row>
    <row r="373" spans="1:25" x14ac:dyDescent="0.25">
      <c r="A373" s="114" t="str">
        <f>'Door Comparison'!A373</f>
        <v xml:space="preserve">07.28.02,  </v>
      </c>
      <c r="B373" s="165" t="str">
        <f>'Door Comparison'!B373</f>
        <v>DRS-100</v>
      </c>
      <c r="C373" s="165">
        <f>'Door Comparison'!C373</f>
        <v>0</v>
      </c>
      <c r="D373" s="165">
        <f>'Door Comparison'!D373</f>
        <v>1020</v>
      </c>
      <c r="E373" s="165">
        <f>'Door Comparison'!E373</f>
        <v>2110</v>
      </c>
      <c r="F373" s="165"/>
      <c r="G373" s="165">
        <f>'Door Comparison'!G373</f>
        <v>0</v>
      </c>
      <c r="H373" s="165">
        <f>'Door Comparison'!H373</f>
        <v>1</v>
      </c>
      <c r="I373" s="165" t="e">
        <f>'Door Comparison'!#REF!</f>
        <v>#REF!</v>
      </c>
      <c r="J373" s="165">
        <f>'Door Comparison'!J373</f>
        <v>0</v>
      </c>
      <c r="K373" s="165">
        <f>'Door Comparison'!K373</f>
        <v>1</v>
      </c>
      <c r="L373" s="165">
        <f>'Door Comparison'!L373</f>
        <v>1</v>
      </c>
      <c r="N373" s="95">
        <v>44</v>
      </c>
      <c r="O373" s="170"/>
      <c r="P373" s="155">
        <f t="shared" si="35"/>
        <v>16.239999999999998</v>
      </c>
      <c r="Q373" s="152">
        <f t="shared" si="36"/>
        <v>39.51</v>
      </c>
      <c r="R373" s="171"/>
      <c r="S373" s="172"/>
      <c r="T373" s="171">
        <f t="shared" si="37"/>
        <v>22.01</v>
      </c>
      <c r="V373" s="173">
        <f t="shared" si="38"/>
        <v>17.45</v>
      </c>
      <c r="W373" s="155">
        <f t="shared" si="39"/>
        <v>10.9</v>
      </c>
      <c r="X373" s="171">
        <v>0</v>
      </c>
      <c r="Y373" s="174">
        <f t="shared" si="40"/>
        <v>150.11000000000001</v>
      </c>
    </row>
    <row r="374" spans="1:25" x14ac:dyDescent="0.25">
      <c r="A374" s="114" t="str">
        <f>'Door Comparison'!A374</f>
        <v xml:space="preserve">07.28.03,  </v>
      </c>
      <c r="B374" s="165" t="str">
        <f>'Door Comparison'!B374</f>
        <v>DRS-104</v>
      </c>
      <c r="C374" s="165">
        <f>'Door Comparison'!C374</f>
        <v>0</v>
      </c>
      <c r="D374" s="165">
        <f>'Door Comparison'!D374</f>
        <v>1650</v>
      </c>
      <c r="E374" s="165">
        <f>'Door Comparison'!E374</f>
        <v>2110</v>
      </c>
      <c r="F374" s="165"/>
      <c r="G374" s="165">
        <f>'Door Comparison'!G374</f>
        <v>0</v>
      </c>
      <c r="H374" s="165">
        <f>'Door Comparison'!H374</f>
        <v>1</v>
      </c>
      <c r="I374" s="165" t="e">
        <f>'Door Comparison'!#REF!</f>
        <v>#REF!</v>
      </c>
      <c r="J374" s="165">
        <f>'Door Comparison'!J374</f>
        <v>0</v>
      </c>
      <c r="K374" s="165">
        <f>'Door Comparison'!K374</f>
        <v>1</v>
      </c>
      <c r="L374" s="165">
        <f>'Door Comparison'!L374</f>
        <v>1</v>
      </c>
      <c r="N374" s="95">
        <v>44</v>
      </c>
      <c r="O374" s="170"/>
      <c r="P374" s="155">
        <f t="shared" si="35"/>
        <v>18.2</v>
      </c>
      <c r="Q374" s="152">
        <f t="shared" si="36"/>
        <v>44.26</v>
      </c>
      <c r="R374" s="171"/>
      <c r="S374" s="172"/>
      <c r="T374" s="171">
        <f t="shared" si="37"/>
        <v>24.65</v>
      </c>
      <c r="V374" s="173">
        <f t="shared" si="38"/>
        <v>19.55</v>
      </c>
      <c r="W374" s="155">
        <f t="shared" si="39"/>
        <v>12.21</v>
      </c>
      <c r="X374" s="171">
        <v>0</v>
      </c>
      <c r="Y374" s="174">
        <f t="shared" si="40"/>
        <v>162.87</v>
      </c>
    </row>
    <row r="375" spans="1:25" x14ac:dyDescent="0.25">
      <c r="A375" s="114" t="str">
        <f>'Door Comparison'!A375</f>
        <v xml:space="preserve">07.28.04,  </v>
      </c>
      <c r="B375" s="165" t="str">
        <f>'Door Comparison'!B375</f>
        <v>DRS-104</v>
      </c>
      <c r="C375" s="165">
        <f>'Door Comparison'!C375</f>
        <v>0</v>
      </c>
      <c r="D375" s="165">
        <f>'Door Comparison'!D375</f>
        <v>720</v>
      </c>
      <c r="E375" s="165">
        <f>'Door Comparison'!E375</f>
        <v>2110</v>
      </c>
      <c r="F375" s="165"/>
      <c r="G375" s="165">
        <f>'Door Comparison'!G375</f>
        <v>0</v>
      </c>
      <c r="H375" s="165">
        <f>'Door Comparison'!H375</f>
        <v>1</v>
      </c>
      <c r="I375" s="165" t="e">
        <f>'Door Comparison'!#REF!</f>
        <v>#REF!</v>
      </c>
      <c r="J375" s="165">
        <f>'Door Comparison'!J375</f>
        <v>0</v>
      </c>
      <c r="K375" s="165">
        <f>'Door Comparison'!K375</f>
        <v>1</v>
      </c>
      <c r="L375" s="165">
        <f>'Door Comparison'!L375</f>
        <v>1</v>
      </c>
      <c r="N375" s="95">
        <v>22</v>
      </c>
      <c r="O375" s="170"/>
      <c r="P375" s="155">
        <f t="shared" si="35"/>
        <v>15.31</v>
      </c>
      <c r="Q375" s="152">
        <f t="shared" si="36"/>
        <v>37.25</v>
      </c>
      <c r="R375" s="171"/>
      <c r="S375" s="172"/>
      <c r="T375" s="171">
        <f t="shared" si="37"/>
        <v>20.75</v>
      </c>
      <c r="V375" s="173">
        <f t="shared" si="38"/>
        <v>16.45</v>
      </c>
      <c r="W375" s="155">
        <f t="shared" si="39"/>
        <v>10.28</v>
      </c>
      <c r="X375" s="171">
        <v>0</v>
      </c>
      <c r="Y375" s="174">
        <f t="shared" si="40"/>
        <v>122.04</v>
      </c>
    </row>
    <row r="376" spans="1:25" x14ac:dyDescent="0.25">
      <c r="A376" s="114" t="str">
        <f>'Door Comparison'!A376</f>
        <v xml:space="preserve">07.28.05,  </v>
      </c>
      <c r="B376" s="165" t="str">
        <f>'Door Comparison'!B376</f>
        <v>DRS-104</v>
      </c>
      <c r="C376" s="165">
        <f>'Door Comparison'!C376</f>
        <v>0</v>
      </c>
      <c r="D376" s="165">
        <f>'Door Comparison'!D376</f>
        <v>720</v>
      </c>
      <c r="E376" s="165">
        <f>'Door Comparison'!E376</f>
        <v>2110</v>
      </c>
      <c r="F376" s="165"/>
      <c r="G376" s="165">
        <f>'Door Comparison'!G376</f>
        <v>0</v>
      </c>
      <c r="H376" s="165">
        <f>'Door Comparison'!H376</f>
        <v>1</v>
      </c>
      <c r="I376" s="165" t="e">
        <f>'Door Comparison'!#REF!</f>
        <v>#REF!</v>
      </c>
      <c r="J376" s="165">
        <f>'Door Comparison'!J376</f>
        <v>0</v>
      </c>
      <c r="K376" s="165">
        <f>'Door Comparison'!K376</f>
        <v>1</v>
      </c>
      <c r="L376" s="165">
        <f>'Door Comparison'!L376</f>
        <v>1</v>
      </c>
      <c r="N376" s="95">
        <v>22</v>
      </c>
      <c r="O376" s="170"/>
      <c r="P376" s="155">
        <f t="shared" si="35"/>
        <v>15.31</v>
      </c>
      <c r="Q376" s="152">
        <f t="shared" si="36"/>
        <v>37.25</v>
      </c>
      <c r="R376" s="171"/>
      <c r="S376" s="172"/>
      <c r="T376" s="171">
        <f t="shared" si="37"/>
        <v>20.75</v>
      </c>
      <c r="V376" s="173">
        <f t="shared" si="38"/>
        <v>16.45</v>
      </c>
      <c r="W376" s="155">
        <f t="shared" si="39"/>
        <v>10.28</v>
      </c>
      <c r="X376" s="171">
        <v>0</v>
      </c>
      <c r="Y376" s="174">
        <f t="shared" si="40"/>
        <v>122.04</v>
      </c>
    </row>
    <row r="377" spans="1:25" x14ac:dyDescent="0.25">
      <c r="A377" s="114" t="str">
        <f>'Door Comparison'!A377</f>
        <v xml:space="preserve">07.28.06,  </v>
      </c>
      <c r="B377" s="165" t="str">
        <f>'Door Comparison'!B377</f>
        <v>DRS-104</v>
      </c>
      <c r="C377" s="165">
        <f>'Door Comparison'!C377</f>
        <v>0</v>
      </c>
      <c r="D377" s="165">
        <f>'Door Comparison'!D377</f>
        <v>820</v>
      </c>
      <c r="E377" s="165">
        <f>'Door Comparison'!E377</f>
        <v>2110</v>
      </c>
      <c r="F377" s="165"/>
      <c r="G377" s="165">
        <f>'Door Comparison'!G377</f>
        <v>0</v>
      </c>
      <c r="H377" s="165">
        <f>'Door Comparison'!H377</f>
        <v>1</v>
      </c>
      <c r="I377" s="165" t="e">
        <f>'Door Comparison'!#REF!</f>
        <v>#REF!</v>
      </c>
      <c r="J377" s="165">
        <f>'Door Comparison'!J377</f>
        <v>0</v>
      </c>
      <c r="K377" s="165">
        <f>'Door Comparison'!K377</f>
        <v>1</v>
      </c>
      <c r="L377" s="165">
        <f>'Door Comparison'!L377</f>
        <v>1</v>
      </c>
      <c r="N377" s="95">
        <v>22</v>
      </c>
      <c r="O377" s="170"/>
      <c r="P377" s="155">
        <f t="shared" si="35"/>
        <v>15.62</v>
      </c>
      <c r="Q377" s="152">
        <f t="shared" si="36"/>
        <v>38</v>
      </c>
      <c r="R377" s="171"/>
      <c r="S377" s="172"/>
      <c r="T377" s="171">
        <f t="shared" si="37"/>
        <v>21.17</v>
      </c>
      <c r="V377" s="173">
        <f t="shared" si="38"/>
        <v>16.78</v>
      </c>
      <c r="W377" s="155">
        <f t="shared" si="39"/>
        <v>10.48</v>
      </c>
      <c r="X377" s="171">
        <v>0</v>
      </c>
      <c r="Y377" s="174">
        <f t="shared" si="40"/>
        <v>124.05</v>
      </c>
    </row>
    <row r="378" spans="1:25" x14ac:dyDescent="0.25">
      <c r="A378" s="114" t="str">
        <f>'Door Comparison'!A378</f>
        <v xml:space="preserve">07.28.07,  </v>
      </c>
      <c r="B378" s="165" t="str">
        <f>'Door Comparison'!B378</f>
        <v>DRS-104</v>
      </c>
      <c r="C378" s="165">
        <f>'Door Comparison'!C378</f>
        <v>0</v>
      </c>
      <c r="D378" s="165">
        <f>'Door Comparison'!D378</f>
        <v>720</v>
      </c>
      <c r="E378" s="165">
        <f>'Door Comparison'!E378</f>
        <v>2110</v>
      </c>
      <c r="F378" s="165"/>
      <c r="G378" s="165">
        <f>'Door Comparison'!G378</f>
        <v>0</v>
      </c>
      <c r="H378" s="165">
        <f>'Door Comparison'!H378</f>
        <v>1</v>
      </c>
      <c r="I378" s="165" t="e">
        <f>'Door Comparison'!#REF!</f>
        <v>#REF!</v>
      </c>
      <c r="J378" s="165">
        <f>'Door Comparison'!J378</f>
        <v>0</v>
      </c>
      <c r="K378" s="165">
        <f>'Door Comparison'!K378</f>
        <v>1</v>
      </c>
      <c r="L378" s="165">
        <f>'Door Comparison'!L378</f>
        <v>1</v>
      </c>
      <c r="N378" s="95">
        <v>22</v>
      </c>
      <c r="O378" s="170"/>
      <c r="P378" s="155">
        <f t="shared" si="35"/>
        <v>15.31</v>
      </c>
      <c r="Q378" s="152">
        <f t="shared" si="36"/>
        <v>37.25</v>
      </c>
      <c r="R378" s="171"/>
      <c r="S378" s="172"/>
      <c r="T378" s="171">
        <f t="shared" si="37"/>
        <v>20.75</v>
      </c>
      <c r="V378" s="173">
        <f t="shared" si="38"/>
        <v>16.45</v>
      </c>
      <c r="W378" s="155">
        <f t="shared" si="39"/>
        <v>10.28</v>
      </c>
      <c r="X378" s="171">
        <v>0</v>
      </c>
      <c r="Y378" s="174">
        <f t="shared" si="40"/>
        <v>122.04</v>
      </c>
    </row>
    <row r="379" spans="1:25" x14ac:dyDescent="0.25">
      <c r="A379" s="114" t="str">
        <f>'Door Comparison'!A379</f>
        <v xml:space="preserve">07.26.01,  </v>
      </c>
      <c r="B379" s="165" t="str">
        <f>'Door Comparison'!B379</f>
        <v>DRS-104</v>
      </c>
      <c r="C379" s="165">
        <f>'Door Comparison'!C379</f>
        <v>0</v>
      </c>
      <c r="D379" s="165">
        <f>'Door Comparison'!D379</f>
        <v>1020</v>
      </c>
      <c r="E379" s="165">
        <f>'Door Comparison'!E379</f>
        <v>2110</v>
      </c>
      <c r="F379" s="165"/>
      <c r="G379" s="165">
        <f>'Door Comparison'!G379</f>
        <v>0</v>
      </c>
      <c r="H379" s="165">
        <f>'Door Comparison'!H379</f>
        <v>1</v>
      </c>
      <c r="I379" s="165" t="e">
        <f>'Door Comparison'!#REF!</f>
        <v>#REF!</v>
      </c>
      <c r="J379" s="165">
        <f>'Door Comparison'!J379</f>
        <v>0</v>
      </c>
      <c r="K379" s="165">
        <f>'Door Comparison'!K379</f>
        <v>1</v>
      </c>
      <c r="L379" s="165">
        <f>'Door Comparison'!L379</f>
        <v>1</v>
      </c>
      <c r="N379" s="95">
        <v>44</v>
      </c>
      <c r="O379" s="170"/>
      <c r="P379" s="155">
        <f t="shared" si="35"/>
        <v>16.239999999999998</v>
      </c>
      <c r="Q379" s="152">
        <f t="shared" si="36"/>
        <v>39.51</v>
      </c>
      <c r="R379" s="171"/>
      <c r="S379" s="172"/>
      <c r="T379" s="171">
        <f t="shared" si="37"/>
        <v>22.01</v>
      </c>
      <c r="V379" s="173">
        <f t="shared" si="38"/>
        <v>17.45</v>
      </c>
      <c r="W379" s="155">
        <f t="shared" si="39"/>
        <v>10.9</v>
      </c>
      <c r="X379" s="171">
        <v>0</v>
      </c>
      <c r="Y379" s="174">
        <f t="shared" si="40"/>
        <v>150.11000000000001</v>
      </c>
    </row>
    <row r="380" spans="1:25" x14ac:dyDescent="0.25">
      <c r="A380" s="114" t="str">
        <f>'Door Comparison'!A380</f>
        <v xml:space="preserve">07.26.02,  </v>
      </c>
      <c r="B380" s="165" t="str">
        <f>'Door Comparison'!B380</f>
        <v>DRS-100</v>
      </c>
      <c r="C380" s="165">
        <f>'Door Comparison'!C380</f>
        <v>0</v>
      </c>
      <c r="D380" s="165">
        <f>'Door Comparison'!D380</f>
        <v>1020</v>
      </c>
      <c r="E380" s="165">
        <f>'Door Comparison'!E380</f>
        <v>2110</v>
      </c>
      <c r="F380" s="165"/>
      <c r="G380" s="165">
        <f>'Door Comparison'!G380</f>
        <v>0</v>
      </c>
      <c r="H380" s="165">
        <f>'Door Comparison'!H380</f>
        <v>1</v>
      </c>
      <c r="I380" s="165" t="e">
        <f>'Door Comparison'!#REF!</f>
        <v>#REF!</v>
      </c>
      <c r="J380" s="165">
        <f>'Door Comparison'!J380</f>
        <v>0</v>
      </c>
      <c r="K380" s="165">
        <f>'Door Comparison'!K380</f>
        <v>1</v>
      </c>
      <c r="L380" s="165">
        <f>'Door Comparison'!L380</f>
        <v>0</v>
      </c>
      <c r="N380" s="95">
        <v>44</v>
      </c>
      <c r="O380" s="170"/>
      <c r="P380" s="155">
        <f t="shared" si="35"/>
        <v>16.239999999999998</v>
      </c>
      <c r="Q380" s="152">
        <f t="shared" si="36"/>
        <v>39.51</v>
      </c>
      <c r="R380" s="171"/>
      <c r="S380" s="172"/>
      <c r="T380" s="171">
        <f t="shared" si="37"/>
        <v>22.01</v>
      </c>
      <c r="V380" s="173">
        <f t="shared" si="38"/>
        <v>11.63</v>
      </c>
      <c r="W380" s="155">
        <f t="shared" si="39"/>
        <v>5.45</v>
      </c>
      <c r="X380" s="171">
        <v>0</v>
      </c>
      <c r="Y380" s="174">
        <f t="shared" si="40"/>
        <v>138.84</v>
      </c>
    </row>
    <row r="381" spans="1:25" x14ac:dyDescent="0.25">
      <c r="A381" s="114" t="str">
        <f>'Door Comparison'!A381</f>
        <v xml:space="preserve">07.41.01,  </v>
      </c>
      <c r="B381" s="165" t="str">
        <f>'Door Comparison'!B381</f>
        <v>DRS-100</v>
      </c>
      <c r="C381" s="165">
        <f>'Door Comparison'!C381</f>
        <v>0</v>
      </c>
      <c r="D381" s="165">
        <f>'Door Comparison'!D381</f>
        <v>1020</v>
      </c>
      <c r="E381" s="165">
        <f>'Door Comparison'!E381</f>
        <v>2110</v>
      </c>
      <c r="F381" s="165"/>
      <c r="G381" s="165">
        <f>'Door Comparison'!G381</f>
        <v>0</v>
      </c>
      <c r="H381" s="165">
        <f>'Door Comparison'!H381</f>
        <v>1</v>
      </c>
      <c r="I381" s="165" t="e">
        <f>'Door Comparison'!#REF!</f>
        <v>#REF!</v>
      </c>
      <c r="J381" s="165">
        <f>'Door Comparison'!J381</f>
        <v>0</v>
      </c>
      <c r="K381" s="165">
        <f>'Door Comparison'!K381</f>
        <v>1</v>
      </c>
      <c r="L381" s="165">
        <f>'Door Comparison'!L381</f>
        <v>0</v>
      </c>
      <c r="N381" s="95">
        <v>44</v>
      </c>
      <c r="O381" s="170"/>
      <c r="P381" s="155">
        <f t="shared" si="35"/>
        <v>16.239999999999998</v>
      </c>
      <c r="Q381" s="152">
        <f t="shared" si="36"/>
        <v>39.51</v>
      </c>
      <c r="R381" s="171"/>
      <c r="S381" s="172"/>
      <c r="T381" s="171">
        <f t="shared" si="37"/>
        <v>22.01</v>
      </c>
      <c r="V381" s="173">
        <f t="shared" si="38"/>
        <v>11.63</v>
      </c>
      <c r="W381" s="155">
        <f t="shared" si="39"/>
        <v>5.45</v>
      </c>
      <c r="X381" s="171">
        <v>0</v>
      </c>
      <c r="Y381" s="174">
        <f t="shared" si="40"/>
        <v>138.84</v>
      </c>
    </row>
    <row r="382" spans="1:25" x14ac:dyDescent="0.25">
      <c r="A382" s="114" t="str">
        <f>'Door Comparison'!A382</f>
        <v xml:space="preserve">07.41.02,  </v>
      </c>
      <c r="B382" s="165" t="str">
        <f>'Door Comparison'!B382</f>
        <v>DRS-104</v>
      </c>
      <c r="C382" s="165">
        <f>'Door Comparison'!C382</f>
        <v>0</v>
      </c>
      <c r="D382" s="165">
        <f>'Door Comparison'!D382</f>
        <v>620</v>
      </c>
      <c r="E382" s="165">
        <f>'Door Comparison'!E382</f>
        <v>2110</v>
      </c>
      <c r="F382" s="165"/>
      <c r="G382" s="165">
        <f>'Door Comparison'!G382</f>
        <v>0</v>
      </c>
      <c r="H382" s="165">
        <f>'Door Comparison'!H382</f>
        <v>1</v>
      </c>
      <c r="I382" s="165" t="e">
        <f>'Door Comparison'!#REF!</f>
        <v>#REF!</v>
      </c>
      <c r="J382" s="165">
        <f>'Door Comparison'!J382</f>
        <v>0</v>
      </c>
      <c r="K382" s="165">
        <f>'Door Comparison'!K382</f>
        <v>1</v>
      </c>
      <c r="L382" s="165">
        <f>'Door Comparison'!L382</f>
        <v>1</v>
      </c>
      <c r="N382" s="95">
        <v>22</v>
      </c>
      <c r="O382" s="170"/>
      <c r="P382" s="155">
        <f t="shared" si="35"/>
        <v>15</v>
      </c>
      <c r="Q382" s="152">
        <f t="shared" si="36"/>
        <v>36.49</v>
      </c>
      <c r="R382" s="171"/>
      <c r="S382" s="172"/>
      <c r="T382" s="171">
        <f t="shared" si="37"/>
        <v>20.329999999999998</v>
      </c>
      <c r="V382" s="173">
        <f t="shared" si="38"/>
        <v>16.12</v>
      </c>
      <c r="W382" s="155">
        <f t="shared" si="39"/>
        <v>10.07</v>
      </c>
      <c r="X382" s="171">
        <v>0</v>
      </c>
      <c r="Y382" s="174">
        <f t="shared" si="40"/>
        <v>120.01</v>
      </c>
    </row>
    <row r="383" spans="1:25" x14ac:dyDescent="0.25">
      <c r="A383" s="114" t="str">
        <f>'Door Comparison'!A383</f>
        <v xml:space="preserve">07.41.03,  </v>
      </c>
      <c r="B383" s="165" t="str">
        <f>'Door Comparison'!B383</f>
        <v>DRS-104</v>
      </c>
      <c r="C383" s="165">
        <f>'Door Comparison'!C383</f>
        <v>0</v>
      </c>
      <c r="D383" s="165">
        <f>'Door Comparison'!D383</f>
        <v>620</v>
      </c>
      <c r="E383" s="165">
        <f>'Door Comparison'!E383</f>
        <v>2110</v>
      </c>
      <c r="F383" s="165"/>
      <c r="G383" s="165">
        <f>'Door Comparison'!G383</f>
        <v>0</v>
      </c>
      <c r="H383" s="165">
        <f>'Door Comparison'!H383</f>
        <v>1</v>
      </c>
      <c r="I383" s="165" t="e">
        <f>'Door Comparison'!#REF!</f>
        <v>#REF!</v>
      </c>
      <c r="J383" s="165">
        <f>'Door Comparison'!J383</f>
        <v>0</v>
      </c>
      <c r="K383" s="165">
        <f>'Door Comparison'!K383</f>
        <v>1</v>
      </c>
      <c r="L383" s="165">
        <f>'Door Comparison'!L383</f>
        <v>1</v>
      </c>
      <c r="N383" s="95">
        <v>22</v>
      </c>
      <c r="O383" s="170"/>
      <c r="P383" s="155">
        <f t="shared" si="35"/>
        <v>15</v>
      </c>
      <c r="Q383" s="152">
        <f t="shared" si="36"/>
        <v>36.49</v>
      </c>
      <c r="R383" s="171"/>
      <c r="S383" s="172"/>
      <c r="T383" s="171">
        <f t="shared" si="37"/>
        <v>20.329999999999998</v>
      </c>
      <c r="V383" s="173">
        <f t="shared" si="38"/>
        <v>16.12</v>
      </c>
      <c r="W383" s="155">
        <f t="shared" si="39"/>
        <v>10.07</v>
      </c>
      <c r="X383" s="171">
        <v>0</v>
      </c>
      <c r="Y383" s="174">
        <f t="shared" si="40"/>
        <v>120.01</v>
      </c>
    </row>
    <row r="384" spans="1:25" x14ac:dyDescent="0.25">
      <c r="A384" s="114" t="str">
        <f>'Door Comparison'!A384</f>
        <v xml:space="preserve">07.41.04,  </v>
      </c>
      <c r="B384" s="165" t="str">
        <f>'Door Comparison'!B384</f>
        <v>DRS-104</v>
      </c>
      <c r="C384" s="165">
        <f>'Door Comparison'!C384</f>
        <v>0</v>
      </c>
      <c r="D384" s="165">
        <f>'Door Comparison'!D384</f>
        <v>920</v>
      </c>
      <c r="E384" s="165">
        <f>'Door Comparison'!E384</f>
        <v>2110</v>
      </c>
      <c r="F384" s="165"/>
      <c r="G384" s="165">
        <f>'Door Comparison'!G384</f>
        <v>0</v>
      </c>
      <c r="H384" s="165">
        <f>'Door Comparison'!H384</f>
        <v>1</v>
      </c>
      <c r="I384" s="165" t="e">
        <f>'Door Comparison'!#REF!</f>
        <v>#REF!</v>
      </c>
      <c r="J384" s="165">
        <f>'Door Comparison'!J384</f>
        <v>0</v>
      </c>
      <c r="K384" s="165">
        <f>'Door Comparison'!K384</f>
        <v>1</v>
      </c>
      <c r="L384" s="165">
        <f>'Door Comparison'!L384</f>
        <v>1</v>
      </c>
      <c r="N384" s="95">
        <v>22</v>
      </c>
      <c r="O384" s="170"/>
      <c r="P384" s="155">
        <f t="shared" si="35"/>
        <v>15.93</v>
      </c>
      <c r="Q384" s="152">
        <f t="shared" si="36"/>
        <v>38.76</v>
      </c>
      <c r="R384" s="171"/>
      <c r="S384" s="172"/>
      <c r="T384" s="171">
        <f t="shared" si="37"/>
        <v>21.59</v>
      </c>
      <c r="V384" s="173">
        <f t="shared" si="38"/>
        <v>17.12</v>
      </c>
      <c r="W384" s="155">
        <f t="shared" si="39"/>
        <v>10.69</v>
      </c>
      <c r="X384" s="171">
        <v>0</v>
      </c>
      <c r="Y384" s="174">
        <f t="shared" si="40"/>
        <v>126.09</v>
      </c>
    </row>
    <row r="385" spans="1:25" x14ac:dyDescent="0.25">
      <c r="A385" s="114" t="str">
        <f>'Door Comparison'!A385</f>
        <v xml:space="preserve">07.42.01,  </v>
      </c>
      <c r="B385" s="165" t="str">
        <f>'Door Comparison'!B385</f>
        <v>DRS-100</v>
      </c>
      <c r="C385" s="165">
        <f>'Door Comparison'!C385</f>
        <v>0</v>
      </c>
      <c r="D385" s="165">
        <f>'Door Comparison'!D385</f>
        <v>1020</v>
      </c>
      <c r="E385" s="165">
        <f>'Door Comparison'!E385</f>
        <v>2110</v>
      </c>
      <c r="F385" s="165"/>
      <c r="G385" s="165">
        <f>'Door Comparison'!G385</f>
        <v>0</v>
      </c>
      <c r="H385" s="165">
        <f>'Door Comparison'!H385</f>
        <v>1</v>
      </c>
      <c r="I385" s="165" t="e">
        <f>'Door Comparison'!#REF!</f>
        <v>#REF!</v>
      </c>
      <c r="J385" s="165">
        <f>'Door Comparison'!J385</f>
        <v>0</v>
      </c>
      <c r="K385" s="165">
        <f>'Door Comparison'!K385</f>
        <v>1</v>
      </c>
      <c r="L385" s="165">
        <f>'Door Comparison'!L385</f>
        <v>0</v>
      </c>
      <c r="N385" s="95">
        <v>44</v>
      </c>
      <c r="O385" s="170"/>
      <c r="P385" s="155">
        <f t="shared" si="35"/>
        <v>16.239999999999998</v>
      </c>
      <c r="Q385" s="152">
        <f t="shared" si="36"/>
        <v>39.51</v>
      </c>
      <c r="R385" s="171"/>
      <c r="S385" s="172"/>
      <c r="T385" s="171">
        <f t="shared" si="37"/>
        <v>22.01</v>
      </c>
      <c r="V385" s="173">
        <f t="shared" si="38"/>
        <v>11.63</v>
      </c>
      <c r="W385" s="155">
        <f t="shared" si="39"/>
        <v>5.45</v>
      </c>
      <c r="X385" s="171">
        <v>0</v>
      </c>
      <c r="Y385" s="174">
        <f t="shared" si="40"/>
        <v>138.84</v>
      </c>
    </row>
    <row r="386" spans="1:25" x14ac:dyDescent="0.25">
      <c r="A386" s="114" t="str">
        <f>'Door Comparison'!A386</f>
        <v xml:space="preserve">07.44.01,  </v>
      </c>
      <c r="B386" s="165" t="str">
        <f>'Door Comparison'!B386</f>
        <v>DRS-100</v>
      </c>
      <c r="C386" s="165">
        <f>'Door Comparison'!C386</f>
        <v>0</v>
      </c>
      <c r="D386" s="165">
        <f>'Door Comparison'!D386</f>
        <v>1020</v>
      </c>
      <c r="E386" s="165">
        <f>'Door Comparison'!E386</f>
        <v>2110</v>
      </c>
      <c r="F386" s="165"/>
      <c r="G386" s="165">
        <f>'Door Comparison'!G386</f>
        <v>0</v>
      </c>
      <c r="H386" s="165">
        <f>'Door Comparison'!H386</f>
        <v>1</v>
      </c>
      <c r="I386" s="165" t="e">
        <f>'Door Comparison'!#REF!</f>
        <v>#REF!</v>
      </c>
      <c r="J386" s="165">
        <f>'Door Comparison'!J386</f>
        <v>0</v>
      </c>
      <c r="K386" s="165">
        <f>'Door Comparison'!K386</f>
        <v>1</v>
      </c>
      <c r="L386" s="165">
        <f>'Door Comparison'!L386</f>
        <v>0</v>
      </c>
      <c r="N386" s="95">
        <v>44</v>
      </c>
      <c r="O386" s="170"/>
      <c r="P386" s="155">
        <f t="shared" si="35"/>
        <v>16.239999999999998</v>
      </c>
      <c r="Q386" s="152">
        <f t="shared" si="36"/>
        <v>39.51</v>
      </c>
      <c r="R386" s="171"/>
      <c r="S386" s="172"/>
      <c r="T386" s="171">
        <f t="shared" si="37"/>
        <v>22.01</v>
      </c>
      <c r="V386" s="173">
        <f t="shared" si="38"/>
        <v>11.63</v>
      </c>
      <c r="W386" s="155">
        <f t="shared" si="39"/>
        <v>5.45</v>
      </c>
      <c r="X386" s="171">
        <v>0</v>
      </c>
      <c r="Y386" s="174">
        <f t="shared" si="40"/>
        <v>138.84</v>
      </c>
    </row>
    <row r="387" spans="1:25" x14ac:dyDescent="0.25">
      <c r="A387" s="114" t="str">
        <f>'Door Comparison'!A387</f>
        <v xml:space="preserve">08.01.01,  </v>
      </c>
      <c r="B387" s="165" t="str">
        <f>'Door Comparison'!B387</f>
        <v>DRS-104</v>
      </c>
      <c r="C387" s="165">
        <f>'Door Comparison'!C387</f>
        <v>0</v>
      </c>
      <c r="D387" s="165">
        <f>'Door Comparison'!D387</f>
        <v>820</v>
      </c>
      <c r="E387" s="165">
        <f>'Door Comparison'!E387</f>
        <v>2110</v>
      </c>
      <c r="F387" s="165"/>
      <c r="G387" s="165">
        <f>'Door Comparison'!G387</f>
        <v>0</v>
      </c>
      <c r="H387" s="165">
        <f>'Door Comparison'!H387</f>
        <v>1</v>
      </c>
      <c r="I387" s="165" t="e">
        <f>'Door Comparison'!#REF!</f>
        <v>#REF!</v>
      </c>
      <c r="J387" s="165">
        <f>'Door Comparison'!J387</f>
        <v>0</v>
      </c>
      <c r="K387" s="165">
        <f>'Door Comparison'!K387</f>
        <v>1</v>
      </c>
      <c r="L387" s="165">
        <f>'Door Comparison'!L387</f>
        <v>1</v>
      </c>
      <c r="N387" s="95">
        <v>22</v>
      </c>
      <c r="O387" s="170"/>
      <c r="P387" s="155">
        <f t="shared" si="35"/>
        <v>15.62</v>
      </c>
      <c r="Q387" s="152">
        <f t="shared" si="36"/>
        <v>38</v>
      </c>
      <c r="R387" s="171"/>
      <c r="S387" s="172"/>
      <c r="T387" s="171">
        <f t="shared" si="37"/>
        <v>21.17</v>
      </c>
      <c r="V387" s="173">
        <f t="shared" si="38"/>
        <v>16.78</v>
      </c>
      <c r="W387" s="155">
        <f t="shared" si="39"/>
        <v>10.48</v>
      </c>
      <c r="X387" s="171">
        <v>0</v>
      </c>
      <c r="Y387" s="174">
        <f t="shared" si="40"/>
        <v>124.05</v>
      </c>
    </row>
    <row r="388" spans="1:25" x14ac:dyDescent="0.25">
      <c r="A388" s="114" t="str">
        <f>'Door Comparison'!A388</f>
        <v xml:space="preserve">08.01.02,  </v>
      </c>
      <c r="B388" s="165" t="str">
        <f>'Door Comparison'!B388</f>
        <v>DRS-100</v>
      </c>
      <c r="C388" s="165">
        <f>'Door Comparison'!C388</f>
        <v>0</v>
      </c>
      <c r="D388" s="165">
        <f>'Door Comparison'!D388</f>
        <v>1020</v>
      </c>
      <c r="E388" s="165">
        <f>'Door Comparison'!E388</f>
        <v>2110</v>
      </c>
      <c r="F388" s="165"/>
      <c r="G388" s="165">
        <f>'Door Comparison'!G388</f>
        <v>0</v>
      </c>
      <c r="H388" s="165">
        <f>'Door Comparison'!H388</f>
        <v>1</v>
      </c>
      <c r="I388" s="165" t="e">
        <f>'Door Comparison'!#REF!</f>
        <v>#REF!</v>
      </c>
      <c r="J388" s="165">
        <f>'Door Comparison'!J388</f>
        <v>0</v>
      </c>
      <c r="K388" s="165">
        <f>'Door Comparison'!K388</f>
        <v>1</v>
      </c>
      <c r="L388" s="165">
        <f>'Door Comparison'!L388</f>
        <v>0</v>
      </c>
      <c r="N388" s="95">
        <v>44</v>
      </c>
      <c r="O388" s="170"/>
      <c r="P388" s="155">
        <f t="shared" si="35"/>
        <v>16.239999999999998</v>
      </c>
      <c r="Q388" s="152">
        <f t="shared" si="36"/>
        <v>39.51</v>
      </c>
      <c r="R388" s="171"/>
      <c r="S388" s="172"/>
      <c r="T388" s="171">
        <f t="shared" si="37"/>
        <v>22.01</v>
      </c>
      <c r="V388" s="173">
        <f t="shared" si="38"/>
        <v>11.63</v>
      </c>
      <c r="W388" s="155">
        <f t="shared" si="39"/>
        <v>5.45</v>
      </c>
      <c r="X388" s="171">
        <v>0</v>
      </c>
      <c r="Y388" s="174">
        <f t="shared" si="40"/>
        <v>138.84</v>
      </c>
    </row>
    <row r="389" spans="1:25" x14ac:dyDescent="0.25">
      <c r="A389" s="114" t="str">
        <f>'Door Comparison'!A389</f>
        <v xml:space="preserve">08.02.01,  </v>
      </c>
      <c r="B389" s="165" t="str">
        <f>'Door Comparison'!B389</f>
        <v>DRS-100</v>
      </c>
      <c r="C389" s="165">
        <f>'Door Comparison'!C389</f>
        <v>0</v>
      </c>
      <c r="D389" s="165">
        <f>'Door Comparison'!D389</f>
        <v>1020</v>
      </c>
      <c r="E389" s="165">
        <f>'Door Comparison'!E389</f>
        <v>2110</v>
      </c>
      <c r="F389" s="165"/>
      <c r="G389" s="165">
        <f>'Door Comparison'!G389</f>
        <v>0</v>
      </c>
      <c r="H389" s="165">
        <f>'Door Comparison'!H389</f>
        <v>1</v>
      </c>
      <c r="I389" s="165" t="e">
        <f>'Door Comparison'!#REF!</f>
        <v>#REF!</v>
      </c>
      <c r="J389" s="165">
        <f>'Door Comparison'!J389</f>
        <v>0</v>
      </c>
      <c r="K389" s="165">
        <f>'Door Comparison'!K389</f>
        <v>1</v>
      </c>
      <c r="L389" s="165">
        <f>'Door Comparison'!L389</f>
        <v>0</v>
      </c>
      <c r="N389" s="95">
        <v>44</v>
      </c>
      <c r="O389" s="170"/>
      <c r="P389" s="155">
        <f t="shared" si="35"/>
        <v>16.239999999999998</v>
      </c>
      <c r="Q389" s="152">
        <f t="shared" si="36"/>
        <v>39.51</v>
      </c>
      <c r="R389" s="171"/>
      <c r="S389" s="172"/>
      <c r="T389" s="171">
        <f t="shared" si="37"/>
        <v>22.01</v>
      </c>
      <c r="V389" s="173">
        <f t="shared" si="38"/>
        <v>11.63</v>
      </c>
      <c r="W389" s="155">
        <f t="shared" si="39"/>
        <v>5.45</v>
      </c>
      <c r="X389" s="171">
        <v>0</v>
      </c>
      <c r="Y389" s="174">
        <f t="shared" si="40"/>
        <v>138.84</v>
      </c>
    </row>
    <row r="390" spans="1:25" x14ac:dyDescent="0.25">
      <c r="A390" s="114" t="str">
        <f>'Door Comparison'!A390</f>
        <v xml:space="preserve">08.03.01,  </v>
      </c>
      <c r="B390" s="165" t="str">
        <f>'Door Comparison'!B390</f>
        <v>DRS-100</v>
      </c>
      <c r="C390" s="165">
        <f>'Door Comparison'!C390</f>
        <v>0</v>
      </c>
      <c r="D390" s="165">
        <f>'Door Comparison'!D390</f>
        <v>1020</v>
      </c>
      <c r="E390" s="165">
        <f>'Door Comparison'!E390</f>
        <v>2110</v>
      </c>
      <c r="F390" s="165"/>
      <c r="G390" s="165">
        <f>'Door Comparison'!G390</f>
        <v>0</v>
      </c>
      <c r="H390" s="165">
        <f>'Door Comparison'!H390</f>
        <v>1</v>
      </c>
      <c r="I390" s="165" t="e">
        <f>'Door Comparison'!#REF!</f>
        <v>#REF!</v>
      </c>
      <c r="J390" s="165">
        <f>'Door Comparison'!J390</f>
        <v>0</v>
      </c>
      <c r="K390" s="165">
        <f>'Door Comparison'!K390</f>
        <v>1</v>
      </c>
      <c r="L390" s="165">
        <f>'Door Comparison'!L390</f>
        <v>0</v>
      </c>
      <c r="N390" s="95">
        <v>44</v>
      </c>
      <c r="O390" s="170"/>
      <c r="P390" s="155">
        <f t="shared" si="35"/>
        <v>16.239999999999998</v>
      </c>
      <c r="Q390" s="152">
        <f t="shared" si="36"/>
        <v>39.51</v>
      </c>
      <c r="R390" s="171"/>
      <c r="S390" s="172"/>
      <c r="T390" s="171">
        <f t="shared" si="37"/>
        <v>22.01</v>
      </c>
      <c r="V390" s="173">
        <f t="shared" si="38"/>
        <v>11.63</v>
      </c>
      <c r="W390" s="155">
        <f t="shared" si="39"/>
        <v>5.45</v>
      </c>
      <c r="X390" s="171">
        <v>0</v>
      </c>
      <c r="Y390" s="174">
        <f t="shared" si="40"/>
        <v>138.84</v>
      </c>
    </row>
    <row r="391" spans="1:25" x14ac:dyDescent="0.25">
      <c r="A391" s="114" t="str">
        <f>'Door Comparison'!A391</f>
        <v xml:space="preserve">08.39.01,  </v>
      </c>
      <c r="B391" s="165" t="str">
        <f>'Door Comparison'!B391</f>
        <v>DRS-104</v>
      </c>
      <c r="C391" s="165">
        <f>'Door Comparison'!C391</f>
        <v>0</v>
      </c>
      <c r="D391" s="165">
        <f>'Door Comparison'!D391</f>
        <v>920</v>
      </c>
      <c r="E391" s="165">
        <f>'Door Comparison'!E391</f>
        <v>2110</v>
      </c>
      <c r="F391" s="165"/>
      <c r="G391" s="165">
        <f>'Door Comparison'!G391</f>
        <v>0</v>
      </c>
      <c r="H391" s="165">
        <f>'Door Comparison'!H391</f>
        <v>1</v>
      </c>
      <c r="I391" s="165" t="e">
        <f>'Door Comparison'!#REF!</f>
        <v>#REF!</v>
      </c>
      <c r="J391" s="165">
        <f>'Door Comparison'!J391</f>
        <v>0</v>
      </c>
      <c r="K391" s="165">
        <f>'Door Comparison'!K391</f>
        <v>1</v>
      </c>
      <c r="L391" s="165">
        <f>'Door Comparison'!L391</f>
        <v>1</v>
      </c>
      <c r="N391" s="95">
        <v>22</v>
      </c>
      <c r="O391" s="170"/>
      <c r="P391" s="155">
        <f t="shared" si="35"/>
        <v>15.93</v>
      </c>
      <c r="Q391" s="152">
        <f t="shared" si="36"/>
        <v>38.76</v>
      </c>
      <c r="R391" s="171"/>
      <c r="S391" s="172"/>
      <c r="T391" s="171">
        <f t="shared" si="37"/>
        <v>21.59</v>
      </c>
      <c r="V391" s="173">
        <f t="shared" si="38"/>
        <v>17.12</v>
      </c>
      <c r="W391" s="155">
        <f t="shared" si="39"/>
        <v>10.69</v>
      </c>
      <c r="X391" s="171">
        <v>0</v>
      </c>
      <c r="Y391" s="174">
        <f t="shared" si="40"/>
        <v>126.09</v>
      </c>
    </row>
    <row r="392" spans="1:25" x14ac:dyDescent="0.25">
      <c r="A392" s="114" t="str">
        <f>'Door Comparison'!A392</f>
        <v xml:space="preserve">08.39.02,  </v>
      </c>
      <c r="B392" s="165" t="str">
        <f>'Door Comparison'!B392</f>
        <v>DRS-104</v>
      </c>
      <c r="C392" s="165">
        <f>'Door Comparison'!C392</f>
        <v>0</v>
      </c>
      <c r="D392" s="165">
        <f>'Door Comparison'!D392</f>
        <v>1750</v>
      </c>
      <c r="E392" s="165">
        <f>'Door Comparison'!E392</f>
        <v>2110</v>
      </c>
      <c r="F392" s="165"/>
      <c r="G392" s="165">
        <f>'Door Comparison'!G392</f>
        <v>0</v>
      </c>
      <c r="H392" s="165">
        <f>'Door Comparison'!H392</f>
        <v>1</v>
      </c>
      <c r="I392" s="165" t="e">
        <f>'Door Comparison'!#REF!</f>
        <v>#REF!</v>
      </c>
      <c r="J392" s="165">
        <f>'Door Comparison'!J392</f>
        <v>0</v>
      </c>
      <c r="K392" s="165">
        <f>'Door Comparison'!K392</f>
        <v>1</v>
      </c>
      <c r="L392" s="165">
        <f>'Door Comparison'!L392</f>
        <v>1</v>
      </c>
      <c r="N392" s="95">
        <v>66</v>
      </c>
      <c r="O392" s="170"/>
      <c r="P392" s="155">
        <f t="shared" si="35"/>
        <v>18.510000000000002</v>
      </c>
      <c r="Q392" s="152">
        <f t="shared" si="36"/>
        <v>45.01</v>
      </c>
      <c r="R392" s="171"/>
      <c r="S392" s="172"/>
      <c r="T392" s="171">
        <f t="shared" si="37"/>
        <v>25.07</v>
      </c>
      <c r="V392" s="173">
        <f t="shared" si="38"/>
        <v>19.88</v>
      </c>
      <c r="W392" s="155">
        <f t="shared" si="39"/>
        <v>12.42</v>
      </c>
      <c r="X392" s="171">
        <v>0</v>
      </c>
      <c r="Y392" s="174">
        <f t="shared" si="40"/>
        <v>186.89</v>
      </c>
    </row>
    <row r="393" spans="1:25" x14ac:dyDescent="0.25">
      <c r="A393" s="114" t="str">
        <f>'Door Comparison'!A393</f>
        <v xml:space="preserve">08.39.03,  </v>
      </c>
      <c r="B393" s="165" t="str">
        <f>'Door Comparison'!B393</f>
        <v>DRS-104</v>
      </c>
      <c r="C393" s="165">
        <f>'Door Comparison'!C393</f>
        <v>0</v>
      </c>
      <c r="D393" s="165">
        <f>'Door Comparison'!D393</f>
        <v>820</v>
      </c>
      <c r="E393" s="165">
        <f>'Door Comparison'!E393</f>
        <v>2110</v>
      </c>
      <c r="F393" s="165"/>
      <c r="G393" s="165">
        <f>'Door Comparison'!G393</f>
        <v>0</v>
      </c>
      <c r="H393" s="165">
        <f>'Door Comparison'!H393</f>
        <v>1</v>
      </c>
      <c r="I393" s="165" t="e">
        <f>'Door Comparison'!#REF!</f>
        <v>#REF!</v>
      </c>
      <c r="J393" s="165">
        <f>'Door Comparison'!J393</f>
        <v>0</v>
      </c>
      <c r="K393" s="165">
        <f>'Door Comparison'!K393</f>
        <v>1</v>
      </c>
      <c r="L393" s="165">
        <f>'Door Comparison'!L393</f>
        <v>1</v>
      </c>
      <c r="N393" s="95">
        <v>22</v>
      </c>
      <c r="O393" s="170"/>
      <c r="P393" s="155">
        <f t="shared" si="35"/>
        <v>15.62</v>
      </c>
      <c r="Q393" s="152">
        <f t="shared" si="36"/>
        <v>38</v>
      </c>
      <c r="R393" s="171"/>
      <c r="S393" s="172"/>
      <c r="T393" s="171">
        <f t="shared" si="37"/>
        <v>21.17</v>
      </c>
      <c r="V393" s="173">
        <f t="shared" si="38"/>
        <v>16.78</v>
      </c>
      <c r="W393" s="155">
        <f t="shared" si="39"/>
        <v>10.48</v>
      </c>
      <c r="X393" s="171">
        <v>0</v>
      </c>
      <c r="Y393" s="174">
        <f t="shared" si="40"/>
        <v>124.05</v>
      </c>
    </row>
    <row r="394" spans="1:25" x14ac:dyDescent="0.25">
      <c r="A394" s="114" t="str">
        <f>'Door Comparison'!A394</f>
        <v xml:space="preserve">08.39.04,  </v>
      </c>
      <c r="B394" s="165" t="str">
        <f>'Door Comparison'!B394</f>
        <v>DRS-104</v>
      </c>
      <c r="C394" s="165">
        <f>'Door Comparison'!C394</f>
        <v>0</v>
      </c>
      <c r="D394" s="165">
        <f>'Door Comparison'!D394</f>
        <v>720</v>
      </c>
      <c r="E394" s="165">
        <f>'Door Comparison'!E394</f>
        <v>2110</v>
      </c>
      <c r="F394" s="165"/>
      <c r="G394" s="165">
        <f>'Door Comparison'!G394</f>
        <v>0</v>
      </c>
      <c r="H394" s="165">
        <f>'Door Comparison'!H394</f>
        <v>1</v>
      </c>
      <c r="I394" s="165" t="e">
        <f>'Door Comparison'!#REF!</f>
        <v>#REF!</v>
      </c>
      <c r="J394" s="165">
        <f>'Door Comparison'!J394</f>
        <v>0</v>
      </c>
      <c r="K394" s="165">
        <f>'Door Comparison'!K394</f>
        <v>1</v>
      </c>
      <c r="L394" s="165">
        <f>'Door Comparison'!L394</f>
        <v>1</v>
      </c>
      <c r="N394" s="95">
        <v>22</v>
      </c>
      <c r="O394" s="170"/>
      <c r="P394" s="155">
        <f t="shared" ref="P394:P401" si="41">(D394+2*E394)*3.1/1000</f>
        <v>15.31</v>
      </c>
      <c r="Q394" s="152">
        <f t="shared" ref="Q394:Q401" si="42">(((D394+2*E394)*((G394*2.9)+(H394*3.77))/1000))*2</f>
        <v>37.25</v>
      </c>
      <c r="R394" s="171"/>
      <c r="S394" s="172"/>
      <c r="T394" s="171">
        <f t="shared" ref="T394:T401" si="43">((D394+2*E394)*((G394*1.91)+(H394*2.1))/1000)*2</f>
        <v>20.75</v>
      </c>
      <c r="V394" s="173">
        <f t="shared" ref="V394:V401" si="44">(J394*((D394+2*E394)*1.11/1000))+(K394*((D394+2*E394)*2.22/1000))+(L394*((D394+2*E394)*1.11/1000))</f>
        <v>16.45</v>
      </c>
      <c r="W394" s="155">
        <f t="shared" ref="W394:W401" si="45">(J394+K394+L394)*((D394+2*E394)*1.04/1000)</f>
        <v>10.28</v>
      </c>
      <c r="X394" s="171">
        <v>0</v>
      </c>
      <c r="Y394" s="174">
        <f t="shared" ref="Y394:Y401" si="46">SUM(N394:X394)</f>
        <v>122.04</v>
      </c>
    </row>
    <row r="395" spans="1:25" x14ac:dyDescent="0.25">
      <c r="A395" s="114" t="str">
        <f>'Door Comparison'!A395</f>
        <v xml:space="preserve">08.39.05,  </v>
      </c>
      <c r="B395" s="165" t="str">
        <f>'Door Comparison'!B395</f>
        <v>DRS-104</v>
      </c>
      <c r="C395" s="165">
        <f>'Door Comparison'!C395</f>
        <v>0</v>
      </c>
      <c r="D395" s="165">
        <f>'Door Comparison'!D395</f>
        <v>620</v>
      </c>
      <c r="E395" s="165">
        <f>'Door Comparison'!E395</f>
        <v>2110</v>
      </c>
      <c r="F395" s="165"/>
      <c r="G395" s="165">
        <f>'Door Comparison'!G395</f>
        <v>0</v>
      </c>
      <c r="H395" s="165">
        <f>'Door Comparison'!H395</f>
        <v>1</v>
      </c>
      <c r="I395" s="165" t="e">
        <f>'Door Comparison'!#REF!</f>
        <v>#REF!</v>
      </c>
      <c r="J395" s="165">
        <f>'Door Comparison'!J395</f>
        <v>0</v>
      </c>
      <c r="K395" s="165">
        <f>'Door Comparison'!K395</f>
        <v>1</v>
      </c>
      <c r="L395" s="165">
        <f>'Door Comparison'!L395</f>
        <v>1</v>
      </c>
      <c r="N395" s="95">
        <v>22</v>
      </c>
      <c r="O395" s="170"/>
      <c r="P395" s="155">
        <f t="shared" si="41"/>
        <v>15</v>
      </c>
      <c r="Q395" s="152">
        <f t="shared" si="42"/>
        <v>36.49</v>
      </c>
      <c r="R395" s="171"/>
      <c r="S395" s="172"/>
      <c r="T395" s="171">
        <f t="shared" si="43"/>
        <v>20.329999999999998</v>
      </c>
      <c r="V395" s="173">
        <f t="shared" si="44"/>
        <v>16.12</v>
      </c>
      <c r="W395" s="155">
        <f t="shared" si="45"/>
        <v>10.07</v>
      </c>
      <c r="X395" s="171">
        <v>0</v>
      </c>
      <c r="Y395" s="174">
        <f t="shared" si="46"/>
        <v>120.01</v>
      </c>
    </row>
    <row r="396" spans="1:25" x14ac:dyDescent="0.25">
      <c r="A396" s="114" t="str">
        <f>'Door Comparison'!A396</f>
        <v xml:space="preserve">08.39.06,  </v>
      </c>
      <c r="B396" s="165" t="str">
        <f>'Door Comparison'!B396</f>
        <v>DRS-104</v>
      </c>
      <c r="C396" s="165">
        <f>'Door Comparison'!C396</f>
        <v>0</v>
      </c>
      <c r="D396" s="165">
        <f>'Door Comparison'!D396</f>
        <v>620</v>
      </c>
      <c r="E396" s="165">
        <f>'Door Comparison'!E396</f>
        <v>2110</v>
      </c>
      <c r="F396" s="165"/>
      <c r="G396" s="165">
        <f>'Door Comparison'!G396</f>
        <v>0</v>
      </c>
      <c r="H396" s="165">
        <f>'Door Comparison'!H396</f>
        <v>1</v>
      </c>
      <c r="I396" s="165" t="e">
        <f>'Door Comparison'!#REF!</f>
        <v>#REF!</v>
      </c>
      <c r="J396" s="165">
        <f>'Door Comparison'!J396</f>
        <v>0</v>
      </c>
      <c r="K396" s="165">
        <f>'Door Comparison'!K396</f>
        <v>1</v>
      </c>
      <c r="L396" s="165">
        <f>'Door Comparison'!L396</f>
        <v>1</v>
      </c>
      <c r="N396" s="95">
        <v>22</v>
      </c>
      <c r="O396" s="170"/>
      <c r="P396" s="155">
        <f t="shared" si="41"/>
        <v>15</v>
      </c>
      <c r="Q396" s="152">
        <f t="shared" si="42"/>
        <v>36.49</v>
      </c>
      <c r="R396" s="171"/>
      <c r="S396" s="172"/>
      <c r="T396" s="171">
        <f t="shared" si="43"/>
        <v>20.329999999999998</v>
      </c>
      <c r="V396" s="173">
        <f t="shared" si="44"/>
        <v>16.12</v>
      </c>
      <c r="W396" s="155">
        <f t="shared" si="45"/>
        <v>10.07</v>
      </c>
      <c r="X396" s="171">
        <v>0</v>
      </c>
      <c r="Y396" s="174">
        <f t="shared" si="46"/>
        <v>120.01</v>
      </c>
    </row>
    <row r="397" spans="1:25" x14ac:dyDescent="0.25">
      <c r="A397" s="114" t="str">
        <f>'Door Comparison'!A397</f>
        <v xml:space="preserve">08.39.07,  </v>
      </c>
      <c r="B397" s="165" t="str">
        <f>'Door Comparison'!B397</f>
        <v>DRS-104</v>
      </c>
      <c r="C397" s="165">
        <f>'Door Comparison'!C397</f>
        <v>0</v>
      </c>
      <c r="D397" s="165">
        <f>'Door Comparison'!D397</f>
        <v>620</v>
      </c>
      <c r="E397" s="165">
        <f>'Door Comparison'!E397</f>
        <v>2110</v>
      </c>
      <c r="F397" s="165"/>
      <c r="G397" s="165">
        <f>'Door Comparison'!G397</f>
        <v>0</v>
      </c>
      <c r="H397" s="165">
        <f>'Door Comparison'!H397</f>
        <v>1</v>
      </c>
      <c r="I397" s="165" t="e">
        <f>'Door Comparison'!#REF!</f>
        <v>#REF!</v>
      </c>
      <c r="J397" s="165">
        <f>'Door Comparison'!J397</f>
        <v>0</v>
      </c>
      <c r="K397" s="165">
        <f>'Door Comparison'!K397</f>
        <v>1</v>
      </c>
      <c r="L397" s="165">
        <f>'Door Comparison'!L397</f>
        <v>1</v>
      </c>
      <c r="N397" s="95">
        <v>22</v>
      </c>
      <c r="O397" s="170"/>
      <c r="P397" s="155">
        <f t="shared" si="41"/>
        <v>15</v>
      </c>
      <c r="Q397" s="152">
        <f t="shared" si="42"/>
        <v>36.49</v>
      </c>
      <c r="R397" s="171"/>
      <c r="S397" s="172"/>
      <c r="T397" s="171">
        <f t="shared" si="43"/>
        <v>20.329999999999998</v>
      </c>
      <c r="V397" s="173">
        <f t="shared" si="44"/>
        <v>16.12</v>
      </c>
      <c r="W397" s="155">
        <f t="shared" si="45"/>
        <v>10.07</v>
      </c>
      <c r="X397" s="171">
        <v>0</v>
      </c>
      <c r="Y397" s="174">
        <f t="shared" si="46"/>
        <v>120.01</v>
      </c>
    </row>
    <row r="398" spans="1:25" x14ac:dyDescent="0.25">
      <c r="A398" s="114" t="str">
        <f>'Door Comparison'!A398</f>
        <v xml:space="preserve">08.39.08,  </v>
      </c>
      <c r="B398" s="165" t="str">
        <f>'Door Comparison'!B398</f>
        <v>DRS-104</v>
      </c>
      <c r="C398" s="165">
        <f>'Door Comparison'!C398</f>
        <v>0</v>
      </c>
      <c r="D398" s="165">
        <f>'Door Comparison'!D398</f>
        <v>1750</v>
      </c>
      <c r="E398" s="165">
        <f>'Door Comparison'!E398</f>
        <v>2110</v>
      </c>
      <c r="F398" s="165"/>
      <c r="G398" s="165">
        <f>'Door Comparison'!G398</f>
        <v>0</v>
      </c>
      <c r="H398" s="165">
        <f>'Door Comparison'!H398</f>
        <v>1</v>
      </c>
      <c r="I398" s="165" t="e">
        <f>'Door Comparison'!#REF!</f>
        <v>#REF!</v>
      </c>
      <c r="J398" s="165">
        <f>'Door Comparison'!J398</f>
        <v>0</v>
      </c>
      <c r="K398" s="165">
        <f>'Door Comparison'!K398</f>
        <v>1</v>
      </c>
      <c r="L398" s="165">
        <f>'Door Comparison'!L398</f>
        <v>1</v>
      </c>
      <c r="N398" s="95">
        <v>66</v>
      </c>
      <c r="O398" s="170"/>
      <c r="P398" s="155">
        <f t="shared" si="41"/>
        <v>18.510000000000002</v>
      </c>
      <c r="Q398" s="152">
        <f t="shared" si="42"/>
        <v>45.01</v>
      </c>
      <c r="R398" s="171"/>
      <c r="S398" s="172"/>
      <c r="T398" s="171">
        <f t="shared" si="43"/>
        <v>25.07</v>
      </c>
      <c r="V398" s="173">
        <f t="shared" si="44"/>
        <v>19.88</v>
      </c>
      <c r="W398" s="155">
        <f t="shared" si="45"/>
        <v>12.42</v>
      </c>
      <c r="X398" s="171">
        <v>0</v>
      </c>
      <c r="Y398" s="174">
        <f t="shared" si="46"/>
        <v>186.89</v>
      </c>
    </row>
    <row r="399" spans="1:25" x14ac:dyDescent="0.25">
      <c r="A399" s="114" t="str">
        <f>'Door Comparison'!A399</f>
        <v xml:space="preserve">08.39.09,  </v>
      </c>
      <c r="B399" s="165" t="str">
        <f>'Door Comparison'!B399</f>
        <v>DRS-104</v>
      </c>
      <c r="C399" s="165">
        <f>'Door Comparison'!C399</f>
        <v>0</v>
      </c>
      <c r="D399" s="165">
        <f>'Door Comparison'!D399</f>
        <v>620</v>
      </c>
      <c r="E399" s="165">
        <f>'Door Comparison'!E399</f>
        <v>2110</v>
      </c>
      <c r="F399" s="165"/>
      <c r="G399" s="165">
        <f>'Door Comparison'!G399</f>
        <v>0</v>
      </c>
      <c r="H399" s="165">
        <f>'Door Comparison'!H399</f>
        <v>1</v>
      </c>
      <c r="I399" s="165" t="e">
        <f>'Door Comparison'!#REF!</f>
        <v>#REF!</v>
      </c>
      <c r="J399" s="165">
        <f>'Door Comparison'!J399</f>
        <v>0</v>
      </c>
      <c r="K399" s="165">
        <f>'Door Comparison'!K399</f>
        <v>1</v>
      </c>
      <c r="L399" s="165">
        <f>'Door Comparison'!L399</f>
        <v>1</v>
      </c>
      <c r="N399" s="95">
        <v>22</v>
      </c>
      <c r="O399" s="170"/>
      <c r="P399" s="155">
        <f t="shared" si="41"/>
        <v>15</v>
      </c>
      <c r="Q399" s="152">
        <f t="shared" si="42"/>
        <v>36.49</v>
      </c>
      <c r="R399" s="171"/>
      <c r="S399" s="172"/>
      <c r="T399" s="171">
        <f t="shared" si="43"/>
        <v>20.329999999999998</v>
      </c>
      <c r="V399" s="173">
        <f t="shared" si="44"/>
        <v>16.12</v>
      </c>
      <c r="W399" s="155">
        <f t="shared" si="45"/>
        <v>10.07</v>
      </c>
      <c r="X399" s="171">
        <v>0</v>
      </c>
      <c r="Y399" s="174">
        <f t="shared" si="46"/>
        <v>120.01</v>
      </c>
    </row>
    <row r="400" spans="1:25" x14ac:dyDescent="0.25">
      <c r="A400" s="114" t="str">
        <f>'Door Comparison'!A400</f>
        <v xml:space="preserve">08.39.10,  </v>
      </c>
      <c r="B400" s="165" t="str">
        <f>'Door Comparison'!B400</f>
        <v>DRS-104</v>
      </c>
      <c r="C400" s="165">
        <f>'Door Comparison'!C400</f>
        <v>0</v>
      </c>
      <c r="D400" s="165">
        <f>'Door Comparison'!D400</f>
        <v>1450</v>
      </c>
      <c r="E400" s="165">
        <f>'Door Comparison'!E400</f>
        <v>2110</v>
      </c>
      <c r="F400" s="165"/>
      <c r="G400" s="165">
        <f>'Door Comparison'!G400</f>
        <v>0</v>
      </c>
      <c r="H400" s="165">
        <f>'Door Comparison'!H400</f>
        <v>1</v>
      </c>
      <c r="I400" s="165" t="e">
        <f>'Door Comparison'!#REF!</f>
        <v>#REF!</v>
      </c>
      <c r="J400" s="165">
        <f>'Door Comparison'!J400</f>
        <v>0</v>
      </c>
      <c r="K400" s="165">
        <f>'Door Comparison'!K400</f>
        <v>1</v>
      </c>
      <c r="L400" s="165">
        <f>'Door Comparison'!L400</f>
        <v>1</v>
      </c>
      <c r="N400" s="95">
        <v>44</v>
      </c>
      <c r="O400" s="170"/>
      <c r="P400" s="155">
        <f t="shared" si="41"/>
        <v>17.579999999999998</v>
      </c>
      <c r="Q400" s="152">
        <f t="shared" si="42"/>
        <v>42.75</v>
      </c>
      <c r="R400" s="171"/>
      <c r="S400" s="172"/>
      <c r="T400" s="171">
        <f t="shared" si="43"/>
        <v>23.81</v>
      </c>
      <c r="V400" s="173">
        <f t="shared" si="44"/>
        <v>18.88</v>
      </c>
      <c r="W400" s="155">
        <f t="shared" si="45"/>
        <v>11.79</v>
      </c>
      <c r="X400" s="171">
        <v>0</v>
      </c>
      <c r="Y400" s="174">
        <f t="shared" si="46"/>
        <v>158.81</v>
      </c>
    </row>
    <row r="401" spans="1:25" x14ac:dyDescent="0.25">
      <c r="A401" s="114" t="str">
        <f>'Door Comparison'!A401</f>
        <v xml:space="preserve">08.39.11,  </v>
      </c>
      <c r="B401" s="165" t="str">
        <f>'Door Comparison'!B401</f>
        <v>DRS-104</v>
      </c>
      <c r="C401" s="165">
        <f>'Door Comparison'!C401</f>
        <v>0</v>
      </c>
      <c r="D401" s="165">
        <f>'Door Comparison'!D401</f>
        <v>820</v>
      </c>
      <c r="E401" s="165">
        <f>'Door Comparison'!E401</f>
        <v>2110</v>
      </c>
      <c r="F401" s="165"/>
      <c r="G401" s="165">
        <f>'Door Comparison'!G401</f>
        <v>0</v>
      </c>
      <c r="H401" s="165">
        <f>'Door Comparison'!H401</f>
        <v>1</v>
      </c>
      <c r="I401" s="165" t="e">
        <f>'Door Comparison'!#REF!</f>
        <v>#REF!</v>
      </c>
      <c r="J401" s="165">
        <f>'Door Comparison'!J401</f>
        <v>0</v>
      </c>
      <c r="K401" s="165">
        <f>'Door Comparison'!K401</f>
        <v>1</v>
      </c>
      <c r="L401" s="165">
        <f>'Door Comparison'!L401</f>
        <v>1</v>
      </c>
      <c r="N401" s="95">
        <v>22</v>
      </c>
      <c r="O401" s="170"/>
      <c r="P401" s="155">
        <f t="shared" si="41"/>
        <v>15.62</v>
      </c>
      <c r="Q401" s="152">
        <f t="shared" si="42"/>
        <v>38</v>
      </c>
      <c r="R401" s="171"/>
      <c r="S401" s="172"/>
      <c r="T401" s="171">
        <f t="shared" si="43"/>
        <v>21.17</v>
      </c>
      <c r="V401" s="173">
        <f t="shared" si="44"/>
        <v>16.78</v>
      </c>
      <c r="W401" s="155">
        <f t="shared" si="45"/>
        <v>10.48</v>
      </c>
      <c r="X401" s="171">
        <v>0</v>
      </c>
      <c r="Y401" s="174">
        <f t="shared" si="46"/>
        <v>124.05</v>
      </c>
    </row>
    <row r="402" spans="1:25" x14ac:dyDescent="0.25">
      <c r="A402" s="114" t="str">
        <f>'Door Comparison'!A402</f>
        <v xml:space="preserve">08.39.12,  </v>
      </c>
      <c r="B402" s="165" t="str">
        <f>'Door Comparison'!B402</f>
        <v>DRS-104</v>
      </c>
      <c r="C402" s="165">
        <f>'Door Comparison'!C402</f>
        <v>0</v>
      </c>
      <c r="D402" s="165">
        <f>'Door Comparison'!D402</f>
        <v>620</v>
      </c>
      <c r="E402" s="165">
        <f>'Door Comparison'!E402</f>
        <v>2110</v>
      </c>
      <c r="F402" s="165"/>
      <c r="G402" s="165">
        <f>'Door Comparison'!G402</f>
        <v>0</v>
      </c>
      <c r="H402" s="165">
        <f>'Door Comparison'!H402</f>
        <v>1</v>
      </c>
      <c r="I402" s="165" t="e">
        <f>'Door Comparison'!#REF!</f>
        <v>#REF!</v>
      </c>
      <c r="J402" s="165">
        <f>'Door Comparison'!J402</f>
        <v>0</v>
      </c>
      <c r="K402" s="165">
        <f>'Door Comparison'!K402</f>
        <v>1</v>
      </c>
      <c r="L402" s="165">
        <f>'Door Comparison'!L402</f>
        <v>1</v>
      </c>
      <c r="N402" s="95">
        <v>22</v>
      </c>
      <c r="O402" s="170"/>
      <c r="P402" s="155">
        <f t="shared" ref="P402:P423" si="47">(D402+2*E402)*3.1/1000</f>
        <v>15</v>
      </c>
      <c r="Q402" s="152">
        <f t="shared" ref="Q402:Q423" si="48">(((D402+2*E402)*((G402*2.9)+(H402*3.77))/1000))*2</f>
        <v>36.49</v>
      </c>
      <c r="R402" s="171"/>
      <c r="S402" s="172"/>
      <c r="T402" s="171">
        <f t="shared" ref="T402:T423" si="49">((D402+2*E402)*((G402*1.91)+(H402*2.1))/1000)*2</f>
        <v>20.329999999999998</v>
      </c>
      <c r="V402" s="173">
        <f t="shared" ref="V402:V423" si="50">(J402*((D402+2*E402)*1.11/1000))+(K402*((D402+2*E402)*2.22/1000))+(L402*((D402+2*E402)*1.11/1000))</f>
        <v>16.12</v>
      </c>
      <c r="W402" s="155">
        <f t="shared" ref="W402:W423" si="51">(J402+K402+L402)*((D402+2*E402)*1.04/1000)</f>
        <v>10.07</v>
      </c>
      <c r="X402" s="171">
        <v>0</v>
      </c>
      <c r="Y402" s="174">
        <f t="shared" ref="Y402:Y423" si="52">SUM(N402:X402)</f>
        <v>120.01</v>
      </c>
    </row>
    <row r="403" spans="1:25" x14ac:dyDescent="0.25">
      <c r="A403" s="114" t="str">
        <f>'Door Comparison'!A403</f>
        <v xml:space="preserve">08.39.13,  </v>
      </c>
      <c r="B403" s="165" t="str">
        <f>'Door Comparison'!B403</f>
        <v>DRS-104</v>
      </c>
      <c r="C403" s="165">
        <f>'Door Comparison'!C403</f>
        <v>0</v>
      </c>
      <c r="D403" s="165">
        <f>'Door Comparison'!D403</f>
        <v>1020</v>
      </c>
      <c r="E403" s="165">
        <f>'Door Comparison'!E403</f>
        <v>2110</v>
      </c>
      <c r="F403" s="165"/>
      <c r="G403" s="165">
        <f>'Door Comparison'!G403</f>
        <v>0</v>
      </c>
      <c r="H403" s="165">
        <f>'Door Comparison'!H403</f>
        <v>1</v>
      </c>
      <c r="I403" s="165" t="e">
        <f>'Door Comparison'!#REF!</f>
        <v>#REF!</v>
      </c>
      <c r="J403" s="165">
        <f>'Door Comparison'!J403</f>
        <v>0</v>
      </c>
      <c r="K403" s="165">
        <f>'Door Comparison'!K403</f>
        <v>1</v>
      </c>
      <c r="L403" s="165">
        <f>'Door Comparison'!L403</f>
        <v>1</v>
      </c>
      <c r="N403" s="95">
        <v>44</v>
      </c>
      <c r="O403" s="170"/>
      <c r="P403" s="155">
        <f t="shared" si="47"/>
        <v>16.239999999999998</v>
      </c>
      <c r="Q403" s="152">
        <f t="shared" si="48"/>
        <v>39.51</v>
      </c>
      <c r="R403" s="171"/>
      <c r="S403" s="172"/>
      <c r="T403" s="171">
        <f t="shared" si="49"/>
        <v>22.01</v>
      </c>
      <c r="V403" s="173">
        <f t="shared" si="50"/>
        <v>17.45</v>
      </c>
      <c r="W403" s="155">
        <f t="shared" si="51"/>
        <v>10.9</v>
      </c>
      <c r="X403" s="171">
        <v>0</v>
      </c>
      <c r="Y403" s="174">
        <f t="shared" si="52"/>
        <v>150.11000000000001</v>
      </c>
    </row>
    <row r="404" spans="1:25" x14ac:dyDescent="0.25">
      <c r="A404" s="114" t="str">
        <f>'Door Comparison'!A404</f>
        <v xml:space="preserve">08.39.14,  </v>
      </c>
      <c r="B404" s="165" t="str">
        <f>'Door Comparison'!B404</f>
        <v>DRS-104</v>
      </c>
      <c r="C404" s="165">
        <f>'Door Comparison'!C404</f>
        <v>0</v>
      </c>
      <c r="D404" s="165">
        <f>'Door Comparison'!D404</f>
        <v>720</v>
      </c>
      <c r="E404" s="165">
        <f>'Door Comparison'!E404</f>
        <v>2110</v>
      </c>
      <c r="F404" s="165"/>
      <c r="G404" s="165">
        <f>'Door Comparison'!G404</f>
        <v>0</v>
      </c>
      <c r="H404" s="165">
        <f>'Door Comparison'!H404</f>
        <v>1</v>
      </c>
      <c r="I404" s="165" t="e">
        <f>'Door Comparison'!#REF!</f>
        <v>#REF!</v>
      </c>
      <c r="J404" s="165">
        <f>'Door Comparison'!J404</f>
        <v>0</v>
      </c>
      <c r="K404" s="165">
        <f>'Door Comparison'!K404</f>
        <v>1</v>
      </c>
      <c r="L404" s="165">
        <f>'Door Comparison'!L404</f>
        <v>1</v>
      </c>
      <c r="N404" s="95">
        <v>22</v>
      </c>
      <c r="O404" s="170"/>
      <c r="P404" s="155">
        <f t="shared" si="47"/>
        <v>15.31</v>
      </c>
      <c r="Q404" s="152">
        <f t="shared" si="48"/>
        <v>37.25</v>
      </c>
      <c r="R404" s="171"/>
      <c r="S404" s="172"/>
      <c r="T404" s="171">
        <f t="shared" si="49"/>
        <v>20.75</v>
      </c>
      <c r="V404" s="173">
        <f t="shared" si="50"/>
        <v>16.45</v>
      </c>
      <c r="W404" s="155">
        <f t="shared" si="51"/>
        <v>10.28</v>
      </c>
      <c r="X404" s="171">
        <v>0</v>
      </c>
      <c r="Y404" s="174">
        <f t="shared" si="52"/>
        <v>122.04</v>
      </c>
    </row>
    <row r="405" spans="1:25" x14ac:dyDescent="0.25">
      <c r="A405" s="114" t="str">
        <f>'Door Comparison'!A405</f>
        <v xml:space="preserve">08.39.16,  </v>
      </c>
      <c r="B405" s="165" t="str">
        <f>'Door Comparison'!B405</f>
        <v>DRS-104</v>
      </c>
      <c r="C405" s="165">
        <f>'Door Comparison'!C405</f>
        <v>0</v>
      </c>
      <c r="D405" s="165">
        <f>'Door Comparison'!D405</f>
        <v>1650</v>
      </c>
      <c r="E405" s="165">
        <f>'Door Comparison'!E405</f>
        <v>2110</v>
      </c>
      <c r="F405" s="165"/>
      <c r="G405" s="165">
        <f>'Door Comparison'!G405</f>
        <v>0</v>
      </c>
      <c r="H405" s="165">
        <f>'Door Comparison'!H405</f>
        <v>1</v>
      </c>
      <c r="I405" s="165" t="e">
        <f>'Door Comparison'!#REF!</f>
        <v>#REF!</v>
      </c>
      <c r="J405" s="165">
        <f>'Door Comparison'!J405</f>
        <v>0</v>
      </c>
      <c r="K405" s="165">
        <f>'Door Comparison'!K405</f>
        <v>1</v>
      </c>
      <c r="L405" s="165">
        <f>'Door Comparison'!L405</f>
        <v>1</v>
      </c>
      <c r="N405" s="95">
        <v>44</v>
      </c>
      <c r="O405" s="170"/>
      <c r="P405" s="155">
        <f t="shared" si="47"/>
        <v>18.2</v>
      </c>
      <c r="Q405" s="152">
        <f t="shared" si="48"/>
        <v>44.26</v>
      </c>
      <c r="R405" s="171"/>
      <c r="S405" s="172"/>
      <c r="T405" s="171">
        <f t="shared" si="49"/>
        <v>24.65</v>
      </c>
      <c r="V405" s="173">
        <f t="shared" si="50"/>
        <v>19.55</v>
      </c>
      <c r="W405" s="155">
        <f t="shared" si="51"/>
        <v>12.21</v>
      </c>
      <c r="X405" s="171">
        <v>0</v>
      </c>
      <c r="Y405" s="174">
        <f t="shared" si="52"/>
        <v>162.87</v>
      </c>
    </row>
    <row r="406" spans="1:25" x14ac:dyDescent="0.25">
      <c r="A406" s="114" t="str">
        <f>'Door Comparison'!A406</f>
        <v xml:space="preserve">08.39.17,  </v>
      </c>
      <c r="B406" s="165" t="str">
        <f>'Door Comparison'!B406</f>
        <v>DRS-104</v>
      </c>
      <c r="C406" s="165">
        <f>'Door Comparison'!C406</f>
        <v>0</v>
      </c>
      <c r="D406" s="165">
        <f>'Door Comparison'!D406</f>
        <v>620</v>
      </c>
      <c r="E406" s="165">
        <f>'Door Comparison'!E406</f>
        <v>2110</v>
      </c>
      <c r="F406" s="165"/>
      <c r="G406" s="165">
        <f>'Door Comparison'!G406</f>
        <v>0</v>
      </c>
      <c r="H406" s="165">
        <f>'Door Comparison'!H406</f>
        <v>1</v>
      </c>
      <c r="I406" s="165" t="e">
        <f>'Door Comparison'!#REF!</f>
        <v>#REF!</v>
      </c>
      <c r="J406" s="165">
        <f>'Door Comparison'!J406</f>
        <v>0</v>
      </c>
      <c r="K406" s="165">
        <f>'Door Comparison'!K406</f>
        <v>1</v>
      </c>
      <c r="L406" s="165">
        <f>'Door Comparison'!L406</f>
        <v>1</v>
      </c>
      <c r="N406" s="95">
        <v>22</v>
      </c>
      <c r="O406" s="170"/>
      <c r="P406" s="155">
        <f t="shared" si="47"/>
        <v>15</v>
      </c>
      <c r="Q406" s="152">
        <f t="shared" si="48"/>
        <v>36.49</v>
      </c>
      <c r="R406" s="171"/>
      <c r="S406" s="172"/>
      <c r="T406" s="171">
        <f t="shared" si="49"/>
        <v>20.329999999999998</v>
      </c>
      <c r="V406" s="173">
        <f t="shared" si="50"/>
        <v>16.12</v>
      </c>
      <c r="W406" s="155">
        <f t="shared" si="51"/>
        <v>10.07</v>
      </c>
      <c r="X406" s="171">
        <v>0</v>
      </c>
      <c r="Y406" s="174">
        <f t="shared" si="52"/>
        <v>120.01</v>
      </c>
    </row>
    <row r="407" spans="1:25" x14ac:dyDescent="0.25">
      <c r="A407" s="114" t="str">
        <f>'Door Comparison'!A407</f>
        <v xml:space="preserve">08.40.01,  </v>
      </c>
      <c r="B407" s="165" t="str">
        <f>'Door Comparison'!B407</f>
        <v>DRS-100</v>
      </c>
      <c r="C407" s="165">
        <f>'Door Comparison'!C407</f>
        <v>0</v>
      </c>
      <c r="D407" s="165">
        <f>'Door Comparison'!D407</f>
        <v>1020</v>
      </c>
      <c r="E407" s="165">
        <f>'Door Comparison'!E407</f>
        <v>2110</v>
      </c>
      <c r="F407" s="165"/>
      <c r="G407" s="165">
        <f>'Door Comparison'!G407</f>
        <v>0</v>
      </c>
      <c r="H407" s="165">
        <f>'Door Comparison'!H407</f>
        <v>1</v>
      </c>
      <c r="I407" s="165" t="e">
        <f>'Door Comparison'!#REF!</f>
        <v>#REF!</v>
      </c>
      <c r="J407" s="165">
        <f>'Door Comparison'!J407</f>
        <v>0</v>
      </c>
      <c r="K407" s="165">
        <f>'Door Comparison'!K407</f>
        <v>1</v>
      </c>
      <c r="L407" s="165">
        <f>'Door Comparison'!L407</f>
        <v>1</v>
      </c>
      <c r="N407" s="95">
        <v>44</v>
      </c>
      <c r="O407" s="170"/>
      <c r="P407" s="155">
        <f t="shared" si="47"/>
        <v>16.239999999999998</v>
      </c>
      <c r="Q407" s="152">
        <f t="shared" si="48"/>
        <v>39.51</v>
      </c>
      <c r="R407" s="171"/>
      <c r="S407" s="172"/>
      <c r="T407" s="171">
        <f t="shared" si="49"/>
        <v>22.01</v>
      </c>
      <c r="V407" s="173">
        <f t="shared" si="50"/>
        <v>17.45</v>
      </c>
      <c r="W407" s="155">
        <f t="shared" si="51"/>
        <v>10.9</v>
      </c>
      <c r="X407" s="171">
        <v>0</v>
      </c>
      <c r="Y407" s="174">
        <f t="shared" si="52"/>
        <v>150.11000000000001</v>
      </c>
    </row>
    <row r="408" spans="1:25" x14ac:dyDescent="0.25">
      <c r="A408" s="114" t="str">
        <f>'Door Comparison'!A408</f>
        <v xml:space="preserve">08.40.02,  </v>
      </c>
      <c r="B408" s="165" t="str">
        <f>'Door Comparison'!B408</f>
        <v>DRS-100</v>
      </c>
      <c r="C408" s="165">
        <f>'Door Comparison'!C408</f>
        <v>0</v>
      </c>
      <c r="D408" s="165">
        <f>'Door Comparison'!D408</f>
        <v>820</v>
      </c>
      <c r="E408" s="165">
        <f>'Door Comparison'!E408</f>
        <v>2110</v>
      </c>
      <c r="F408" s="165"/>
      <c r="G408" s="165">
        <f>'Door Comparison'!G408</f>
        <v>0</v>
      </c>
      <c r="H408" s="165">
        <f>'Door Comparison'!H408</f>
        <v>1</v>
      </c>
      <c r="I408" s="165" t="e">
        <f>'Door Comparison'!#REF!</f>
        <v>#REF!</v>
      </c>
      <c r="J408" s="165">
        <f>'Door Comparison'!J408</f>
        <v>0</v>
      </c>
      <c r="K408" s="165">
        <f>'Door Comparison'!K408</f>
        <v>1</v>
      </c>
      <c r="L408" s="165">
        <f>'Door Comparison'!L408</f>
        <v>1</v>
      </c>
      <c r="N408" s="95">
        <v>22</v>
      </c>
      <c r="O408" s="170"/>
      <c r="P408" s="155">
        <f t="shared" si="47"/>
        <v>15.62</v>
      </c>
      <c r="Q408" s="152">
        <f t="shared" si="48"/>
        <v>38</v>
      </c>
      <c r="R408" s="171"/>
      <c r="S408" s="172"/>
      <c r="T408" s="171">
        <f t="shared" si="49"/>
        <v>21.17</v>
      </c>
      <c r="V408" s="173">
        <f t="shared" si="50"/>
        <v>16.78</v>
      </c>
      <c r="W408" s="155">
        <f t="shared" si="51"/>
        <v>10.48</v>
      </c>
      <c r="X408" s="171">
        <v>0</v>
      </c>
      <c r="Y408" s="174">
        <f t="shared" si="52"/>
        <v>124.05</v>
      </c>
    </row>
    <row r="409" spans="1:25" x14ac:dyDescent="0.25">
      <c r="A409" s="114" t="str">
        <f>'Door Comparison'!A409</f>
        <v xml:space="preserve">08.40.03,  </v>
      </c>
      <c r="B409" s="165" t="str">
        <f>'Door Comparison'!B409</f>
        <v>DRS-104</v>
      </c>
      <c r="C409" s="165">
        <f>'Door Comparison'!C409</f>
        <v>0</v>
      </c>
      <c r="D409" s="165">
        <f>'Door Comparison'!D409</f>
        <v>720</v>
      </c>
      <c r="E409" s="165">
        <f>'Door Comparison'!E409</f>
        <v>2110</v>
      </c>
      <c r="F409" s="165"/>
      <c r="G409" s="165">
        <f>'Door Comparison'!G409</f>
        <v>0</v>
      </c>
      <c r="H409" s="165">
        <f>'Door Comparison'!H409</f>
        <v>1</v>
      </c>
      <c r="I409" s="165" t="e">
        <f>'Door Comparison'!#REF!</f>
        <v>#REF!</v>
      </c>
      <c r="J409" s="165">
        <f>'Door Comparison'!J409</f>
        <v>0</v>
      </c>
      <c r="K409" s="165">
        <f>'Door Comparison'!K409</f>
        <v>1</v>
      </c>
      <c r="L409" s="165">
        <f>'Door Comparison'!L409</f>
        <v>1</v>
      </c>
      <c r="N409" s="95">
        <v>22</v>
      </c>
      <c r="O409" s="170"/>
      <c r="P409" s="155">
        <f t="shared" si="47"/>
        <v>15.31</v>
      </c>
      <c r="Q409" s="152">
        <f t="shared" si="48"/>
        <v>37.25</v>
      </c>
      <c r="R409" s="171"/>
      <c r="S409" s="172"/>
      <c r="T409" s="171">
        <f t="shared" si="49"/>
        <v>20.75</v>
      </c>
      <c r="V409" s="173">
        <f t="shared" si="50"/>
        <v>16.45</v>
      </c>
      <c r="W409" s="155">
        <f t="shared" si="51"/>
        <v>10.28</v>
      </c>
      <c r="X409" s="171">
        <v>0</v>
      </c>
      <c r="Y409" s="174">
        <f t="shared" si="52"/>
        <v>122.04</v>
      </c>
    </row>
    <row r="410" spans="1:25" x14ac:dyDescent="0.25">
      <c r="A410" s="114" t="str">
        <f>'Door Comparison'!A410</f>
        <v xml:space="preserve">08.40.04,  </v>
      </c>
      <c r="B410" s="165" t="str">
        <f>'Door Comparison'!B410</f>
        <v>DRS-104</v>
      </c>
      <c r="C410" s="165">
        <f>'Door Comparison'!C410</f>
        <v>0</v>
      </c>
      <c r="D410" s="165">
        <f>'Door Comparison'!D410</f>
        <v>1650</v>
      </c>
      <c r="E410" s="165">
        <f>'Door Comparison'!E410</f>
        <v>2110</v>
      </c>
      <c r="F410" s="165"/>
      <c r="G410" s="165">
        <f>'Door Comparison'!G410</f>
        <v>0</v>
      </c>
      <c r="H410" s="165">
        <f>'Door Comparison'!H410</f>
        <v>1</v>
      </c>
      <c r="I410" s="165" t="e">
        <f>'Door Comparison'!#REF!</f>
        <v>#REF!</v>
      </c>
      <c r="J410" s="165">
        <f>'Door Comparison'!J410</f>
        <v>0</v>
      </c>
      <c r="K410" s="165">
        <f>'Door Comparison'!K410</f>
        <v>1</v>
      </c>
      <c r="L410" s="165">
        <f>'Door Comparison'!L410</f>
        <v>1</v>
      </c>
      <c r="N410" s="95">
        <v>44</v>
      </c>
      <c r="O410" s="170"/>
      <c r="P410" s="155">
        <f t="shared" si="47"/>
        <v>18.2</v>
      </c>
      <c r="Q410" s="152">
        <f t="shared" si="48"/>
        <v>44.26</v>
      </c>
      <c r="R410" s="171"/>
      <c r="S410" s="172"/>
      <c r="T410" s="171">
        <f t="shared" si="49"/>
        <v>24.65</v>
      </c>
      <c r="V410" s="173">
        <f t="shared" si="50"/>
        <v>19.55</v>
      </c>
      <c r="W410" s="155">
        <f t="shared" si="51"/>
        <v>12.21</v>
      </c>
      <c r="X410" s="171">
        <v>0</v>
      </c>
      <c r="Y410" s="174">
        <f t="shared" si="52"/>
        <v>162.87</v>
      </c>
    </row>
    <row r="411" spans="1:25" x14ac:dyDescent="0.25">
      <c r="A411" s="114" t="str">
        <f>'Door Comparison'!A411</f>
        <v xml:space="preserve">08.40.05,  </v>
      </c>
      <c r="B411" s="165" t="str">
        <f>'Door Comparison'!B411</f>
        <v>DRS-104</v>
      </c>
      <c r="C411" s="165">
        <f>'Door Comparison'!C411</f>
        <v>0</v>
      </c>
      <c r="D411" s="165">
        <f>'Door Comparison'!D411</f>
        <v>620</v>
      </c>
      <c r="E411" s="165">
        <f>'Door Comparison'!E411</f>
        <v>2110</v>
      </c>
      <c r="F411" s="165"/>
      <c r="G411" s="165">
        <f>'Door Comparison'!G411</f>
        <v>0</v>
      </c>
      <c r="H411" s="165">
        <f>'Door Comparison'!H411</f>
        <v>1</v>
      </c>
      <c r="I411" s="165" t="e">
        <f>'Door Comparison'!#REF!</f>
        <v>#REF!</v>
      </c>
      <c r="J411" s="165">
        <f>'Door Comparison'!J411</f>
        <v>0</v>
      </c>
      <c r="K411" s="165">
        <f>'Door Comparison'!K411</f>
        <v>1</v>
      </c>
      <c r="L411" s="165">
        <f>'Door Comparison'!L411</f>
        <v>1</v>
      </c>
      <c r="N411" s="95">
        <v>22</v>
      </c>
      <c r="O411" s="170"/>
      <c r="P411" s="155">
        <f t="shared" si="47"/>
        <v>15</v>
      </c>
      <c r="Q411" s="152">
        <f t="shared" si="48"/>
        <v>36.49</v>
      </c>
      <c r="R411" s="171"/>
      <c r="S411" s="172"/>
      <c r="T411" s="171">
        <f t="shared" si="49"/>
        <v>20.329999999999998</v>
      </c>
      <c r="V411" s="173">
        <f t="shared" si="50"/>
        <v>16.12</v>
      </c>
      <c r="W411" s="155">
        <f t="shared" si="51"/>
        <v>10.07</v>
      </c>
      <c r="X411" s="171">
        <v>0</v>
      </c>
      <c r="Y411" s="174">
        <f t="shared" si="52"/>
        <v>120.01</v>
      </c>
    </row>
    <row r="412" spans="1:25" x14ac:dyDescent="0.25">
      <c r="A412" s="114" t="str">
        <f>'Door Comparison'!A412</f>
        <v xml:space="preserve">08.41.01,  </v>
      </c>
      <c r="B412" s="165" t="str">
        <f>'Door Comparison'!B412</f>
        <v>DRS-100</v>
      </c>
      <c r="C412" s="165">
        <f>'Door Comparison'!C412</f>
        <v>0</v>
      </c>
      <c r="D412" s="165">
        <f>'Door Comparison'!D412</f>
        <v>1020</v>
      </c>
      <c r="E412" s="165">
        <f>'Door Comparison'!E412</f>
        <v>2110</v>
      </c>
      <c r="F412" s="165"/>
      <c r="G412" s="165">
        <f>'Door Comparison'!G412</f>
        <v>0</v>
      </c>
      <c r="H412" s="165">
        <f>'Door Comparison'!H412</f>
        <v>1</v>
      </c>
      <c r="I412" s="165" t="e">
        <f>'Door Comparison'!#REF!</f>
        <v>#REF!</v>
      </c>
      <c r="J412" s="165">
        <f>'Door Comparison'!J412</f>
        <v>0</v>
      </c>
      <c r="K412" s="165">
        <f>'Door Comparison'!K412</f>
        <v>1</v>
      </c>
      <c r="L412" s="165">
        <f>'Door Comparison'!L412</f>
        <v>0</v>
      </c>
      <c r="N412" s="95">
        <v>44</v>
      </c>
      <c r="O412" s="170"/>
      <c r="P412" s="155">
        <f t="shared" si="47"/>
        <v>16.239999999999998</v>
      </c>
      <c r="Q412" s="152">
        <f t="shared" si="48"/>
        <v>39.51</v>
      </c>
      <c r="R412" s="171"/>
      <c r="S412" s="172"/>
      <c r="T412" s="171">
        <f t="shared" si="49"/>
        <v>22.01</v>
      </c>
      <c r="V412" s="173">
        <f t="shared" si="50"/>
        <v>11.63</v>
      </c>
      <c r="W412" s="155">
        <f t="shared" si="51"/>
        <v>5.45</v>
      </c>
      <c r="X412" s="171">
        <v>0</v>
      </c>
      <c r="Y412" s="174">
        <f t="shared" si="52"/>
        <v>138.84</v>
      </c>
    </row>
    <row r="413" spans="1:25" x14ac:dyDescent="0.25">
      <c r="A413" s="114" t="str">
        <f>'Door Comparison'!A413</f>
        <v xml:space="preserve">08.41.02,  </v>
      </c>
      <c r="B413" s="165" t="str">
        <f>'Door Comparison'!B413</f>
        <v>DRS-104</v>
      </c>
      <c r="C413" s="165">
        <f>'Door Comparison'!C413</f>
        <v>0</v>
      </c>
      <c r="D413" s="165">
        <f>'Door Comparison'!D413</f>
        <v>620</v>
      </c>
      <c r="E413" s="165">
        <f>'Door Comparison'!E413</f>
        <v>2110</v>
      </c>
      <c r="F413" s="165"/>
      <c r="G413" s="165">
        <f>'Door Comparison'!G413</f>
        <v>0</v>
      </c>
      <c r="H413" s="165">
        <f>'Door Comparison'!H413</f>
        <v>1</v>
      </c>
      <c r="I413" s="165" t="e">
        <f>'Door Comparison'!#REF!</f>
        <v>#REF!</v>
      </c>
      <c r="J413" s="165">
        <f>'Door Comparison'!J413</f>
        <v>0</v>
      </c>
      <c r="K413" s="165">
        <f>'Door Comparison'!K413</f>
        <v>1</v>
      </c>
      <c r="L413" s="165">
        <f>'Door Comparison'!L413</f>
        <v>1</v>
      </c>
      <c r="N413" s="95">
        <v>22</v>
      </c>
      <c r="O413" s="170"/>
      <c r="P413" s="155">
        <f t="shared" si="47"/>
        <v>15</v>
      </c>
      <c r="Q413" s="152">
        <f t="shared" si="48"/>
        <v>36.49</v>
      </c>
      <c r="R413" s="171"/>
      <c r="S413" s="172"/>
      <c r="T413" s="171">
        <f t="shared" si="49"/>
        <v>20.329999999999998</v>
      </c>
      <c r="V413" s="173">
        <f t="shared" si="50"/>
        <v>16.12</v>
      </c>
      <c r="W413" s="155">
        <f t="shared" si="51"/>
        <v>10.07</v>
      </c>
      <c r="X413" s="171">
        <v>0</v>
      </c>
      <c r="Y413" s="174">
        <f t="shared" si="52"/>
        <v>120.01</v>
      </c>
    </row>
    <row r="414" spans="1:25" x14ac:dyDescent="0.25">
      <c r="A414" s="114" t="str">
        <f>'Door Comparison'!A414</f>
        <v xml:space="preserve">08.41.03,  </v>
      </c>
      <c r="B414" s="165" t="str">
        <f>'Door Comparison'!B414</f>
        <v>DRS-104</v>
      </c>
      <c r="C414" s="165">
        <f>'Door Comparison'!C414</f>
        <v>0</v>
      </c>
      <c r="D414" s="165">
        <f>'Door Comparison'!D414</f>
        <v>620</v>
      </c>
      <c r="E414" s="165">
        <f>'Door Comparison'!E414</f>
        <v>2110</v>
      </c>
      <c r="F414" s="165"/>
      <c r="G414" s="165">
        <f>'Door Comparison'!G414</f>
        <v>0</v>
      </c>
      <c r="H414" s="165">
        <f>'Door Comparison'!H414</f>
        <v>1</v>
      </c>
      <c r="I414" s="165" t="e">
        <f>'Door Comparison'!#REF!</f>
        <v>#REF!</v>
      </c>
      <c r="J414" s="165">
        <f>'Door Comparison'!J414</f>
        <v>0</v>
      </c>
      <c r="K414" s="165">
        <f>'Door Comparison'!K414</f>
        <v>1</v>
      </c>
      <c r="L414" s="165">
        <f>'Door Comparison'!L414</f>
        <v>1</v>
      </c>
      <c r="N414" s="95">
        <v>22</v>
      </c>
      <c r="O414" s="170"/>
      <c r="P414" s="155">
        <f t="shared" si="47"/>
        <v>15</v>
      </c>
      <c r="Q414" s="152">
        <f t="shared" si="48"/>
        <v>36.49</v>
      </c>
      <c r="R414" s="171"/>
      <c r="S414" s="172"/>
      <c r="T414" s="171">
        <f t="shared" si="49"/>
        <v>20.329999999999998</v>
      </c>
      <c r="V414" s="173">
        <f t="shared" si="50"/>
        <v>16.12</v>
      </c>
      <c r="W414" s="155">
        <f t="shared" si="51"/>
        <v>10.07</v>
      </c>
      <c r="X414" s="171">
        <v>0</v>
      </c>
      <c r="Y414" s="174">
        <f t="shared" si="52"/>
        <v>120.01</v>
      </c>
    </row>
    <row r="415" spans="1:25" x14ac:dyDescent="0.25">
      <c r="A415" s="114" t="str">
        <f>'Door Comparison'!A415</f>
        <v xml:space="preserve">08.41.04,  </v>
      </c>
      <c r="B415" s="165" t="str">
        <f>'Door Comparison'!B415</f>
        <v>DRS-104</v>
      </c>
      <c r="C415" s="165">
        <f>'Door Comparison'!C415</f>
        <v>0</v>
      </c>
      <c r="D415" s="165">
        <f>'Door Comparison'!D415</f>
        <v>920</v>
      </c>
      <c r="E415" s="165">
        <f>'Door Comparison'!E415</f>
        <v>2110</v>
      </c>
      <c r="F415" s="165"/>
      <c r="G415" s="165">
        <f>'Door Comparison'!G415</f>
        <v>0</v>
      </c>
      <c r="H415" s="165">
        <f>'Door Comparison'!H415</f>
        <v>1</v>
      </c>
      <c r="I415" s="165" t="e">
        <f>'Door Comparison'!#REF!</f>
        <v>#REF!</v>
      </c>
      <c r="J415" s="165">
        <f>'Door Comparison'!J415</f>
        <v>0</v>
      </c>
      <c r="K415" s="165">
        <f>'Door Comparison'!K415</f>
        <v>1</v>
      </c>
      <c r="L415" s="165">
        <f>'Door Comparison'!L415</f>
        <v>1</v>
      </c>
      <c r="N415" s="95">
        <v>22</v>
      </c>
      <c r="O415" s="170"/>
      <c r="P415" s="155">
        <f t="shared" si="47"/>
        <v>15.93</v>
      </c>
      <c r="Q415" s="152">
        <f t="shared" si="48"/>
        <v>38.76</v>
      </c>
      <c r="R415" s="171"/>
      <c r="S415" s="172"/>
      <c r="T415" s="171">
        <f t="shared" si="49"/>
        <v>21.59</v>
      </c>
      <c r="V415" s="173">
        <f t="shared" si="50"/>
        <v>17.12</v>
      </c>
      <c r="W415" s="155">
        <f t="shared" si="51"/>
        <v>10.69</v>
      </c>
      <c r="X415" s="171">
        <v>0</v>
      </c>
      <c r="Y415" s="174">
        <f t="shared" si="52"/>
        <v>126.09</v>
      </c>
    </row>
    <row r="416" spans="1:25" x14ac:dyDescent="0.25">
      <c r="A416" s="114" t="str">
        <f>'Door Comparison'!A416</f>
        <v xml:space="preserve">08.44.01,  </v>
      </c>
      <c r="B416" s="165" t="str">
        <f>'Door Comparison'!B416</f>
        <v>DRS-100</v>
      </c>
      <c r="C416" s="165">
        <f>'Door Comparison'!C416</f>
        <v>0</v>
      </c>
      <c r="D416" s="165">
        <f>'Door Comparison'!D416</f>
        <v>1020</v>
      </c>
      <c r="E416" s="165">
        <f>'Door Comparison'!E416</f>
        <v>2110</v>
      </c>
      <c r="F416" s="165"/>
      <c r="G416" s="165">
        <f>'Door Comparison'!G416</f>
        <v>0</v>
      </c>
      <c r="H416" s="165">
        <f>'Door Comparison'!H416</f>
        <v>1</v>
      </c>
      <c r="I416" s="165" t="e">
        <f>'Door Comparison'!#REF!</f>
        <v>#REF!</v>
      </c>
      <c r="J416" s="165">
        <f>'Door Comparison'!J416</f>
        <v>0</v>
      </c>
      <c r="K416" s="165">
        <f>'Door Comparison'!K416</f>
        <v>1</v>
      </c>
      <c r="L416" s="165">
        <f>'Door Comparison'!L416</f>
        <v>0</v>
      </c>
      <c r="N416" s="95">
        <v>44</v>
      </c>
      <c r="O416" s="170"/>
      <c r="P416" s="155">
        <f t="shared" si="47"/>
        <v>16.239999999999998</v>
      </c>
      <c r="Q416" s="152">
        <f t="shared" si="48"/>
        <v>39.51</v>
      </c>
      <c r="R416" s="171"/>
      <c r="S416" s="172"/>
      <c r="T416" s="171">
        <f t="shared" si="49"/>
        <v>22.01</v>
      </c>
      <c r="V416" s="173">
        <f t="shared" si="50"/>
        <v>11.63</v>
      </c>
      <c r="W416" s="155">
        <f t="shared" si="51"/>
        <v>5.45</v>
      </c>
      <c r="X416" s="171">
        <v>0</v>
      </c>
      <c r="Y416" s="174">
        <f t="shared" si="52"/>
        <v>138.84</v>
      </c>
    </row>
    <row r="417" spans="1:25" x14ac:dyDescent="0.25">
      <c r="A417" s="114" t="str">
        <f>'Door Comparison'!A417</f>
        <v xml:space="preserve">08.45.01,  </v>
      </c>
      <c r="B417" s="165" t="str">
        <f>'Door Comparison'!B417</f>
        <v>DRS-100</v>
      </c>
      <c r="C417" s="165">
        <f>'Door Comparison'!C417</f>
        <v>0</v>
      </c>
      <c r="D417" s="165">
        <f>'Door Comparison'!D417</f>
        <v>820</v>
      </c>
      <c r="E417" s="165">
        <f>'Door Comparison'!E417</f>
        <v>2110</v>
      </c>
      <c r="F417" s="165"/>
      <c r="G417" s="165">
        <f>'Door Comparison'!G417</f>
        <v>0</v>
      </c>
      <c r="H417" s="165">
        <f>'Door Comparison'!H417</f>
        <v>1</v>
      </c>
      <c r="I417" s="165" t="e">
        <f>'Door Comparison'!#REF!</f>
        <v>#REF!</v>
      </c>
      <c r="J417" s="165">
        <f>'Door Comparison'!J417</f>
        <v>1</v>
      </c>
      <c r="K417" s="165">
        <f>'Door Comparison'!K417</f>
        <v>0</v>
      </c>
      <c r="L417" s="165">
        <f>'Door Comparison'!L417</f>
        <v>1</v>
      </c>
      <c r="N417" s="95">
        <v>22</v>
      </c>
      <c r="O417" s="170"/>
      <c r="P417" s="155">
        <f t="shared" si="47"/>
        <v>15.62</v>
      </c>
      <c r="Q417" s="152">
        <f t="shared" si="48"/>
        <v>38</v>
      </c>
      <c r="R417" s="171"/>
      <c r="S417" s="172"/>
      <c r="T417" s="171">
        <f t="shared" si="49"/>
        <v>21.17</v>
      </c>
      <c r="V417" s="173">
        <f t="shared" si="50"/>
        <v>11.19</v>
      </c>
      <c r="W417" s="155">
        <f t="shared" si="51"/>
        <v>10.48</v>
      </c>
      <c r="X417" s="171">
        <v>0</v>
      </c>
      <c r="Y417" s="174">
        <f t="shared" si="52"/>
        <v>118.46</v>
      </c>
    </row>
    <row r="418" spans="1:25" x14ac:dyDescent="0.25">
      <c r="A418" s="114" t="str">
        <f>'Door Comparison'!A418</f>
        <v xml:space="preserve">08.45.02,  </v>
      </c>
      <c r="B418" s="165" t="str">
        <f>'Door Comparison'!B418</f>
        <v>DRS-100</v>
      </c>
      <c r="C418" s="165">
        <f>'Door Comparison'!C418</f>
        <v>0</v>
      </c>
      <c r="D418" s="165">
        <f>'Door Comparison'!D418</f>
        <v>820</v>
      </c>
      <c r="E418" s="165">
        <f>'Door Comparison'!E418</f>
        <v>2110</v>
      </c>
      <c r="F418" s="165"/>
      <c r="G418" s="165">
        <f>'Door Comparison'!G418</f>
        <v>0</v>
      </c>
      <c r="H418" s="165">
        <f>'Door Comparison'!H418</f>
        <v>1</v>
      </c>
      <c r="I418" s="165" t="e">
        <f>'Door Comparison'!#REF!</f>
        <v>#REF!</v>
      </c>
      <c r="J418" s="165">
        <f>'Door Comparison'!J418</f>
        <v>1</v>
      </c>
      <c r="K418" s="165">
        <f>'Door Comparison'!K418</f>
        <v>0</v>
      </c>
      <c r="L418" s="165">
        <f>'Door Comparison'!L418</f>
        <v>1</v>
      </c>
      <c r="N418" s="95">
        <v>22</v>
      </c>
      <c r="O418" s="170"/>
      <c r="P418" s="155">
        <f t="shared" si="47"/>
        <v>15.62</v>
      </c>
      <c r="Q418" s="152">
        <f t="shared" si="48"/>
        <v>38</v>
      </c>
      <c r="R418" s="171"/>
      <c r="S418" s="172"/>
      <c r="T418" s="171">
        <f t="shared" si="49"/>
        <v>21.17</v>
      </c>
      <c r="V418" s="173">
        <f t="shared" si="50"/>
        <v>11.19</v>
      </c>
      <c r="W418" s="155">
        <f t="shared" si="51"/>
        <v>10.48</v>
      </c>
      <c r="X418" s="171">
        <v>0</v>
      </c>
      <c r="Y418" s="174">
        <f t="shared" si="52"/>
        <v>118.46</v>
      </c>
    </row>
    <row r="419" spans="1:25" x14ac:dyDescent="0.25">
      <c r="A419" s="114" t="str">
        <f>'Door Comparison'!A419</f>
        <v xml:space="preserve">08.45.03,  </v>
      </c>
      <c r="B419" s="165" t="str">
        <f>'Door Comparison'!B419</f>
        <v>DRS-104</v>
      </c>
      <c r="C419" s="165">
        <f>'Door Comparison'!C419</f>
        <v>0</v>
      </c>
      <c r="D419" s="165">
        <f>'Door Comparison'!D419</f>
        <v>720</v>
      </c>
      <c r="E419" s="165">
        <f>'Door Comparison'!E419</f>
        <v>2110</v>
      </c>
      <c r="F419" s="165"/>
      <c r="G419" s="165">
        <f>'Door Comparison'!G419</f>
        <v>0</v>
      </c>
      <c r="H419" s="165">
        <f>'Door Comparison'!H419</f>
        <v>1</v>
      </c>
      <c r="I419" s="165" t="e">
        <f>'Door Comparison'!#REF!</f>
        <v>#REF!</v>
      </c>
      <c r="J419" s="165">
        <f>'Door Comparison'!J419</f>
        <v>0</v>
      </c>
      <c r="K419" s="165">
        <f>'Door Comparison'!K419</f>
        <v>1</v>
      </c>
      <c r="L419" s="165">
        <f>'Door Comparison'!L419</f>
        <v>1</v>
      </c>
      <c r="N419" s="95">
        <v>22</v>
      </c>
      <c r="O419" s="170"/>
      <c r="P419" s="155">
        <f t="shared" si="47"/>
        <v>15.31</v>
      </c>
      <c r="Q419" s="152">
        <f t="shared" si="48"/>
        <v>37.25</v>
      </c>
      <c r="R419" s="171"/>
      <c r="S419" s="172"/>
      <c r="T419" s="171">
        <f t="shared" si="49"/>
        <v>20.75</v>
      </c>
      <c r="V419" s="173">
        <f t="shared" si="50"/>
        <v>16.45</v>
      </c>
      <c r="W419" s="155">
        <f t="shared" si="51"/>
        <v>10.28</v>
      </c>
      <c r="X419" s="171">
        <v>0</v>
      </c>
      <c r="Y419" s="174">
        <f t="shared" si="52"/>
        <v>122.04</v>
      </c>
    </row>
    <row r="420" spans="1:25" x14ac:dyDescent="0.25">
      <c r="A420" s="114" t="str">
        <f>'Door Comparison'!A420</f>
        <v xml:space="preserve">08.45.04,  </v>
      </c>
      <c r="B420" s="165" t="str">
        <f>'Door Comparison'!B420</f>
        <v>DRS-104</v>
      </c>
      <c r="C420" s="165">
        <f>'Door Comparison'!C420</f>
        <v>0</v>
      </c>
      <c r="D420" s="165">
        <f>'Door Comparison'!D420</f>
        <v>720</v>
      </c>
      <c r="E420" s="165">
        <f>'Door Comparison'!E420</f>
        <v>2110</v>
      </c>
      <c r="F420" s="165"/>
      <c r="G420" s="165">
        <f>'Door Comparison'!G420</f>
        <v>0</v>
      </c>
      <c r="H420" s="165">
        <f>'Door Comparison'!H420</f>
        <v>1</v>
      </c>
      <c r="I420" s="165" t="e">
        <f>'Door Comparison'!#REF!</f>
        <v>#REF!</v>
      </c>
      <c r="J420" s="165">
        <f>'Door Comparison'!J420</f>
        <v>0</v>
      </c>
      <c r="K420" s="165">
        <f>'Door Comparison'!K420</f>
        <v>1</v>
      </c>
      <c r="L420" s="165">
        <f>'Door Comparison'!L420</f>
        <v>1</v>
      </c>
      <c r="N420" s="95">
        <v>22</v>
      </c>
      <c r="O420" s="170"/>
      <c r="P420" s="155">
        <f t="shared" si="47"/>
        <v>15.31</v>
      </c>
      <c r="Q420" s="152">
        <f t="shared" si="48"/>
        <v>37.25</v>
      </c>
      <c r="R420" s="171"/>
      <c r="S420" s="172"/>
      <c r="T420" s="171">
        <f t="shared" si="49"/>
        <v>20.75</v>
      </c>
      <c r="V420" s="173">
        <f t="shared" si="50"/>
        <v>16.45</v>
      </c>
      <c r="W420" s="155">
        <f t="shared" si="51"/>
        <v>10.28</v>
      </c>
      <c r="X420" s="171">
        <v>0</v>
      </c>
      <c r="Y420" s="174">
        <f t="shared" si="52"/>
        <v>122.04</v>
      </c>
    </row>
    <row r="421" spans="1:25" x14ac:dyDescent="0.25">
      <c r="A421" s="114" t="str">
        <f>'Door Comparison'!A421</f>
        <v xml:space="preserve">08.45.05,  </v>
      </c>
      <c r="B421" s="165" t="str">
        <f>'Door Comparison'!B421</f>
        <v>DRS-104</v>
      </c>
      <c r="C421" s="165">
        <f>'Door Comparison'!C421</f>
        <v>0</v>
      </c>
      <c r="D421" s="165">
        <f>'Door Comparison'!D421</f>
        <v>920</v>
      </c>
      <c r="E421" s="165">
        <f>'Door Comparison'!E421</f>
        <v>2110</v>
      </c>
      <c r="F421" s="165"/>
      <c r="G421" s="165">
        <f>'Door Comparison'!G421</f>
        <v>0</v>
      </c>
      <c r="H421" s="165">
        <f>'Door Comparison'!H421</f>
        <v>1</v>
      </c>
      <c r="I421" s="165" t="e">
        <f>'Door Comparison'!#REF!</f>
        <v>#REF!</v>
      </c>
      <c r="J421" s="165">
        <f>'Door Comparison'!J421</f>
        <v>0</v>
      </c>
      <c r="K421" s="165">
        <f>'Door Comparison'!K421</f>
        <v>1</v>
      </c>
      <c r="L421" s="165">
        <f>'Door Comparison'!L421</f>
        <v>1</v>
      </c>
      <c r="N421" s="95">
        <v>22</v>
      </c>
      <c r="O421" s="170"/>
      <c r="P421" s="155">
        <f t="shared" si="47"/>
        <v>15.93</v>
      </c>
      <c r="Q421" s="152">
        <f t="shared" si="48"/>
        <v>38.76</v>
      </c>
      <c r="R421" s="171"/>
      <c r="S421" s="172"/>
      <c r="T421" s="171">
        <f t="shared" si="49"/>
        <v>21.59</v>
      </c>
      <c r="V421" s="173">
        <f t="shared" si="50"/>
        <v>17.12</v>
      </c>
      <c r="W421" s="155">
        <f t="shared" si="51"/>
        <v>10.69</v>
      </c>
      <c r="X421" s="171">
        <v>0</v>
      </c>
      <c r="Y421" s="174">
        <f t="shared" si="52"/>
        <v>126.09</v>
      </c>
    </row>
    <row r="422" spans="1:25" x14ac:dyDescent="0.25">
      <c r="A422" s="114" t="str">
        <f>'Door Comparison'!A422</f>
        <v xml:space="preserve">08.45.06,  </v>
      </c>
      <c r="B422" s="165" t="str">
        <f>'Door Comparison'!B422</f>
        <v>DRS-104</v>
      </c>
      <c r="C422" s="165">
        <f>'Door Comparison'!C422</f>
        <v>0</v>
      </c>
      <c r="D422" s="165">
        <f>'Door Comparison'!D422</f>
        <v>1450</v>
      </c>
      <c r="E422" s="165">
        <f>'Door Comparison'!E422</f>
        <v>2110</v>
      </c>
      <c r="F422" s="165"/>
      <c r="G422" s="165">
        <f>'Door Comparison'!G422</f>
        <v>0</v>
      </c>
      <c r="H422" s="165">
        <f>'Door Comparison'!H422</f>
        <v>1</v>
      </c>
      <c r="I422" s="165" t="e">
        <f>'Door Comparison'!#REF!</f>
        <v>#REF!</v>
      </c>
      <c r="J422" s="165">
        <f>'Door Comparison'!J422</f>
        <v>0</v>
      </c>
      <c r="K422" s="165">
        <f>'Door Comparison'!K422</f>
        <v>1</v>
      </c>
      <c r="L422" s="165">
        <f>'Door Comparison'!L422</f>
        <v>1</v>
      </c>
      <c r="N422" s="95">
        <v>44</v>
      </c>
      <c r="O422" s="170"/>
      <c r="P422" s="155">
        <f t="shared" si="47"/>
        <v>17.579999999999998</v>
      </c>
      <c r="Q422" s="152">
        <f t="shared" si="48"/>
        <v>42.75</v>
      </c>
      <c r="R422" s="171"/>
      <c r="S422" s="172"/>
      <c r="T422" s="171">
        <f t="shared" si="49"/>
        <v>23.81</v>
      </c>
      <c r="V422" s="173">
        <f t="shared" si="50"/>
        <v>18.88</v>
      </c>
      <c r="W422" s="155">
        <f t="shared" si="51"/>
        <v>11.79</v>
      </c>
      <c r="X422" s="171">
        <v>0</v>
      </c>
      <c r="Y422" s="174">
        <f t="shared" si="52"/>
        <v>158.81</v>
      </c>
    </row>
    <row r="423" spans="1:25" x14ac:dyDescent="0.25">
      <c r="A423" s="114" t="str">
        <f>'Door Comparison'!A423</f>
        <v xml:space="preserve">RF.05.01,  </v>
      </c>
      <c r="B423" s="165" t="str">
        <f>'Door Comparison'!B423</f>
        <v>DRS-100</v>
      </c>
      <c r="C423" s="165">
        <f>'Door Comparison'!C423</f>
        <v>0</v>
      </c>
      <c r="D423" s="165">
        <f>'Door Comparison'!D423</f>
        <v>1610</v>
      </c>
      <c r="E423" s="165">
        <f>'Door Comparison'!E423</f>
        <v>2110</v>
      </c>
      <c r="F423" s="165"/>
      <c r="G423" s="165">
        <f>'Door Comparison'!G423</f>
        <v>0</v>
      </c>
      <c r="H423" s="165">
        <f>'Door Comparison'!H423</f>
        <v>1</v>
      </c>
      <c r="I423" s="165" t="e">
        <f>'Door Comparison'!#REF!</f>
        <v>#REF!</v>
      </c>
      <c r="J423" s="165">
        <f>'Door Comparison'!J423</f>
        <v>0</v>
      </c>
      <c r="K423" s="165">
        <f>'Door Comparison'!K423</f>
        <v>1</v>
      </c>
      <c r="L423" s="165">
        <f>'Door Comparison'!L423</f>
        <v>0</v>
      </c>
      <c r="N423" s="95">
        <v>66</v>
      </c>
      <c r="O423" s="170"/>
      <c r="P423" s="155">
        <f t="shared" si="47"/>
        <v>18.07</v>
      </c>
      <c r="Q423" s="152">
        <f t="shared" si="48"/>
        <v>43.96</v>
      </c>
      <c r="R423" s="171"/>
      <c r="S423" s="172"/>
      <c r="T423" s="171">
        <f t="shared" si="49"/>
        <v>24.49</v>
      </c>
      <c r="V423" s="173">
        <f t="shared" si="50"/>
        <v>12.94</v>
      </c>
      <c r="W423" s="155">
        <f t="shared" si="51"/>
        <v>6.06</v>
      </c>
      <c r="X423" s="171">
        <v>0</v>
      </c>
      <c r="Y423" s="174">
        <f t="shared" si="52"/>
        <v>171.52</v>
      </c>
    </row>
  </sheetData>
  <autoFilter ref="A7:Y423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25" defaultRowHeight="16" customHeight="1" x14ac:dyDescent="0.2"/>
  <cols>
    <col min="1" max="1" width="13.5" style="15" customWidth="1"/>
    <col min="2" max="2" width="5.875" style="14" bestFit="1" customWidth="1"/>
    <col min="3" max="3" width="4.375" style="14" customWidth="1"/>
    <col min="4" max="4" width="3.5" style="14" hidden="1" customWidth="1"/>
    <col min="5" max="5" width="4" style="14" customWidth="1"/>
    <col min="6" max="6" width="4.37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75" style="14" hidden="1" customWidth="1"/>
    <col min="12" max="12" width="4.375" style="14" hidden="1" customWidth="1"/>
    <col min="13" max="13" width="4" style="14" customWidth="1"/>
    <col min="14" max="14" width="4.375" style="14" hidden="1" customWidth="1"/>
    <col min="15" max="15" width="4.375" style="14" customWidth="1"/>
    <col min="16" max="16" width="3.5" style="14" customWidth="1"/>
    <col min="17" max="17" width="4.375" style="14" hidden="1" customWidth="1"/>
    <col min="18" max="18" width="5" style="14" customWidth="1"/>
    <col min="19" max="19" width="4" style="14" customWidth="1"/>
    <col min="20" max="20" width="5" style="14" customWidth="1"/>
    <col min="21" max="21" width="4.375" style="14" customWidth="1"/>
    <col min="22" max="23" width="4.375" style="14" hidden="1" customWidth="1"/>
    <col min="24" max="24" width="4" style="14" customWidth="1"/>
    <col min="25" max="25" width="3.5" style="14" hidden="1" customWidth="1"/>
    <col min="26" max="27" width="4.375" style="14" hidden="1" customWidth="1"/>
    <col min="28" max="28" width="3.5" style="14" hidden="1" customWidth="1"/>
    <col min="29" max="29" width="5" style="14" hidden="1" customWidth="1"/>
    <col min="30" max="30" width="4.375" style="14" hidden="1" customWidth="1"/>
    <col min="31" max="31" width="3.5" style="14" hidden="1" customWidth="1"/>
    <col min="32" max="32" width="4.25" style="14" bestFit="1" customWidth="1"/>
    <col min="33" max="33" width="4.25" style="14" hidden="1" customWidth="1"/>
    <col min="34" max="34" width="5" style="14" customWidth="1"/>
    <col min="35" max="35" width="3.5" style="14" hidden="1" customWidth="1"/>
    <col min="36" max="36" width="3.375" style="14" hidden="1" customWidth="1"/>
    <col min="37" max="38" width="4" style="14" hidden="1" customWidth="1"/>
    <col min="39" max="39" width="4.375" style="14" hidden="1" customWidth="1"/>
    <col min="40" max="40" width="8.875" style="14" bestFit="1" customWidth="1"/>
    <col min="41" max="41" width="8.5" style="63" bestFit="1" customWidth="1"/>
    <col min="42" max="42" width="8.875" style="63" bestFit="1" customWidth="1"/>
    <col min="43" max="43" width="10.5" style="14" bestFit="1" customWidth="1"/>
    <col min="44" max="44" width="12.625" style="14" bestFit="1" customWidth="1"/>
    <col min="45" max="45" width="11.5" style="14" bestFit="1" customWidth="1"/>
    <col min="46" max="46" width="12.625" style="14" bestFit="1" customWidth="1"/>
    <col min="47" max="47" width="12.625" style="14" customWidth="1"/>
    <col min="48" max="48" width="11.5" style="14" bestFit="1" customWidth="1"/>
    <col min="49" max="49" width="12.625" style="14" bestFit="1" customWidth="1"/>
    <col min="50" max="16384" width="9.125" style="14"/>
  </cols>
  <sheetData>
    <row r="1" spans="1:49" ht="16" customHeight="1" x14ac:dyDescent="0.3">
      <c r="A1" s="16" t="str">
        <f>'Door Comparison'!A1</f>
        <v>BAM - BERKELEY STREET</v>
      </c>
      <c r="L1" s="17"/>
    </row>
    <row r="2" spans="1:49" ht="16" customHeight="1" x14ac:dyDescent="0.25">
      <c r="A2" s="18"/>
    </row>
    <row r="3" spans="1:49" ht="16" customHeight="1" x14ac:dyDescent="0.25">
      <c r="A3" s="19" t="s">
        <v>34</v>
      </c>
      <c r="O3" s="49"/>
      <c r="P3" s="49"/>
      <c r="Q3" s="49"/>
      <c r="R3" s="49"/>
      <c r="S3" s="49"/>
    </row>
    <row r="4" spans="1:49" ht="16" customHeight="1" x14ac:dyDescent="0.25">
      <c r="A4" s="19"/>
    </row>
    <row r="5" spans="1:49" ht="12.9" x14ac:dyDescent="0.2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349999999999994" customHeight="1" x14ac:dyDescent="0.2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90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91</v>
      </c>
      <c r="R6" s="48" t="s">
        <v>93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89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46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3" t="s">
        <v>77</v>
      </c>
      <c r="AV6" s="142" t="s">
        <v>21</v>
      </c>
      <c r="AW6" s="13" t="s">
        <v>20</v>
      </c>
    </row>
    <row r="7" spans="1:49" ht="16" customHeight="1" thickBot="1" x14ac:dyDescent="0.25">
      <c r="A7" s="25" t="s">
        <v>64</v>
      </c>
      <c r="B7" s="144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45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1">
        <v>0.12</v>
      </c>
    </row>
    <row r="8" spans="1:49" ht="16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6" customHeight="1" x14ac:dyDescent="0.2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6" customHeight="1" thickBot="1" x14ac:dyDescent="0.25">
      <c r="A10" s="86" t="s">
        <v>92</v>
      </c>
      <c r="B10" s="24"/>
      <c r="C10" s="140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0</v>
      </c>
      <c r="AO10" s="62">
        <f>AN10*0.17</f>
        <v>0</v>
      </c>
      <c r="AP10" s="62">
        <f>AN10+AO10</f>
        <v>0</v>
      </c>
      <c r="AQ10" s="177"/>
      <c r="AR10" s="100">
        <f>AP10+AQ10</f>
        <v>0</v>
      </c>
      <c r="AS10" s="100">
        <f>AR10*AS7</f>
        <v>0</v>
      </c>
      <c r="AT10" s="100">
        <f>AR10+AS10</f>
        <v>0</v>
      </c>
      <c r="AU10" s="100">
        <f>AT10/99</f>
        <v>0</v>
      </c>
      <c r="AV10" s="100">
        <f>(AT10+AU10)/9</f>
        <v>0</v>
      </c>
      <c r="AW10" s="100">
        <f>AT10+AU10+AV10</f>
        <v>0</v>
      </c>
    </row>
    <row r="11" spans="1:49" s="63" customFormat="1" ht="16" customHeight="1" thickBot="1" x14ac:dyDescent="0.25">
      <c r="A11" s="87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6" customHeight="1" thickBot="1" x14ac:dyDescent="0.25">
      <c r="A12" s="87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6" customHeight="1" thickBot="1" x14ac:dyDescent="0.25">
      <c r="A13" s="87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6" customHeight="1" thickBot="1" x14ac:dyDescent="0.25">
      <c r="A14" s="88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6" customHeight="1" thickBot="1" x14ac:dyDescent="0.25">
      <c r="A15" s="88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0"/>
    </row>
    <row r="16" spans="1:49" ht="16" customHeight="1" thickBot="1" x14ac:dyDescent="0.25">
      <c r="A16" s="88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6" customHeight="1" thickBot="1" x14ac:dyDescent="0.25">
      <c r="A17" s="88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6" customHeight="1" thickBot="1" x14ac:dyDescent="0.25">
      <c r="A18" s="88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6" customHeight="1" thickBot="1" x14ac:dyDescent="0.25">
      <c r="A19" s="8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6" customHeight="1" thickBot="1" x14ac:dyDescent="0.25">
      <c r="A20" s="88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6" customHeight="1" thickBot="1" x14ac:dyDescent="0.25">
      <c r="A21" s="8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6" customHeight="1" thickBot="1" x14ac:dyDescent="0.25">
      <c r="A22" s="88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6" customHeight="1" thickBot="1" x14ac:dyDescent="0.25">
      <c r="A23" s="88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6" customHeight="1" thickBot="1" x14ac:dyDescent="0.25">
      <c r="A24" s="88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6" customHeight="1" thickBot="1" x14ac:dyDescent="0.25">
      <c r="A25" s="8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6" customHeight="1" thickBot="1" x14ac:dyDescent="0.25">
      <c r="A26" s="88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6" customHeight="1" thickBot="1" x14ac:dyDescent="0.25">
      <c r="A27" s="8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6" customHeight="1" thickBot="1" x14ac:dyDescent="0.25">
      <c r="A28" s="88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6" customHeight="1" thickBot="1" x14ac:dyDescent="0.25">
      <c r="A29" s="88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6" customHeight="1" thickBot="1" x14ac:dyDescent="0.25">
      <c r="A30" s="8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6" customHeight="1" thickBot="1" x14ac:dyDescent="0.25">
      <c r="A31" s="88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6" customHeight="1" thickBot="1" x14ac:dyDescent="0.25">
      <c r="A32" s="8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6" customHeight="1" thickBot="1" x14ac:dyDescent="0.25">
      <c r="A33" s="88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6" customHeight="1" thickBot="1" x14ac:dyDescent="0.25">
      <c r="A34" s="8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6" customHeight="1" thickBot="1" x14ac:dyDescent="0.25">
      <c r="A35" s="88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6" customHeight="1" thickBot="1" x14ac:dyDescent="0.25">
      <c r="A36" s="88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6" customHeight="1" thickBot="1" x14ac:dyDescent="0.25">
      <c r="A37" s="8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6" customHeight="1" thickBot="1" x14ac:dyDescent="0.25">
      <c r="A38" s="88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6" customHeight="1" thickBot="1" x14ac:dyDescent="0.25">
      <c r="A39" s="88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6" customHeight="1" thickBot="1" x14ac:dyDescent="0.25">
      <c r="A40" s="88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6" customHeight="1" thickBot="1" x14ac:dyDescent="0.25">
      <c r="A41" s="88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6" customHeight="1" thickBot="1" x14ac:dyDescent="0.25">
      <c r="A42" s="88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6" customHeight="1" thickBot="1" x14ac:dyDescent="0.25">
      <c r="A43" s="88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6" customHeight="1" thickBot="1" x14ac:dyDescent="0.25">
      <c r="A44" s="8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6" customHeight="1" thickBot="1" x14ac:dyDescent="0.25">
      <c r="A45" s="88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6" customHeight="1" thickBot="1" x14ac:dyDescent="0.25">
      <c r="A46" s="88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6" customHeight="1" thickBot="1" x14ac:dyDescent="0.25">
      <c r="A47" s="88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6" customHeight="1" thickBot="1" x14ac:dyDescent="0.25">
      <c r="A48" s="88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6" customHeight="1" thickBot="1" x14ac:dyDescent="0.25">
      <c r="A49" s="8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6" customHeight="1" thickBot="1" x14ac:dyDescent="0.25">
      <c r="A50" s="88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6" customHeight="1" thickBot="1" x14ac:dyDescent="0.25">
      <c r="A51" s="88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6" customHeight="1" thickBot="1" x14ac:dyDescent="0.25">
      <c r="A52" s="88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6" customHeight="1" thickBot="1" x14ac:dyDescent="0.25">
      <c r="A53" s="88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6" customHeight="1" thickBot="1" x14ac:dyDescent="0.25">
      <c r="A54" s="88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6" customHeight="1" thickBot="1" x14ac:dyDescent="0.25">
      <c r="A55" s="88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6" customHeight="1" thickBot="1" x14ac:dyDescent="0.25">
      <c r="A56" s="88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6" customHeight="1" thickBot="1" x14ac:dyDescent="0.25">
      <c r="A57" s="8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6" customHeight="1" thickBot="1" x14ac:dyDescent="0.25">
      <c r="A58" s="88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6" customHeight="1" thickBot="1" x14ac:dyDescent="0.25">
      <c r="A59" s="88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6" customHeight="1" thickBot="1" x14ac:dyDescent="0.25">
      <c r="A60" s="88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6" customHeight="1" thickBot="1" x14ac:dyDescent="0.25">
      <c r="A61" s="88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6" customHeight="1" thickBot="1" x14ac:dyDescent="0.25">
      <c r="A62" s="88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6" customHeight="1" thickBot="1" x14ac:dyDescent="0.25">
      <c r="A63" s="8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6" customHeight="1" thickBot="1" x14ac:dyDescent="0.25">
      <c r="A64" s="88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6" customHeight="1" thickBot="1" x14ac:dyDescent="0.25">
      <c r="A65" s="88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6" customHeight="1" thickBot="1" x14ac:dyDescent="0.25">
      <c r="A66" s="88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6" customHeight="1" thickBot="1" x14ac:dyDescent="0.25">
      <c r="A67" s="88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6" customHeight="1" thickBot="1" x14ac:dyDescent="0.25">
      <c r="A68" s="88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6" customHeight="1" thickBot="1" x14ac:dyDescent="0.25">
      <c r="A69" s="88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6" customHeight="1" thickBot="1" x14ac:dyDescent="0.25">
      <c r="A70" s="88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6" customHeight="1" thickBot="1" x14ac:dyDescent="0.25">
      <c r="A71" s="88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6" customHeight="1" thickBot="1" x14ac:dyDescent="0.25">
      <c r="A72" s="88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6" customHeight="1" thickBot="1" x14ac:dyDescent="0.25">
      <c r="A73" s="88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6" customHeight="1" thickBot="1" x14ac:dyDescent="0.25">
      <c r="A74" s="88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6" customHeight="1" thickBot="1" x14ac:dyDescent="0.25">
      <c r="A75" s="88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6" customHeight="1" thickBot="1" x14ac:dyDescent="0.25">
      <c r="A76" s="88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6" customHeight="1" thickBot="1" x14ac:dyDescent="0.25">
      <c r="A77" s="88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6" customHeight="1" thickBot="1" x14ac:dyDescent="0.25">
      <c r="A78" s="88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6" customHeight="1" thickBot="1" x14ac:dyDescent="0.25">
      <c r="A79" s="88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6" customHeight="1" thickBot="1" x14ac:dyDescent="0.25">
      <c r="A80" s="88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6" customHeight="1" thickBot="1" x14ac:dyDescent="0.25">
      <c r="A81" s="88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6" customHeight="1" thickBot="1" x14ac:dyDescent="0.25">
      <c r="A82" s="88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6" customHeight="1" thickBot="1" x14ac:dyDescent="0.25">
      <c r="A83" s="88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6" customHeight="1" thickBot="1" x14ac:dyDescent="0.25">
      <c r="A84" s="88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6" customHeight="1" thickBot="1" x14ac:dyDescent="0.25">
      <c r="A85" s="88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6" customHeight="1" thickBot="1" x14ac:dyDescent="0.25">
      <c r="A86" s="88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6" customHeight="1" thickBot="1" x14ac:dyDescent="0.25">
      <c r="A87" s="88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6" customHeight="1" thickBot="1" x14ac:dyDescent="0.25">
      <c r="A88" s="88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6" customHeight="1" thickBot="1" x14ac:dyDescent="0.25">
      <c r="A89" s="88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6" customHeight="1" thickBot="1" x14ac:dyDescent="0.25">
      <c r="A90" s="88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6" customHeight="1" thickBot="1" x14ac:dyDescent="0.25">
      <c r="A91" s="88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6" customHeight="1" thickBot="1" x14ac:dyDescent="0.25">
      <c r="A92" s="88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6" customHeight="1" thickBot="1" x14ac:dyDescent="0.25">
      <c r="A93" s="88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6" customHeight="1" thickBot="1" x14ac:dyDescent="0.25">
      <c r="A94" s="88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6" customHeight="1" thickBot="1" x14ac:dyDescent="0.25">
      <c r="A95" s="88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6" customHeight="1" thickBot="1" x14ac:dyDescent="0.25">
      <c r="A96" s="88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6" customHeight="1" thickBot="1" x14ac:dyDescent="0.25">
      <c r="A97" s="88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6" customHeight="1" thickBot="1" x14ac:dyDescent="0.25">
      <c r="A98" s="88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6" customHeight="1" thickBot="1" x14ac:dyDescent="0.25">
      <c r="A99" s="88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6" customHeight="1" thickBot="1" x14ac:dyDescent="0.25">
      <c r="A100" s="88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6" customHeight="1" thickBot="1" x14ac:dyDescent="0.25">
      <c r="A101" s="88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6" customHeight="1" thickBot="1" x14ac:dyDescent="0.25">
      <c r="A102" s="88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6" customHeight="1" thickBot="1" x14ac:dyDescent="0.25">
      <c r="A103" s="88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6" customHeight="1" thickBot="1" x14ac:dyDescent="0.25">
      <c r="A104" s="88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6" customHeight="1" thickBot="1" x14ac:dyDescent="0.25">
      <c r="A105" s="88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6" customHeight="1" thickBot="1" x14ac:dyDescent="0.25">
      <c r="A106" s="88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6" customHeight="1" thickBot="1" x14ac:dyDescent="0.25">
      <c r="A107" s="88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6" customHeight="1" thickBot="1" x14ac:dyDescent="0.25">
      <c r="A108" s="88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6" customHeight="1" thickBot="1" x14ac:dyDescent="0.25">
      <c r="A109" s="88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6" customHeight="1" thickBot="1" x14ac:dyDescent="0.25">
      <c r="A110" s="88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6" customHeight="1" thickBot="1" x14ac:dyDescent="0.25">
      <c r="A111" s="88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6" customHeight="1" x14ac:dyDescent="0.2">
      <c r="A112" s="88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6" customHeight="1" x14ac:dyDescent="0.2">
      <c r="B113" s="24">
        <f>SUM(B10:B112)</f>
        <v>0</v>
      </c>
      <c r="C113" s="24">
        <f t="shared" ref="C113:AM113" si="22">SUM(C10:C112)</f>
        <v>0</v>
      </c>
      <c r="D113" s="24">
        <f t="shared" si="22"/>
        <v>0</v>
      </c>
      <c r="E113" s="24">
        <f t="shared" si="22"/>
        <v>0</v>
      </c>
      <c r="F113" s="24">
        <f t="shared" si="22"/>
        <v>0</v>
      </c>
      <c r="G113" s="24">
        <f t="shared" si="22"/>
        <v>0</v>
      </c>
      <c r="H113" s="24">
        <f t="shared" si="22"/>
        <v>0</v>
      </c>
      <c r="I113" s="24">
        <f t="shared" si="22"/>
        <v>0</v>
      </c>
      <c r="J113" s="24">
        <f t="shared" si="22"/>
        <v>0</v>
      </c>
      <c r="K113" s="24">
        <f t="shared" si="22"/>
        <v>0</v>
      </c>
      <c r="L113" s="24">
        <f t="shared" si="22"/>
        <v>0</v>
      </c>
      <c r="M113" s="24">
        <f t="shared" si="22"/>
        <v>0</v>
      </c>
      <c r="N113" s="24">
        <f t="shared" si="22"/>
        <v>0</v>
      </c>
      <c r="O113" s="24">
        <f t="shared" si="22"/>
        <v>0</v>
      </c>
      <c r="P113" s="24">
        <f t="shared" si="22"/>
        <v>0</v>
      </c>
      <c r="Q113" s="24">
        <f t="shared" si="22"/>
        <v>0</v>
      </c>
      <c r="R113" s="24">
        <f t="shared" si="22"/>
        <v>0</v>
      </c>
      <c r="S113" s="24">
        <f t="shared" si="22"/>
        <v>0</v>
      </c>
      <c r="T113" s="24">
        <f t="shared" si="22"/>
        <v>0</v>
      </c>
      <c r="U113" s="24">
        <f t="shared" si="22"/>
        <v>0</v>
      </c>
      <c r="V113" s="24">
        <f t="shared" si="22"/>
        <v>0</v>
      </c>
      <c r="W113" s="24">
        <f t="shared" si="22"/>
        <v>0</v>
      </c>
      <c r="X113" s="24">
        <f t="shared" si="22"/>
        <v>0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0</v>
      </c>
      <c r="AG113" s="24">
        <f t="shared" si="22"/>
        <v>0</v>
      </c>
      <c r="AH113" s="24">
        <f t="shared" si="22"/>
        <v>0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6" customHeight="1" x14ac:dyDescent="0.2">
      <c r="AP114" s="89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23"/>
  <sheetViews>
    <sheetView zoomScale="91" zoomScaleNormal="91" workbookViewId="0">
      <pane ySplit="7" topLeftCell="A395" activePane="bottomLeft" state="frozen"/>
      <selection pane="bottomLeft" activeCell="A424" sqref="A424:XFD425"/>
    </sheetView>
  </sheetViews>
  <sheetFormatPr defaultColWidth="10" defaultRowHeight="13.6" x14ac:dyDescent="0.25"/>
  <cols>
    <col min="1" max="1" width="11.625" style="83" customWidth="1"/>
    <col min="2" max="2" width="8.5" style="38" bestFit="1" customWidth="1"/>
    <col min="3" max="3" width="8.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38" customWidth="1"/>
    <col min="21" max="21" width="12" style="39" customWidth="1"/>
    <col min="22" max="22" width="1" style="38" customWidth="1"/>
    <col min="23" max="23" width="10" style="40" customWidth="1"/>
    <col min="24" max="24" width="30.5" style="38" bestFit="1" customWidth="1"/>
    <col min="25" max="16384" width="10" style="38"/>
  </cols>
  <sheetData>
    <row r="1" spans="1:23" ht="14.95" customHeight="1" x14ac:dyDescent="0.25">
      <c r="A1" s="79" t="str">
        <f>'Door Comparison'!A1</f>
        <v>BAM - BERKELEY STREET</v>
      </c>
      <c r="B1" s="33"/>
      <c r="C1" s="33"/>
      <c r="G1" s="36"/>
      <c r="J1" s="36"/>
    </row>
    <row r="3" spans="1:23" x14ac:dyDescent="0.25">
      <c r="A3" s="80" t="s">
        <v>30</v>
      </c>
      <c r="B3" s="85"/>
      <c r="C3" s="85"/>
    </row>
    <row r="5" spans="1:23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</row>
    <row r="6" spans="1:23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1" t="s">
        <v>22</v>
      </c>
      <c r="S6" s="102" t="s">
        <v>13</v>
      </c>
      <c r="T6" s="42" t="s">
        <v>9</v>
      </c>
      <c r="U6" s="120" t="s">
        <v>94</v>
      </c>
      <c r="W6" s="44" t="s">
        <v>11</v>
      </c>
    </row>
    <row r="7" spans="1:23" x14ac:dyDescent="0.25">
      <c r="A7" s="81"/>
      <c r="B7" s="47"/>
      <c r="C7" s="47"/>
      <c r="D7" s="37"/>
      <c r="E7" s="37"/>
      <c r="N7" s="42"/>
      <c r="P7" s="42"/>
      <c r="R7" s="124"/>
      <c r="S7" s="43"/>
      <c r="T7" s="42"/>
      <c r="W7" s="44"/>
    </row>
    <row r="8" spans="1:23" x14ac:dyDescent="0.25">
      <c r="A8" s="82"/>
      <c r="B8" s="47"/>
      <c r="C8" s="47"/>
      <c r="S8" s="43"/>
    </row>
    <row r="9" spans="1:23" x14ac:dyDescent="0.25">
      <c r="A9" s="74" t="str">
        <f>'Door Comparison'!A9</f>
        <v xml:space="preserve">B2.01.01,  </v>
      </c>
      <c r="B9" s="84" t="str">
        <f>'Door Comparison'!B9</f>
        <v>DRS-100</v>
      </c>
      <c r="C9" s="84">
        <f>'Door Comparison'!C9</f>
        <v>0</v>
      </c>
      <c r="D9" s="34">
        <f>'Door Comparison'!D9</f>
        <v>1020</v>
      </c>
      <c r="E9" s="34">
        <f>'Door Comparison'!E9</f>
        <v>2110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19"/>
      <c r="N9" s="39">
        <f t="shared" ref="N9" si="0">(D9+2*E9)*((G9*0.04)+(H9*0.09))/1000</f>
        <v>0.47</v>
      </c>
      <c r="P9" s="39">
        <f>((D9+2*E9)*0.8)/1000</f>
        <v>4.1900000000000004</v>
      </c>
      <c r="R9" s="1"/>
      <c r="S9" s="39">
        <f>'Door Comparison'!P9</f>
        <v>603.20000000000005</v>
      </c>
      <c r="T9" s="39">
        <f>(J9+K9+L9)*(2*((D9+2*E9)*1/1000))</f>
        <v>10.48</v>
      </c>
      <c r="U9" s="178">
        <v>0</v>
      </c>
      <c r="W9" s="40">
        <f>SUM(N9:V9)</f>
        <v>618.34</v>
      </c>
    </row>
    <row r="10" spans="1:23" x14ac:dyDescent="0.25">
      <c r="A10" s="74" t="str">
        <f>'Door Comparison'!A10</f>
        <v xml:space="preserve">B2.02.01,  </v>
      </c>
      <c r="B10" s="84" t="str">
        <f>'Door Comparison'!B10</f>
        <v>DRS-100</v>
      </c>
      <c r="C10" s="84">
        <f>'Door Comparison'!C10</f>
        <v>0</v>
      </c>
      <c r="D10" s="34">
        <f>'Door Comparison'!D10</f>
        <v>1020</v>
      </c>
      <c r="E10" s="34">
        <f>'Door Comparison'!E10</f>
        <v>2110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19"/>
      <c r="N10" s="39">
        <f t="shared" ref="N10:N73" si="1">(D10+2*E10)*((G10*0.04)+(H10*0.09))/1000</f>
        <v>0.47</v>
      </c>
      <c r="P10" s="39">
        <f t="shared" ref="P10:P73" si="2">((D10+2*E10)*0.8)/1000</f>
        <v>4.1900000000000004</v>
      </c>
      <c r="R10" s="1"/>
      <c r="S10" s="39">
        <f>'Door Comparison'!P10</f>
        <v>603.20000000000005</v>
      </c>
      <c r="T10" s="39">
        <f t="shared" ref="T10:T73" si="3">(J10+K10+L10)*(2*((D10+2*E10)*1/1000))</f>
        <v>10.48</v>
      </c>
      <c r="U10" s="178">
        <v>0</v>
      </c>
      <c r="W10" s="40">
        <f t="shared" ref="W10:W73" si="4">SUM(N10:V10)</f>
        <v>618.34</v>
      </c>
    </row>
    <row r="11" spans="1:23" x14ac:dyDescent="0.25">
      <c r="A11" s="74" t="str">
        <f>'Door Comparison'!A11</f>
        <v xml:space="preserve">B2.08.01,  </v>
      </c>
      <c r="B11" s="84" t="str">
        <f>'Door Comparison'!B11</f>
        <v>DRS-100</v>
      </c>
      <c r="C11" s="84">
        <f>'Door Comparison'!C11</f>
        <v>0</v>
      </c>
      <c r="D11" s="34">
        <f>'Door Comparison'!D11</f>
        <v>1810</v>
      </c>
      <c r="E11" s="34">
        <f>'Door Comparison'!E11</f>
        <v>2110</v>
      </c>
      <c r="G11" s="37">
        <f>'Door Comparison'!G11</f>
        <v>0</v>
      </c>
      <c r="H11" s="37">
        <f>'Door Comparison'!H11</f>
        <v>1</v>
      </c>
      <c r="J11" s="37">
        <f>'Door Comparison'!J11</f>
        <v>1</v>
      </c>
      <c r="K11" s="37">
        <f>'Door Comparison'!K11</f>
        <v>0</v>
      </c>
      <c r="L11" s="37">
        <f>'Door Comparison'!L11</f>
        <v>1</v>
      </c>
      <c r="M11" s="119"/>
      <c r="N11" s="39">
        <f t="shared" si="1"/>
        <v>0.54</v>
      </c>
      <c r="P11" s="39">
        <f t="shared" si="2"/>
        <v>4.82</v>
      </c>
      <c r="R11" s="1"/>
      <c r="S11" s="39">
        <f>'Door Comparison'!P11</f>
        <v>556.5</v>
      </c>
      <c r="T11" s="39">
        <f t="shared" si="3"/>
        <v>24.12</v>
      </c>
      <c r="U11" s="178">
        <v>0</v>
      </c>
      <c r="W11" s="40">
        <f t="shared" si="4"/>
        <v>585.98</v>
      </c>
    </row>
    <row r="12" spans="1:23" x14ac:dyDescent="0.25">
      <c r="A12" s="74" t="str">
        <f>'Door Comparison'!A12</f>
        <v xml:space="preserve">B2.08.02,  </v>
      </c>
      <c r="B12" s="84" t="str">
        <f>'Door Comparison'!B12</f>
        <v>DRS-100</v>
      </c>
      <c r="C12" s="84">
        <f>'Door Comparison'!C12</f>
        <v>0</v>
      </c>
      <c r="D12" s="34">
        <f>'Door Comparison'!D12</f>
        <v>1610</v>
      </c>
      <c r="E12" s="34">
        <f>'Door Comparison'!E12</f>
        <v>2110</v>
      </c>
      <c r="G12" s="37">
        <f>'Door Comparison'!G12</f>
        <v>0</v>
      </c>
      <c r="H12" s="37">
        <f>'Door Comparison'!H12</f>
        <v>1</v>
      </c>
      <c r="J12" s="37">
        <f>'Door Comparison'!J12</f>
        <v>1</v>
      </c>
      <c r="K12" s="37">
        <f>'Door Comparison'!K12</f>
        <v>0</v>
      </c>
      <c r="L12" s="37">
        <f>'Door Comparison'!L12</f>
        <v>1</v>
      </c>
      <c r="M12" s="119"/>
      <c r="N12" s="39">
        <f t="shared" si="1"/>
        <v>0.52</v>
      </c>
      <c r="P12" s="39">
        <f t="shared" si="2"/>
        <v>4.66</v>
      </c>
      <c r="R12" s="1"/>
      <c r="S12" s="39">
        <f>'Door Comparison'!P12</f>
        <v>547.09</v>
      </c>
      <c r="T12" s="39">
        <f t="shared" si="3"/>
        <v>23.32</v>
      </c>
      <c r="U12" s="178">
        <v>0</v>
      </c>
      <c r="W12" s="40">
        <f t="shared" si="4"/>
        <v>575.59</v>
      </c>
    </row>
    <row r="13" spans="1:23" x14ac:dyDescent="0.25">
      <c r="A13" s="74" t="str">
        <f>'Door Comparison'!A13</f>
        <v xml:space="preserve">B2.08.03,  </v>
      </c>
      <c r="B13" s="84" t="str">
        <f>'Door Comparison'!B13</f>
        <v>DRS-100</v>
      </c>
      <c r="C13" s="84">
        <f>'Door Comparison'!C13</f>
        <v>0</v>
      </c>
      <c r="D13" s="34">
        <f>'Door Comparison'!D13</f>
        <v>1810</v>
      </c>
      <c r="E13" s="34">
        <f>'Door Comparison'!E13</f>
        <v>2110</v>
      </c>
      <c r="G13" s="37">
        <f>'Door Comparison'!G13</f>
        <v>0</v>
      </c>
      <c r="H13" s="37">
        <f>'Door Comparison'!H13</f>
        <v>1</v>
      </c>
      <c r="J13" s="37">
        <f>'Door Comparison'!J13</f>
        <v>1</v>
      </c>
      <c r="K13" s="37">
        <f>'Door Comparison'!K13</f>
        <v>0</v>
      </c>
      <c r="L13" s="37">
        <f>'Door Comparison'!L13</f>
        <v>1</v>
      </c>
      <c r="M13" s="119"/>
      <c r="N13" s="39">
        <f t="shared" si="1"/>
        <v>0.54</v>
      </c>
      <c r="P13" s="39">
        <f t="shared" si="2"/>
        <v>4.82</v>
      </c>
      <c r="R13" s="1"/>
      <c r="S13" s="39">
        <f>'Door Comparison'!P13</f>
        <v>556.5</v>
      </c>
      <c r="T13" s="39">
        <f t="shared" si="3"/>
        <v>24.12</v>
      </c>
      <c r="U13" s="178">
        <v>0</v>
      </c>
      <c r="W13" s="40">
        <f t="shared" si="4"/>
        <v>585.98</v>
      </c>
    </row>
    <row r="14" spans="1:23" x14ac:dyDescent="0.25">
      <c r="A14" s="74" t="str">
        <f>'Door Comparison'!A14</f>
        <v xml:space="preserve">B2.08.04,  </v>
      </c>
      <c r="B14" s="84" t="str">
        <f>'Door Comparison'!B14</f>
        <v>DRS-100</v>
      </c>
      <c r="C14" s="84">
        <f>'Door Comparison'!C14</f>
        <v>0</v>
      </c>
      <c r="D14" s="34">
        <f>'Door Comparison'!D14</f>
        <v>1610</v>
      </c>
      <c r="E14" s="34">
        <f>'Door Comparison'!E14</f>
        <v>2110</v>
      </c>
      <c r="G14" s="37">
        <f>'Door Comparison'!G14</f>
        <v>0</v>
      </c>
      <c r="H14" s="37">
        <f>'Door Comparison'!H14</f>
        <v>1</v>
      </c>
      <c r="J14" s="37">
        <f>'Door Comparison'!J14</f>
        <v>1</v>
      </c>
      <c r="K14" s="37">
        <f>'Door Comparison'!K14</f>
        <v>0</v>
      </c>
      <c r="L14" s="37">
        <f>'Door Comparison'!L14</f>
        <v>1</v>
      </c>
      <c r="M14" s="119"/>
      <c r="N14" s="39">
        <f t="shared" si="1"/>
        <v>0.52</v>
      </c>
      <c r="P14" s="39">
        <f t="shared" si="2"/>
        <v>4.66</v>
      </c>
      <c r="R14" s="1"/>
      <c r="S14" s="39">
        <f>'Door Comparison'!P14</f>
        <v>524.15</v>
      </c>
      <c r="T14" s="39">
        <f t="shared" si="3"/>
        <v>23.32</v>
      </c>
      <c r="U14" s="178">
        <v>0</v>
      </c>
      <c r="W14" s="40">
        <f t="shared" si="4"/>
        <v>552.65</v>
      </c>
    </row>
    <row r="15" spans="1:23" x14ac:dyDescent="0.25">
      <c r="A15" s="74" t="str">
        <f>'Door Comparison'!A15</f>
        <v xml:space="preserve">B2.08.05,  </v>
      </c>
      <c r="B15" s="84" t="str">
        <f>'Door Comparison'!B15</f>
        <v>DRS-100</v>
      </c>
      <c r="C15" s="84">
        <f>'Door Comparison'!C15</f>
        <v>0</v>
      </c>
      <c r="D15" s="34">
        <f>'Door Comparison'!D15</f>
        <v>1610</v>
      </c>
      <c r="E15" s="34">
        <f>'Door Comparison'!E15</f>
        <v>2110</v>
      </c>
      <c r="G15" s="37">
        <f>'Door Comparison'!G15</f>
        <v>0</v>
      </c>
      <c r="H15" s="37">
        <f>'Door Comparison'!H15</f>
        <v>1</v>
      </c>
      <c r="J15" s="37">
        <f>'Door Comparison'!J15</f>
        <v>1</v>
      </c>
      <c r="K15" s="37">
        <f>'Door Comparison'!K15</f>
        <v>0</v>
      </c>
      <c r="L15" s="37">
        <f>'Door Comparison'!L15</f>
        <v>1</v>
      </c>
      <c r="M15" s="119"/>
      <c r="N15" s="39">
        <f t="shared" si="1"/>
        <v>0.52</v>
      </c>
      <c r="P15" s="39">
        <f t="shared" si="2"/>
        <v>4.66</v>
      </c>
      <c r="R15" s="1"/>
      <c r="S15" s="39">
        <f>'Door Comparison'!P15</f>
        <v>524.15</v>
      </c>
      <c r="T15" s="39">
        <f t="shared" si="3"/>
        <v>23.32</v>
      </c>
      <c r="U15" s="178">
        <v>0</v>
      </c>
      <c r="W15" s="40">
        <f t="shared" si="4"/>
        <v>552.65</v>
      </c>
    </row>
    <row r="16" spans="1:23" x14ac:dyDescent="0.25">
      <c r="A16" s="74" t="str">
        <f>'Door Comparison'!A16</f>
        <v xml:space="preserve">B2.08.06,  </v>
      </c>
      <c r="B16" s="84" t="str">
        <f>'Door Comparison'!B16</f>
        <v>DRS-100</v>
      </c>
      <c r="C16" s="84">
        <f>'Door Comparison'!C16</f>
        <v>0</v>
      </c>
      <c r="D16" s="34">
        <f>'Door Comparison'!D16</f>
        <v>1610</v>
      </c>
      <c r="E16" s="34">
        <f>'Door Comparison'!E16</f>
        <v>2110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1</v>
      </c>
      <c r="M16" s="119"/>
      <c r="N16" s="39">
        <f t="shared" si="1"/>
        <v>0.52</v>
      </c>
      <c r="P16" s="39">
        <f t="shared" si="2"/>
        <v>4.66</v>
      </c>
      <c r="R16" s="1"/>
      <c r="S16" s="39">
        <f>'Door Comparison'!P16</f>
        <v>586.91</v>
      </c>
      <c r="T16" s="39">
        <f t="shared" si="3"/>
        <v>23.32</v>
      </c>
      <c r="U16" s="178">
        <v>0</v>
      </c>
      <c r="W16" s="40">
        <f t="shared" si="4"/>
        <v>615.41</v>
      </c>
    </row>
    <row r="17" spans="1:23" x14ac:dyDescent="0.25">
      <c r="A17" s="74" t="str">
        <f>'Door Comparison'!A17</f>
        <v xml:space="preserve">B2.08.07,  </v>
      </c>
      <c r="B17" s="84" t="str">
        <f>'Door Comparison'!B17</f>
        <v>DRS-100</v>
      </c>
      <c r="C17" s="84">
        <f>'Door Comparison'!C17</f>
        <v>0</v>
      </c>
      <c r="D17" s="34">
        <f>'Door Comparison'!D17</f>
        <v>1610</v>
      </c>
      <c r="E17" s="34">
        <f>'Door Comparison'!E17</f>
        <v>2110</v>
      </c>
      <c r="G17" s="37">
        <f>'Door Comparison'!G17</f>
        <v>0</v>
      </c>
      <c r="H17" s="37">
        <f>'Door Comparison'!H17</f>
        <v>1</v>
      </c>
      <c r="J17" s="37">
        <f>'Door Comparison'!J17</f>
        <v>1</v>
      </c>
      <c r="K17" s="37">
        <f>'Door Comparison'!K17</f>
        <v>0</v>
      </c>
      <c r="L17" s="37">
        <f>'Door Comparison'!L17</f>
        <v>1</v>
      </c>
      <c r="M17" s="119"/>
      <c r="N17" s="39">
        <f t="shared" si="1"/>
        <v>0.52</v>
      </c>
      <c r="P17" s="39">
        <f t="shared" si="2"/>
        <v>4.66</v>
      </c>
      <c r="R17" s="1"/>
      <c r="S17" s="39">
        <f>'Door Comparison'!P17</f>
        <v>524.15</v>
      </c>
      <c r="T17" s="39">
        <f t="shared" si="3"/>
        <v>23.32</v>
      </c>
      <c r="U17" s="178">
        <v>0</v>
      </c>
      <c r="W17" s="40">
        <f t="shared" si="4"/>
        <v>552.65</v>
      </c>
    </row>
    <row r="18" spans="1:23" x14ac:dyDescent="0.25">
      <c r="A18" s="74" t="str">
        <f>'Door Comparison'!A18</f>
        <v xml:space="preserve">B2.08.08,  </v>
      </c>
      <c r="B18" s="84" t="str">
        <f>'Door Comparison'!B18</f>
        <v>DRS-100</v>
      </c>
      <c r="C18" s="84">
        <f>'Door Comparison'!C18</f>
        <v>0</v>
      </c>
      <c r="D18" s="34">
        <f>'Door Comparison'!D18</f>
        <v>1610</v>
      </c>
      <c r="E18" s="34">
        <f>'Door Comparison'!E18</f>
        <v>2110</v>
      </c>
      <c r="G18" s="37">
        <f>'Door Comparison'!G18</f>
        <v>0</v>
      </c>
      <c r="H18" s="37">
        <f>'Door Comparison'!H18</f>
        <v>1</v>
      </c>
      <c r="J18" s="37">
        <f>'Door Comparison'!J18</f>
        <v>1</v>
      </c>
      <c r="K18" s="37">
        <f>'Door Comparison'!K18</f>
        <v>0</v>
      </c>
      <c r="L18" s="37">
        <f>'Door Comparison'!L18</f>
        <v>1</v>
      </c>
      <c r="M18" s="119"/>
      <c r="N18" s="39">
        <f t="shared" si="1"/>
        <v>0.52</v>
      </c>
      <c r="P18" s="39">
        <f t="shared" si="2"/>
        <v>4.66</v>
      </c>
      <c r="R18" s="1"/>
      <c r="S18" s="39">
        <f>'Door Comparison'!P18</f>
        <v>524.15</v>
      </c>
      <c r="T18" s="39">
        <f t="shared" si="3"/>
        <v>23.32</v>
      </c>
      <c r="U18" s="178">
        <v>0</v>
      </c>
      <c r="W18" s="40">
        <f t="shared" si="4"/>
        <v>552.65</v>
      </c>
    </row>
    <row r="19" spans="1:23" x14ac:dyDescent="0.25">
      <c r="A19" s="74" t="str">
        <f>'Door Comparison'!A19</f>
        <v xml:space="preserve">B1.04.01,  </v>
      </c>
      <c r="B19" s="84" t="str">
        <f>'Door Comparison'!B19</f>
        <v>DRS-100</v>
      </c>
      <c r="C19" s="84">
        <f>'Door Comparison'!C19</f>
        <v>0</v>
      </c>
      <c r="D19" s="34">
        <f>'Door Comparison'!D19</f>
        <v>1610</v>
      </c>
      <c r="E19" s="34">
        <f>'Door Comparison'!E19</f>
        <v>2110</v>
      </c>
      <c r="G19" s="37">
        <f>'Door Comparison'!G19</f>
        <v>0</v>
      </c>
      <c r="H19" s="37">
        <f>'Door Comparison'!H19</f>
        <v>1</v>
      </c>
      <c r="J19" s="37">
        <f>'Door Comparison'!J19</f>
        <v>1</v>
      </c>
      <c r="K19" s="37">
        <f>'Door Comparison'!K19</f>
        <v>0</v>
      </c>
      <c r="L19" s="37">
        <f>'Door Comparison'!L19</f>
        <v>0</v>
      </c>
      <c r="M19" s="119"/>
      <c r="N19" s="39">
        <f t="shared" si="1"/>
        <v>0.52</v>
      </c>
      <c r="P19" s="39">
        <f t="shared" si="2"/>
        <v>4.66</v>
      </c>
      <c r="R19" s="1"/>
      <c r="S19" s="39">
        <f>'Door Comparison'!P19</f>
        <v>699.28</v>
      </c>
      <c r="T19" s="39">
        <f t="shared" si="3"/>
        <v>11.66</v>
      </c>
      <c r="U19" s="178">
        <v>0</v>
      </c>
      <c r="W19" s="40">
        <f t="shared" si="4"/>
        <v>716.12</v>
      </c>
    </row>
    <row r="20" spans="1:23" x14ac:dyDescent="0.25">
      <c r="A20" s="74" t="str">
        <f>'Door Comparison'!A20</f>
        <v xml:space="preserve">B1.06.01,  </v>
      </c>
      <c r="B20" s="84" t="str">
        <f>'Door Comparison'!B20</f>
        <v>DRS-100</v>
      </c>
      <c r="C20" s="84">
        <f>'Door Comparison'!C20</f>
        <v>0</v>
      </c>
      <c r="D20" s="34">
        <f>'Door Comparison'!D20</f>
        <v>1610</v>
      </c>
      <c r="E20" s="34">
        <f>'Door Comparison'!E20</f>
        <v>2110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1</v>
      </c>
      <c r="M20" s="119"/>
      <c r="N20" s="39">
        <f t="shared" si="1"/>
        <v>0.52</v>
      </c>
      <c r="P20" s="39">
        <f t="shared" si="2"/>
        <v>4.66</v>
      </c>
      <c r="R20" s="1"/>
      <c r="S20" s="39">
        <f>'Door Comparison'!P20</f>
        <v>586.91</v>
      </c>
      <c r="T20" s="39">
        <f t="shared" si="3"/>
        <v>23.32</v>
      </c>
      <c r="U20" s="178">
        <v>0</v>
      </c>
      <c r="W20" s="40">
        <f t="shared" si="4"/>
        <v>615.41</v>
      </c>
    </row>
    <row r="21" spans="1:23" x14ac:dyDescent="0.25">
      <c r="A21" s="74" t="str">
        <f>'Door Comparison'!A21</f>
        <v xml:space="preserve">B1.06.02,  </v>
      </c>
      <c r="B21" s="84" t="str">
        <f>'Door Comparison'!B21</f>
        <v>DRS-100</v>
      </c>
      <c r="C21" s="84">
        <f>'Door Comparison'!C21</f>
        <v>0</v>
      </c>
      <c r="D21" s="34">
        <f>'Door Comparison'!D21</f>
        <v>1610</v>
      </c>
      <c r="E21" s="34">
        <f>'Door Comparison'!E21</f>
        <v>2110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1</v>
      </c>
      <c r="M21" s="119"/>
      <c r="N21" s="39">
        <f t="shared" si="1"/>
        <v>0.52</v>
      </c>
      <c r="P21" s="39">
        <f t="shared" si="2"/>
        <v>4.66</v>
      </c>
      <c r="R21" s="1"/>
      <c r="S21" s="39">
        <f>'Door Comparison'!P21</f>
        <v>586.91</v>
      </c>
      <c r="T21" s="39">
        <f t="shared" si="3"/>
        <v>23.32</v>
      </c>
      <c r="U21" s="178">
        <v>0</v>
      </c>
      <c r="W21" s="40">
        <f t="shared" si="4"/>
        <v>615.41</v>
      </c>
    </row>
    <row r="22" spans="1:23" x14ac:dyDescent="0.25">
      <c r="A22" s="74" t="str">
        <f>'Door Comparison'!A22</f>
        <v xml:space="preserve">B1.06.03,  </v>
      </c>
      <c r="B22" s="84" t="str">
        <f>'Door Comparison'!B22</f>
        <v>DRS-100</v>
      </c>
      <c r="C22" s="84">
        <f>'Door Comparison'!C22</f>
        <v>0</v>
      </c>
      <c r="D22" s="34">
        <f>'Door Comparison'!D22</f>
        <v>1020</v>
      </c>
      <c r="E22" s="34">
        <f>'Door Comparison'!E22</f>
        <v>2110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1</v>
      </c>
      <c r="M22" s="119"/>
      <c r="N22" s="39">
        <f t="shared" si="1"/>
        <v>0.47</v>
      </c>
      <c r="P22" s="39">
        <f t="shared" si="2"/>
        <v>4.1900000000000004</v>
      </c>
      <c r="R22" s="1"/>
      <c r="S22" s="39">
        <f>'Door Comparison'!P22</f>
        <v>400.06</v>
      </c>
      <c r="T22" s="39">
        <f t="shared" si="3"/>
        <v>20.96</v>
      </c>
      <c r="U22" s="178">
        <v>0</v>
      </c>
      <c r="W22" s="40">
        <f t="shared" si="4"/>
        <v>425.68</v>
      </c>
    </row>
    <row r="23" spans="1:23" x14ac:dyDescent="0.25">
      <c r="A23" s="74" t="str">
        <f>'Door Comparison'!A23</f>
        <v xml:space="preserve">B1.06.04,  </v>
      </c>
      <c r="B23" s="84" t="str">
        <f>'Door Comparison'!B23</f>
        <v>DRS-100</v>
      </c>
      <c r="C23" s="84">
        <f>'Door Comparison'!C23</f>
        <v>0</v>
      </c>
      <c r="D23" s="34">
        <f>'Door Comparison'!D23</f>
        <v>1810</v>
      </c>
      <c r="E23" s="34">
        <f>'Door Comparison'!E23</f>
        <v>2110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1</v>
      </c>
      <c r="M23" s="119"/>
      <c r="N23" s="39">
        <f t="shared" si="1"/>
        <v>0.54</v>
      </c>
      <c r="P23" s="39">
        <f t="shared" si="2"/>
        <v>4.82</v>
      </c>
      <c r="R23" s="1"/>
      <c r="S23" s="39">
        <f>'Door Comparison'!P23</f>
        <v>608.41999999999996</v>
      </c>
      <c r="T23" s="39">
        <f t="shared" si="3"/>
        <v>24.12</v>
      </c>
      <c r="U23" s="178">
        <v>0</v>
      </c>
      <c r="W23" s="40">
        <f t="shared" si="4"/>
        <v>637.9</v>
      </c>
    </row>
    <row r="24" spans="1:23" x14ac:dyDescent="0.25">
      <c r="A24" s="74" t="str">
        <f>'Door Comparison'!A24</f>
        <v xml:space="preserve">B1.06.05,  </v>
      </c>
      <c r="B24" s="84" t="str">
        <f>'Door Comparison'!B24</f>
        <v>DRS-100</v>
      </c>
      <c r="C24" s="84">
        <f>'Door Comparison'!C24</f>
        <v>0</v>
      </c>
      <c r="D24" s="34">
        <f>'Door Comparison'!D24</f>
        <v>1020</v>
      </c>
      <c r="E24" s="34">
        <f>'Door Comparison'!E24</f>
        <v>2110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1</v>
      </c>
      <c r="M24" s="119"/>
      <c r="N24" s="39">
        <f t="shared" si="1"/>
        <v>0.47</v>
      </c>
      <c r="P24" s="39">
        <f t="shared" si="2"/>
        <v>4.1900000000000004</v>
      </c>
      <c r="R24" s="1"/>
      <c r="S24" s="39">
        <f>'Door Comparison'!P24</f>
        <v>400.06</v>
      </c>
      <c r="T24" s="39">
        <f t="shared" si="3"/>
        <v>20.96</v>
      </c>
      <c r="U24" s="178">
        <v>0</v>
      </c>
      <c r="W24" s="40">
        <f t="shared" si="4"/>
        <v>425.68</v>
      </c>
    </row>
    <row r="25" spans="1:23" x14ac:dyDescent="0.25">
      <c r="A25" s="74" t="str">
        <f>'Door Comparison'!A25</f>
        <v xml:space="preserve">B1.06.06,  </v>
      </c>
      <c r="B25" s="84" t="str">
        <f>'Door Comparison'!B25</f>
        <v>DRS-100</v>
      </c>
      <c r="C25" s="84">
        <f>'Door Comparison'!C25</f>
        <v>0</v>
      </c>
      <c r="D25" s="34">
        <f>'Door Comparison'!D25</f>
        <v>1610</v>
      </c>
      <c r="E25" s="34">
        <f>'Door Comparison'!E25</f>
        <v>2110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1</v>
      </c>
      <c r="M25" s="119"/>
      <c r="N25" s="39">
        <f t="shared" si="1"/>
        <v>0.52</v>
      </c>
      <c r="P25" s="39">
        <f t="shared" si="2"/>
        <v>4.66</v>
      </c>
      <c r="R25" s="1"/>
      <c r="S25" s="39">
        <f>'Door Comparison'!P25</f>
        <v>586.91</v>
      </c>
      <c r="T25" s="39">
        <f t="shared" si="3"/>
        <v>23.32</v>
      </c>
      <c r="U25" s="178">
        <v>0</v>
      </c>
      <c r="W25" s="40">
        <f t="shared" si="4"/>
        <v>615.41</v>
      </c>
    </row>
    <row r="26" spans="1:23" x14ac:dyDescent="0.25">
      <c r="A26" s="74" t="str">
        <f>'Door Comparison'!A26</f>
        <v xml:space="preserve">B1.06.07,  </v>
      </c>
      <c r="B26" s="84" t="str">
        <f>'Door Comparison'!B26</f>
        <v>DRS-100</v>
      </c>
      <c r="C26" s="84">
        <f>'Door Comparison'!C26</f>
        <v>0</v>
      </c>
      <c r="D26" s="34">
        <f>'Door Comparison'!D26</f>
        <v>1610</v>
      </c>
      <c r="E26" s="34">
        <f>'Door Comparison'!E26</f>
        <v>2110</v>
      </c>
      <c r="G26" s="37">
        <f>'Door Comparison'!G26</f>
        <v>0</v>
      </c>
      <c r="H26" s="37">
        <f>'Door Comparison'!H26</f>
        <v>1</v>
      </c>
      <c r="J26" s="37">
        <f>'Door Comparison'!J26</f>
        <v>1</v>
      </c>
      <c r="K26" s="37">
        <f>'Door Comparison'!K26</f>
        <v>0</v>
      </c>
      <c r="L26" s="37">
        <f>'Door Comparison'!L26</f>
        <v>0</v>
      </c>
      <c r="M26" s="119"/>
      <c r="N26" s="39">
        <f t="shared" si="1"/>
        <v>0.52</v>
      </c>
      <c r="P26" s="39">
        <f t="shared" si="2"/>
        <v>4.66</v>
      </c>
      <c r="R26" s="1"/>
      <c r="S26" s="39">
        <f>'Door Comparison'!P26</f>
        <v>699.28</v>
      </c>
      <c r="T26" s="39">
        <f t="shared" si="3"/>
        <v>11.66</v>
      </c>
      <c r="U26" s="178">
        <v>0</v>
      </c>
      <c r="W26" s="40">
        <f t="shared" si="4"/>
        <v>716.12</v>
      </c>
    </row>
    <row r="27" spans="1:23" x14ac:dyDescent="0.25">
      <c r="A27" s="74" t="str">
        <f>'Door Comparison'!A27</f>
        <v xml:space="preserve">B1.06.08,  </v>
      </c>
      <c r="B27" s="84" t="str">
        <f>'Door Comparison'!B27</f>
        <v>DRS-104</v>
      </c>
      <c r="C27" s="84">
        <f>'Door Comparison'!C27</f>
        <v>0</v>
      </c>
      <c r="D27" s="34">
        <f>'Door Comparison'!D27</f>
        <v>820</v>
      </c>
      <c r="E27" s="34">
        <f>'Door Comparison'!E27</f>
        <v>2110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1</v>
      </c>
      <c r="L27" s="37">
        <f>'Door Comparison'!L27</f>
        <v>1</v>
      </c>
      <c r="M27" s="119"/>
      <c r="N27" s="39">
        <f t="shared" si="1"/>
        <v>0.45</v>
      </c>
      <c r="P27" s="39">
        <f t="shared" si="2"/>
        <v>4.03</v>
      </c>
      <c r="R27" s="1"/>
      <c r="S27" s="39">
        <f>'Door Comparison'!P27</f>
        <v>410.92</v>
      </c>
      <c r="T27" s="39">
        <f t="shared" si="3"/>
        <v>20.16</v>
      </c>
      <c r="U27" s="178">
        <v>0</v>
      </c>
      <c r="W27" s="40">
        <f t="shared" si="4"/>
        <v>435.56</v>
      </c>
    </row>
    <row r="28" spans="1:23" x14ac:dyDescent="0.25">
      <c r="A28" s="74" t="str">
        <f>'Door Comparison'!A28</f>
        <v xml:space="preserve">B1.12.01,  </v>
      </c>
      <c r="B28" s="84" t="str">
        <f>'Door Comparison'!B28</f>
        <v>DRS-100</v>
      </c>
      <c r="C28" s="84">
        <f>'Door Comparison'!C28</f>
        <v>0</v>
      </c>
      <c r="D28" s="34">
        <f>'Door Comparison'!D28</f>
        <v>1610</v>
      </c>
      <c r="E28" s="34">
        <f>'Door Comparison'!E28</f>
        <v>2110</v>
      </c>
      <c r="G28" s="37">
        <f>'Door Comparison'!G28</f>
        <v>0</v>
      </c>
      <c r="H28" s="37">
        <f>'Door Comparison'!H28</f>
        <v>1</v>
      </c>
      <c r="J28" s="37">
        <f>'Door Comparison'!J28</f>
        <v>1</v>
      </c>
      <c r="K28" s="37">
        <f>'Door Comparison'!K28</f>
        <v>0</v>
      </c>
      <c r="L28" s="37">
        <f>'Door Comparison'!L28</f>
        <v>0</v>
      </c>
      <c r="M28" s="119"/>
      <c r="N28" s="39">
        <f t="shared" si="1"/>
        <v>0.52</v>
      </c>
      <c r="P28" s="39">
        <f t="shared" si="2"/>
        <v>4.66</v>
      </c>
      <c r="R28" s="1"/>
      <c r="S28" s="39">
        <f>'Door Comparison'!P28</f>
        <v>699.28</v>
      </c>
      <c r="T28" s="39">
        <f t="shared" si="3"/>
        <v>11.66</v>
      </c>
      <c r="U28" s="178">
        <v>0</v>
      </c>
      <c r="W28" s="40">
        <f t="shared" si="4"/>
        <v>716.12</v>
      </c>
    </row>
    <row r="29" spans="1:23" x14ac:dyDescent="0.25">
      <c r="A29" s="74" t="str">
        <f>'Door Comparison'!A29</f>
        <v xml:space="preserve">B1.12.01,  </v>
      </c>
      <c r="B29" s="84" t="str">
        <f>'Door Comparison'!B29</f>
        <v>DRS-100</v>
      </c>
      <c r="C29" s="84">
        <f>'Door Comparison'!C29</f>
        <v>0</v>
      </c>
      <c r="D29" s="34">
        <f>'Door Comparison'!D29</f>
        <v>1610</v>
      </c>
      <c r="E29" s="34">
        <f>'Door Comparison'!E29</f>
        <v>2110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1</v>
      </c>
      <c r="M29" s="119"/>
      <c r="N29" s="39">
        <f t="shared" si="1"/>
        <v>0.52</v>
      </c>
      <c r="P29" s="39">
        <f t="shared" si="2"/>
        <v>4.66</v>
      </c>
      <c r="R29" s="1"/>
      <c r="S29" s="39">
        <f>'Door Comparison'!P29</f>
        <v>586.91</v>
      </c>
      <c r="T29" s="39">
        <f t="shared" si="3"/>
        <v>23.32</v>
      </c>
      <c r="U29" s="178">
        <v>0</v>
      </c>
      <c r="W29" s="40">
        <f t="shared" si="4"/>
        <v>615.41</v>
      </c>
    </row>
    <row r="30" spans="1:23" x14ac:dyDescent="0.25">
      <c r="A30" s="74" t="str">
        <f>'Door Comparison'!A30</f>
        <v xml:space="preserve">B1.13.02,  </v>
      </c>
      <c r="B30" s="84" t="str">
        <f>'Door Comparison'!B30</f>
        <v>DRS-104</v>
      </c>
      <c r="C30" s="84">
        <f>'Door Comparison'!C30</f>
        <v>0</v>
      </c>
      <c r="D30" s="34">
        <f>'Door Comparison'!D30</f>
        <v>1750</v>
      </c>
      <c r="E30" s="34">
        <f>'Door Comparison'!E30</f>
        <v>2110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1</v>
      </c>
      <c r="M30" s="119"/>
      <c r="N30" s="39">
        <f t="shared" si="1"/>
        <v>0.54</v>
      </c>
      <c r="P30" s="39">
        <f t="shared" si="2"/>
        <v>4.78</v>
      </c>
      <c r="R30" s="1"/>
      <c r="S30" s="39">
        <f>'Door Comparison'!P30</f>
        <v>972.48</v>
      </c>
      <c r="T30" s="39">
        <f t="shared" si="3"/>
        <v>23.88</v>
      </c>
      <c r="U30" s="178">
        <v>0</v>
      </c>
      <c r="W30" s="40">
        <f t="shared" si="4"/>
        <v>1001.68</v>
      </c>
    </row>
    <row r="31" spans="1:23" x14ac:dyDescent="0.25">
      <c r="A31" s="74" t="str">
        <f>'Door Comparison'!A31</f>
        <v xml:space="preserve">B1.13.03,  </v>
      </c>
      <c r="B31" s="84" t="str">
        <f>'Door Comparison'!B31</f>
        <v>DRS-104</v>
      </c>
      <c r="C31" s="84">
        <f>'Door Comparison'!C31</f>
        <v>0</v>
      </c>
      <c r="D31" s="34">
        <f>'Door Comparison'!D31</f>
        <v>620</v>
      </c>
      <c r="E31" s="34">
        <f>'Door Comparison'!E31</f>
        <v>2110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1</v>
      </c>
      <c r="M31" s="119"/>
      <c r="N31" s="39">
        <f t="shared" si="1"/>
        <v>0.44</v>
      </c>
      <c r="P31" s="39">
        <f t="shared" si="2"/>
        <v>3.87</v>
      </c>
      <c r="R31" s="1"/>
      <c r="S31" s="39">
        <f>'Door Comparison'!P31</f>
        <v>335.89</v>
      </c>
      <c r="T31" s="39">
        <f t="shared" si="3"/>
        <v>19.36</v>
      </c>
      <c r="U31" s="178">
        <v>0</v>
      </c>
      <c r="W31" s="40">
        <f t="shared" si="4"/>
        <v>359.56</v>
      </c>
    </row>
    <row r="32" spans="1:23" x14ac:dyDescent="0.25">
      <c r="A32" s="74" t="str">
        <f>'Door Comparison'!A32</f>
        <v xml:space="preserve">B1.13.04,  </v>
      </c>
      <c r="B32" s="84" t="str">
        <f>'Door Comparison'!B32</f>
        <v>DRS-104</v>
      </c>
      <c r="C32" s="84">
        <f>'Door Comparison'!C32</f>
        <v>0</v>
      </c>
      <c r="D32" s="34">
        <f>'Door Comparison'!D32</f>
        <v>1450</v>
      </c>
      <c r="E32" s="34">
        <f>'Door Comparison'!E32</f>
        <v>2110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1</v>
      </c>
      <c r="M32" s="119"/>
      <c r="N32" s="39">
        <f t="shared" si="1"/>
        <v>0.51</v>
      </c>
      <c r="P32" s="39">
        <f t="shared" si="2"/>
        <v>4.54</v>
      </c>
      <c r="R32" s="1"/>
      <c r="S32" s="39">
        <f>'Door Comparison'!P32</f>
        <v>942.71</v>
      </c>
      <c r="T32" s="39">
        <f t="shared" si="3"/>
        <v>22.68</v>
      </c>
      <c r="U32" s="178">
        <v>0</v>
      </c>
      <c r="W32" s="40">
        <f t="shared" si="4"/>
        <v>970.44</v>
      </c>
    </row>
    <row r="33" spans="1:23" x14ac:dyDescent="0.25">
      <c r="A33" s="74" t="str">
        <f>'Door Comparison'!A33</f>
        <v xml:space="preserve">B1.13.05,  </v>
      </c>
      <c r="B33" s="84" t="str">
        <f>'Door Comparison'!B33</f>
        <v>DRS-104</v>
      </c>
      <c r="C33" s="84">
        <f>'Door Comparison'!C33</f>
        <v>0</v>
      </c>
      <c r="D33" s="34">
        <f>'Door Comparison'!D33</f>
        <v>1020</v>
      </c>
      <c r="E33" s="34">
        <f>'Door Comparison'!E33</f>
        <v>2110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1</v>
      </c>
      <c r="M33" s="119"/>
      <c r="N33" s="39">
        <f t="shared" si="1"/>
        <v>0.47</v>
      </c>
      <c r="P33" s="39">
        <f t="shared" si="2"/>
        <v>4.1900000000000004</v>
      </c>
      <c r="R33" s="1"/>
      <c r="S33" s="39">
        <f>'Door Comparison'!P33</f>
        <v>529.58000000000004</v>
      </c>
      <c r="T33" s="39">
        <f t="shared" si="3"/>
        <v>20.96</v>
      </c>
      <c r="U33" s="178">
        <v>0</v>
      </c>
      <c r="W33" s="40">
        <f t="shared" si="4"/>
        <v>555.20000000000005</v>
      </c>
    </row>
    <row r="34" spans="1:23" x14ac:dyDescent="0.25">
      <c r="A34" s="74" t="str">
        <f>'Door Comparison'!A34</f>
        <v xml:space="preserve">B1.22.01,  </v>
      </c>
      <c r="B34" s="84" t="str">
        <f>'Door Comparison'!B34</f>
        <v>DRS-100</v>
      </c>
      <c r="C34" s="84">
        <f>'Door Comparison'!C34</f>
        <v>0</v>
      </c>
      <c r="D34" s="34">
        <f>'Door Comparison'!D34</f>
        <v>1810</v>
      </c>
      <c r="E34" s="34">
        <f>'Door Comparison'!E34</f>
        <v>2110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1</v>
      </c>
      <c r="M34" s="119"/>
      <c r="N34" s="39">
        <f t="shared" si="1"/>
        <v>0.54</v>
      </c>
      <c r="P34" s="39">
        <f t="shared" si="2"/>
        <v>4.82</v>
      </c>
      <c r="R34" s="1"/>
      <c r="S34" s="39">
        <f>'Door Comparison'!P34</f>
        <v>608.41999999999996</v>
      </c>
      <c r="T34" s="39">
        <f t="shared" si="3"/>
        <v>24.12</v>
      </c>
      <c r="U34" s="178">
        <v>0</v>
      </c>
      <c r="W34" s="40">
        <f t="shared" si="4"/>
        <v>637.9</v>
      </c>
    </row>
    <row r="35" spans="1:23" x14ac:dyDescent="0.25">
      <c r="A35" s="74" t="str">
        <f>'Door Comparison'!A35</f>
        <v xml:space="preserve">B1.23.02,  </v>
      </c>
      <c r="B35" s="84" t="str">
        <f>'Door Comparison'!B35</f>
        <v>DRS-100</v>
      </c>
      <c r="C35" s="84">
        <f>'Door Comparison'!C35</f>
        <v>0</v>
      </c>
      <c r="D35" s="34">
        <f>'Door Comparison'!D35</f>
        <v>1610</v>
      </c>
      <c r="E35" s="34">
        <f>'Door Comparison'!E35</f>
        <v>2110</v>
      </c>
      <c r="G35" s="37">
        <f>'Door Comparison'!G35</f>
        <v>0</v>
      </c>
      <c r="H35" s="37">
        <f>'Door Comparison'!H35</f>
        <v>1</v>
      </c>
      <c r="J35" s="37">
        <f>'Door Comparison'!J35</f>
        <v>1</v>
      </c>
      <c r="K35" s="37">
        <f>'Door Comparison'!K35</f>
        <v>0</v>
      </c>
      <c r="L35" s="37">
        <f>'Door Comparison'!L35</f>
        <v>0</v>
      </c>
      <c r="M35" s="119"/>
      <c r="N35" s="39">
        <f t="shared" si="1"/>
        <v>0.52</v>
      </c>
      <c r="P35" s="39">
        <f t="shared" si="2"/>
        <v>4.66</v>
      </c>
      <c r="R35" s="1"/>
      <c r="S35" s="39">
        <f>'Door Comparison'!P35</f>
        <v>699.28</v>
      </c>
      <c r="T35" s="39">
        <f t="shared" si="3"/>
        <v>11.66</v>
      </c>
      <c r="U35" s="178">
        <v>0</v>
      </c>
      <c r="W35" s="40">
        <f t="shared" si="4"/>
        <v>716.12</v>
      </c>
    </row>
    <row r="36" spans="1:23" x14ac:dyDescent="0.25">
      <c r="A36" s="74" t="str">
        <f>'Door Comparison'!A36</f>
        <v xml:space="preserve">B1.23.01,  </v>
      </c>
      <c r="B36" s="84" t="str">
        <f>'Door Comparison'!B36</f>
        <v>DRS-100</v>
      </c>
      <c r="C36" s="84">
        <f>'Door Comparison'!C36</f>
        <v>0</v>
      </c>
      <c r="D36" s="34">
        <f>'Door Comparison'!D36</f>
        <v>1610</v>
      </c>
      <c r="E36" s="34">
        <f>'Door Comparison'!E36</f>
        <v>2110</v>
      </c>
      <c r="G36" s="37">
        <f>'Door Comparison'!G36</f>
        <v>0</v>
      </c>
      <c r="H36" s="37">
        <f>'Door Comparison'!H36</f>
        <v>1</v>
      </c>
      <c r="J36" s="37">
        <f>'Door Comparison'!J36</f>
        <v>1</v>
      </c>
      <c r="K36" s="37">
        <f>'Door Comparison'!K36</f>
        <v>0</v>
      </c>
      <c r="L36" s="37">
        <f>'Door Comparison'!L36</f>
        <v>0</v>
      </c>
      <c r="M36" s="119"/>
      <c r="N36" s="39">
        <f t="shared" si="1"/>
        <v>0.52</v>
      </c>
      <c r="P36" s="39">
        <f t="shared" si="2"/>
        <v>4.66</v>
      </c>
      <c r="R36" s="1"/>
      <c r="S36" s="39">
        <f>'Door Comparison'!P36</f>
        <v>699.28</v>
      </c>
      <c r="T36" s="39">
        <f t="shared" si="3"/>
        <v>11.66</v>
      </c>
      <c r="U36" s="178">
        <v>0</v>
      </c>
      <c r="W36" s="40">
        <f t="shared" si="4"/>
        <v>716.12</v>
      </c>
    </row>
    <row r="37" spans="1:23" x14ac:dyDescent="0.25">
      <c r="A37" s="74" t="str">
        <f>'Door Comparison'!A37</f>
        <v xml:space="preserve">B1.23.03,  </v>
      </c>
      <c r="B37" s="84" t="str">
        <f>'Door Comparison'!B37</f>
        <v>DRS-100</v>
      </c>
      <c r="C37" s="84">
        <f>'Door Comparison'!C37</f>
        <v>0</v>
      </c>
      <c r="D37" s="34">
        <f>'Door Comparison'!D37</f>
        <v>1610</v>
      </c>
      <c r="E37" s="34">
        <f>'Door Comparison'!E37</f>
        <v>2110</v>
      </c>
      <c r="G37" s="37">
        <f>'Door Comparison'!G37</f>
        <v>0</v>
      </c>
      <c r="H37" s="37">
        <f>'Door Comparison'!H37</f>
        <v>1</v>
      </c>
      <c r="J37" s="37">
        <f>'Door Comparison'!J37</f>
        <v>1</v>
      </c>
      <c r="K37" s="37">
        <f>'Door Comparison'!K37</f>
        <v>0</v>
      </c>
      <c r="L37" s="37">
        <f>'Door Comparison'!L37</f>
        <v>0</v>
      </c>
      <c r="M37" s="119"/>
      <c r="N37" s="39">
        <f t="shared" si="1"/>
        <v>0.52</v>
      </c>
      <c r="P37" s="39">
        <f t="shared" si="2"/>
        <v>4.66</v>
      </c>
      <c r="R37" s="1"/>
      <c r="S37" s="39">
        <f>'Door Comparison'!P37</f>
        <v>699.28</v>
      </c>
      <c r="T37" s="39">
        <f t="shared" si="3"/>
        <v>11.66</v>
      </c>
      <c r="U37" s="178">
        <v>0</v>
      </c>
      <c r="W37" s="40">
        <f t="shared" si="4"/>
        <v>716.12</v>
      </c>
    </row>
    <row r="38" spans="1:23" x14ac:dyDescent="0.25">
      <c r="A38" s="74" t="str">
        <f>'Door Comparison'!A38</f>
        <v xml:space="preserve">B1.23.04,  </v>
      </c>
      <c r="B38" s="84" t="str">
        <f>'Door Comparison'!B38</f>
        <v>DRS-100</v>
      </c>
      <c r="C38" s="84">
        <f>'Door Comparison'!C38</f>
        <v>0</v>
      </c>
      <c r="D38" s="34">
        <f>'Door Comparison'!D38</f>
        <v>1020</v>
      </c>
      <c r="E38" s="34">
        <f>'Door Comparison'!E38</f>
        <v>2110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1</v>
      </c>
      <c r="M38" s="119"/>
      <c r="N38" s="39">
        <f t="shared" si="1"/>
        <v>0.47</v>
      </c>
      <c r="P38" s="39">
        <f t="shared" si="2"/>
        <v>4.1900000000000004</v>
      </c>
      <c r="R38" s="1"/>
      <c r="S38" s="39">
        <f>'Door Comparison'!P38</f>
        <v>400.06</v>
      </c>
      <c r="T38" s="39">
        <f t="shared" si="3"/>
        <v>20.96</v>
      </c>
      <c r="U38" s="178">
        <v>0</v>
      </c>
      <c r="W38" s="40">
        <f t="shared" si="4"/>
        <v>425.68</v>
      </c>
    </row>
    <row r="39" spans="1:23" x14ac:dyDescent="0.25">
      <c r="A39" s="74" t="str">
        <f>'Door Comparison'!A39</f>
        <v xml:space="preserve">B1.23.05,  </v>
      </c>
      <c r="B39" s="84" t="str">
        <f>'Door Comparison'!B39</f>
        <v>DRS-100</v>
      </c>
      <c r="C39" s="84">
        <f>'Door Comparison'!C39</f>
        <v>0</v>
      </c>
      <c r="D39" s="34">
        <f>'Door Comparison'!D39</f>
        <v>1020</v>
      </c>
      <c r="E39" s="34">
        <f>'Door Comparison'!E39</f>
        <v>2110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1</v>
      </c>
      <c r="M39" s="119"/>
      <c r="N39" s="39">
        <f t="shared" si="1"/>
        <v>0.47</v>
      </c>
      <c r="P39" s="39">
        <f t="shared" si="2"/>
        <v>4.1900000000000004</v>
      </c>
      <c r="R39" s="1"/>
      <c r="S39" s="39">
        <f>'Door Comparison'!P39</f>
        <v>400.06</v>
      </c>
      <c r="T39" s="39">
        <f t="shared" si="3"/>
        <v>20.96</v>
      </c>
      <c r="U39" s="178">
        <v>0</v>
      </c>
      <c r="W39" s="40">
        <f t="shared" si="4"/>
        <v>425.68</v>
      </c>
    </row>
    <row r="40" spans="1:23" x14ac:dyDescent="0.25">
      <c r="A40" s="74" t="str">
        <f>'Door Comparison'!A40</f>
        <v xml:space="preserve">B1.23.06,  </v>
      </c>
      <c r="B40" s="84" t="str">
        <f>'Door Comparison'!B40</f>
        <v>DRS-100</v>
      </c>
      <c r="C40" s="84">
        <f>'Door Comparison'!C40</f>
        <v>0</v>
      </c>
      <c r="D40" s="34">
        <f>'Door Comparison'!D40</f>
        <v>1020</v>
      </c>
      <c r="E40" s="34">
        <f>'Door Comparison'!E40</f>
        <v>2110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1</v>
      </c>
      <c r="L40" s="37">
        <f>'Door Comparison'!L40</f>
        <v>0</v>
      </c>
      <c r="M40" s="119"/>
      <c r="N40" s="39">
        <f t="shared" si="1"/>
        <v>0.47</v>
      </c>
      <c r="P40" s="39">
        <f t="shared" si="2"/>
        <v>4.1900000000000004</v>
      </c>
      <c r="R40" s="1"/>
      <c r="S40" s="39">
        <f>'Door Comparison'!P40</f>
        <v>603.20000000000005</v>
      </c>
      <c r="T40" s="39">
        <f t="shared" si="3"/>
        <v>10.48</v>
      </c>
      <c r="U40" s="178">
        <v>0</v>
      </c>
      <c r="W40" s="40">
        <f t="shared" si="4"/>
        <v>618.34</v>
      </c>
    </row>
    <row r="41" spans="1:23" x14ac:dyDescent="0.25">
      <c r="A41" s="74" t="str">
        <f>'Door Comparison'!A41</f>
        <v xml:space="preserve">B1.23.07,  </v>
      </c>
      <c r="B41" s="84" t="str">
        <f>'Door Comparison'!B41</f>
        <v>DRS-100</v>
      </c>
      <c r="C41" s="84">
        <f>'Door Comparison'!C41</f>
        <v>0</v>
      </c>
      <c r="D41" s="34">
        <f>'Door Comparison'!D41</f>
        <v>1610</v>
      </c>
      <c r="E41" s="34">
        <f>'Door Comparison'!E41</f>
        <v>2110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1</v>
      </c>
      <c r="M41" s="119"/>
      <c r="N41" s="39">
        <f t="shared" si="1"/>
        <v>0.52</v>
      </c>
      <c r="P41" s="39">
        <f t="shared" si="2"/>
        <v>4.66</v>
      </c>
      <c r="R41" s="1"/>
      <c r="S41" s="39">
        <f>'Door Comparison'!P41</f>
        <v>586.91</v>
      </c>
      <c r="T41" s="39">
        <f t="shared" si="3"/>
        <v>23.32</v>
      </c>
      <c r="U41" s="178">
        <v>0</v>
      </c>
      <c r="W41" s="40">
        <f t="shared" si="4"/>
        <v>615.41</v>
      </c>
    </row>
    <row r="42" spans="1:23" x14ac:dyDescent="0.25">
      <c r="A42" s="74" t="str">
        <f>'Door Comparison'!A42</f>
        <v xml:space="preserve">B1.23.08,  </v>
      </c>
      <c r="B42" s="84" t="str">
        <f>'Door Comparison'!B42</f>
        <v>DRS-100</v>
      </c>
      <c r="C42" s="84">
        <f>'Door Comparison'!C42</f>
        <v>0</v>
      </c>
      <c r="D42" s="34">
        <f>'Door Comparison'!D42</f>
        <v>1610</v>
      </c>
      <c r="E42" s="34">
        <f>'Door Comparison'!E42</f>
        <v>2110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1</v>
      </c>
      <c r="M42" s="119"/>
      <c r="N42" s="39">
        <f t="shared" si="1"/>
        <v>0.52</v>
      </c>
      <c r="P42" s="39">
        <f t="shared" si="2"/>
        <v>4.66</v>
      </c>
      <c r="R42" s="1"/>
      <c r="S42" s="39">
        <f>'Door Comparison'!P42</f>
        <v>586.91</v>
      </c>
      <c r="T42" s="39">
        <f t="shared" si="3"/>
        <v>23.32</v>
      </c>
      <c r="U42" s="178">
        <v>0</v>
      </c>
      <c r="W42" s="40">
        <f t="shared" si="4"/>
        <v>615.41</v>
      </c>
    </row>
    <row r="43" spans="1:23" x14ac:dyDescent="0.25">
      <c r="A43" s="74" t="str">
        <f>'Door Comparison'!A43</f>
        <v xml:space="preserve">B1.23.09,  </v>
      </c>
      <c r="B43" s="84" t="str">
        <f>'Door Comparison'!B43</f>
        <v>DRS-100</v>
      </c>
      <c r="C43" s="84">
        <f>'Door Comparison'!C43</f>
        <v>0</v>
      </c>
      <c r="D43" s="34">
        <f>'Door Comparison'!D43</f>
        <v>1020</v>
      </c>
      <c r="E43" s="34">
        <f>'Door Comparison'!E43</f>
        <v>2110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1</v>
      </c>
      <c r="M43" s="119"/>
      <c r="N43" s="39">
        <f t="shared" si="1"/>
        <v>0.47</v>
      </c>
      <c r="P43" s="39">
        <f t="shared" si="2"/>
        <v>4.1900000000000004</v>
      </c>
      <c r="R43" s="1"/>
      <c r="S43" s="39">
        <f>'Door Comparison'!P43</f>
        <v>400.06</v>
      </c>
      <c r="T43" s="39">
        <f t="shared" si="3"/>
        <v>20.96</v>
      </c>
      <c r="U43" s="178">
        <v>0</v>
      </c>
      <c r="W43" s="40">
        <f t="shared" si="4"/>
        <v>425.68</v>
      </c>
    </row>
    <row r="44" spans="1:23" x14ac:dyDescent="0.25">
      <c r="A44" s="74" t="str">
        <f>'Door Comparison'!A44</f>
        <v xml:space="preserve">B1.22.02,  </v>
      </c>
      <c r="B44" s="84" t="str">
        <f>'Door Comparison'!B44</f>
        <v>DRS-100</v>
      </c>
      <c r="C44" s="84">
        <f>'Door Comparison'!C44</f>
        <v>0</v>
      </c>
      <c r="D44" s="34">
        <f>'Door Comparison'!D44</f>
        <v>1610</v>
      </c>
      <c r="E44" s="34">
        <f>'Door Comparison'!E44</f>
        <v>2110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1</v>
      </c>
      <c r="L44" s="37">
        <f>'Door Comparison'!L44</f>
        <v>0</v>
      </c>
      <c r="M44" s="119"/>
      <c r="N44" s="39">
        <f t="shared" si="1"/>
        <v>0.52</v>
      </c>
      <c r="P44" s="39">
        <f t="shared" si="2"/>
        <v>4.66</v>
      </c>
      <c r="R44" s="1"/>
      <c r="S44" s="39">
        <f>'Door Comparison'!P44</f>
        <v>790.05</v>
      </c>
      <c r="T44" s="39">
        <f t="shared" si="3"/>
        <v>11.66</v>
      </c>
      <c r="U44" s="178">
        <v>0</v>
      </c>
      <c r="W44" s="40">
        <f t="shared" si="4"/>
        <v>806.89</v>
      </c>
    </row>
    <row r="45" spans="1:23" x14ac:dyDescent="0.25">
      <c r="A45" s="74" t="str">
        <f>'Door Comparison'!A45</f>
        <v xml:space="preserve">B1.24.01,  </v>
      </c>
      <c r="B45" s="84" t="str">
        <f>'Door Comparison'!B45</f>
        <v>DRS-100</v>
      </c>
      <c r="C45" s="84">
        <f>'Door Comparison'!C45</f>
        <v>0</v>
      </c>
      <c r="D45" s="34">
        <f>'Door Comparison'!D45</f>
        <v>1610</v>
      </c>
      <c r="E45" s="34">
        <f>'Door Comparison'!E45</f>
        <v>2110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1</v>
      </c>
      <c r="L45" s="37">
        <f>'Door Comparison'!L45</f>
        <v>0</v>
      </c>
      <c r="M45" s="119"/>
      <c r="N45" s="39">
        <f t="shared" si="1"/>
        <v>0.52</v>
      </c>
      <c r="P45" s="39">
        <f t="shared" si="2"/>
        <v>4.66</v>
      </c>
      <c r="R45" s="1"/>
      <c r="S45" s="39">
        <f>'Door Comparison'!P45</f>
        <v>790.05</v>
      </c>
      <c r="T45" s="39">
        <f t="shared" si="3"/>
        <v>11.66</v>
      </c>
      <c r="U45" s="178">
        <v>0</v>
      </c>
      <c r="W45" s="40">
        <f t="shared" si="4"/>
        <v>806.89</v>
      </c>
    </row>
    <row r="46" spans="1:23" x14ac:dyDescent="0.25">
      <c r="A46" s="74" t="str">
        <f>'Door Comparison'!A46</f>
        <v xml:space="preserve">B1.25.01,  </v>
      </c>
      <c r="B46" s="84" t="str">
        <f>'Door Comparison'!B46</f>
        <v>DRS-100</v>
      </c>
      <c r="C46" s="84">
        <f>'Door Comparison'!C46</f>
        <v>0</v>
      </c>
      <c r="D46" s="34">
        <f>'Door Comparison'!D46</f>
        <v>1610</v>
      </c>
      <c r="E46" s="34">
        <f>'Door Comparison'!E46</f>
        <v>2110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1</v>
      </c>
      <c r="L46" s="37">
        <f>'Door Comparison'!L46</f>
        <v>1</v>
      </c>
      <c r="M46" s="119"/>
      <c r="N46" s="39">
        <f t="shared" si="1"/>
        <v>0.52</v>
      </c>
      <c r="P46" s="39">
        <f t="shared" si="2"/>
        <v>4.66</v>
      </c>
      <c r="R46" s="1"/>
      <c r="S46" s="39">
        <f>'Door Comparison'!P46</f>
        <v>586.91</v>
      </c>
      <c r="T46" s="39">
        <f t="shared" si="3"/>
        <v>23.32</v>
      </c>
      <c r="U46" s="178">
        <v>0</v>
      </c>
      <c r="W46" s="40">
        <f t="shared" si="4"/>
        <v>615.41</v>
      </c>
    </row>
    <row r="47" spans="1:23" x14ac:dyDescent="0.25">
      <c r="A47" s="74" t="str">
        <f>'Door Comparison'!A47</f>
        <v xml:space="preserve">B1.25.02,  </v>
      </c>
      <c r="B47" s="84" t="str">
        <f>'Door Comparison'!B47</f>
        <v>DRS-100</v>
      </c>
      <c r="C47" s="84">
        <f>'Door Comparison'!C47</f>
        <v>0</v>
      </c>
      <c r="D47" s="34">
        <f>'Door Comparison'!D47</f>
        <v>1020</v>
      </c>
      <c r="E47" s="34">
        <f>'Door Comparison'!E47</f>
        <v>2110</v>
      </c>
      <c r="G47" s="37">
        <f>'Door Comparison'!G47</f>
        <v>0</v>
      </c>
      <c r="H47" s="37">
        <f>'Door Comparison'!H47</f>
        <v>1</v>
      </c>
      <c r="J47" s="37">
        <f>'Door Comparison'!J47</f>
        <v>1</v>
      </c>
      <c r="K47" s="37">
        <f>'Door Comparison'!K47</f>
        <v>0</v>
      </c>
      <c r="L47" s="37">
        <f>'Door Comparison'!L47</f>
        <v>1</v>
      </c>
      <c r="M47" s="119"/>
      <c r="N47" s="39">
        <f t="shared" si="1"/>
        <v>0.47</v>
      </c>
      <c r="P47" s="39">
        <f t="shared" si="2"/>
        <v>4.1900000000000004</v>
      </c>
      <c r="R47" s="1"/>
      <c r="S47" s="39">
        <f>'Door Comparison'!P47</f>
        <v>377.87</v>
      </c>
      <c r="T47" s="39">
        <f t="shared" si="3"/>
        <v>20.96</v>
      </c>
      <c r="U47" s="178">
        <v>0</v>
      </c>
      <c r="W47" s="40">
        <f t="shared" si="4"/>
        <v>403.49</v>
      </c>
    </row>
    <row r="48" spans="1:23" x14ac:dyDescent="0.25">
      <c r="A48" s="74" t="str">
        <f>'Door Comparison'!A48</f>
        <v xml:space="preserve">B1.26.01,  </v>
      </c>
      <c r="B48" s="84" t="str">
        <f>'Door Comparison'!B48</f>
        <v>DRS-100</v>
      </c>
      <c r="C48" s="84">
        <f>'Door Comparison'!C48</f>
        <v>0</v>
      </c>
      <c r="D48" s="34">
        <f>'Door Comparison'!D48</f>
        <v>1020</v>
      </c>
      <c r="E48" s="34">
        <f>'Door Comparison'!E48</f>
        <v>2110</v>
      </c>
      <c r="G48" s="37">
        <f>'Door Comparison'!G48</f>
        <v>0</v>
      </c>
      <c r="H48" s="37">
        <f>'Door Comparison'!H48</f>
        <v>1</v>
      </c>
      <c r="J48" s="37">
        <f>'Door Comparison'!J48</f>
        <v>0</v>
      </c>
      <c r="K48" s="37">
        <f>'Door Comparison'!K48</f>
        <v>0</v>
      </c>
      <c r="L48" s="37">
        <f>'Door Comparison'!L48</f>
        <v>1</v>
      </c>
      <c r="M48" s="119"/>
      <c r="N48" s="39">
        <f t="shared" si="1"/>
        <v>0.47</v>
      </c>
      <c r="P48" s="39">
        <f t="shared" si="2"/>
        <v>4.1900000000000004</v>
      </c>
      <c r="R48" s="1"/>
      <c r="S48" s="39">
        <f>'Door Comparison'!P48</f>
        <v>365.1</v>
      </c>
      <c r="T48" s="39">
        <f t="shared" si="3"/>
        <v>10.48</v>
      </c>
      <c r="U48" s="178">
        <v>0</v>
      </c>
      <c r="W48" s="40">
        <f t="shared" si="4"/>
        <v>380.24</v>
      </c>
    </row>
    <row r="49" spans="1:23" x14ac:dyDescent="0.25">
      <c r="A49" s="74" t="str">
        <f>'Door Comparison'!A49</f>
        <v xml:space="preserve">B1.27.01,  </v>
      </c>
      <c r="B49" s="84" t="str">
        <f>'Door Comparison'!B49</f>
        <v>DRS-100</v>
      </c>
      <c r="C49" s="84">
        <f>'Door Comparison'!C49</f>
        <v>0</v>
      </c>
      <c r="D49" s="34">
        <f>'Door Comparison'!D49</f>
        <v>1020</v>
      </c>
      <c r="E49" s="34">
        <f>'Door Comparison'!E49</f>
        <v>2110</v>
      </c>
      <c r="G49" s="37">
        <f>'Door Comparison'!G49</f>
        <v>0</v>
      </c>
      <c r="H49" s="37">
        <f>'Door Comparison'!H49</f>
        <v>1</v>
      </c>
      <c r="J49" s="37">
        <f>'Door Comparison'!J49</f>
        <v>0</v>
      </c>
      <c r="K49" s="37">
        <f>'Door Comparison'!K49</f>
        <v>0</v>
      </c>
      <c r="L49" s="37">
        <f>'Door Comparison'!L49</f>
        <v>1</v>
      </c>
      <c r="M49" s="119"/>
      <c r="N49" s="39">
        <f t="shared" si="1"/>
        <v>0.47</v>
      </c>
      <c r="P49" s="39">
        <f t="shared" si="2"/>
        <v>4.1900000000000004</v>
      </c>
      <c r="R49" s="1"/>
      <c r="S49" s="39">
        <f>'Door Comparison'!P49</f>
        <v>365.1</v>
      </c>
      <c r="T49" s="39">
        <f t="shared" si="3"/>
        <v>10.48</v>
      </c>
      <c r="U49" s="178">
        <v>0</v>
      </c>
      <c r="W49" s="40">
        <f t="shared" si="4"/>
        <v>380.24</v>
      </c>
    </row>
    <row r="50" spans="1:23" x14ac:dyDescent="0.25">
      <c r="A50" s="74" t="str">
        <f>'Door Comparison'!A50</f>
        <v xml:space="preserve">B1.31.01,  </v>
      </c>
      <c r="B50" s="84" t="str">
        <f>'Door Comparison'!B50</f>
        <v>DRS-100</v>
      </c>
      <c r="C50" s="84">
        <f>'Door Comparison'!C50</f>
        <v>0</v>
      </c>
      <c r="D50" s="34">
        <f>'Door Comparison'!D50</f>
        <v>1200</v>
      </c>
      <c r="E50" s="34">
        <f>'Door Comparison'!E50</f>
        <v>2110</v>
      </c>
      <c r="G50" s="37">
        <f>'Door Comparison'!G50</f>
        <v>0</v>
      </c>
      <c r="H50" s="37">
        <f>'Door Comparison'!H50</f>
        <v>1</v>
      </c>
      <c r="J50" s="37">
        <f>'Door Comparison'!J50</f>
        <v>0</v>
      </c>
      <c r="K50" s="37">
        <f>'Door Comparison'!K50</f>
        <v>1</v>
      </c>
      <c r="L50" s="37">
        <f>'Door Comparison'!L50</f>
        <v>0</v>
      </c>
      <c r="M50" s="119"/>
      <c r="N50" s="39">
        <f t="shared" si="1"/>
        <v>0.49</v>
      </c>
      <c r="P50" s="39">
        <f t="shared" si="2"/>
        <v>4.34</v>
      </c>
      <c r="R50" s="1"/>
      <c r="S50" s="39">
        <f>'Door Comparison'!P50</f>
        <v>632.99</v>
      </c>
      <c r="T50" s="39">
        <f t="shared" si="3"/>
        <v>10.84</v>
      </c>
      <c r="U50" s="178">
        <v>0</v>
      </c>
      <c r="W50" s="40">
        <f t="shared" si="4"/>
        <v>648.66</v>
      </c>
    </row>
    <row r="51" spans="1:23" x14ac:dyDescent="0.25">
      <c r="A51" s="74" t="str">
        <f>'Door Comparison'!A51</f>
        <v xml:space="preserve">B1.31.02,  </v>
      </c>
      <c r="B51" s="84" t="str">
        <f>'Door Comparison'!B51</f>
        <v>DRS-100</v>
      </c>
      <c r="C51" s="84">
        <f>'Door Comparison'!C51</f>
        <v>0</v>
      </c>
      <c r="D51" s="34">
        <f>'Door Comparison'!D51</f>
        <v>1200</v>
      </c>
      <c r="E51" s="34">
        <f>'Door Comparison'!E51</f>
        <v>2110</v>
      </c>
      <c r="G51" s="37">
        <f>'Door Comparison'!G51</f>
        <v>0</v>
      </c>
      <c r="H51" s="37">
        <f>'Door Comparison'!H51</f>
        <v>1</v>
      </c>
      <c r="J51" s="37">
        <f>'Door Comparison'!J51</f>
        <v>0</v>
      </c>
      <c r="K51" s="37">
        <f>'Door Comparison'!K51</f>
        <v>1</v>
      </c>
      <c r="L51" s="37">
        <f>'Door Comparison'!L51</f>
        <v>0</v>
      </c>
      <c r="M51" s="119"/>
      <c r="N51" s="39">
        <f t="shared" si="1"/>
        <v>0.49</v>
      </c>
      <c r="P51" s="39">
        <f t="shared" si="2"/>
        <v>4.34</v>
      </c>
      <c r="R51" s="1"/>
      <c r="S51" s="39">
        <f>'Door Comparison'!P51</f>
        <v>632.99</v>
      </c>
      <c r="T51" s="39">
        <f t="shared" si="3"/>
        <v>10.84</v>
      </c>
      <c r="U51" s="178">
        <v>0</v>
      </c>
      <c r="W51" s="40">
        <f t="shared" si="4"/>
        <v>648.66</v>
      </c>
    </row>
    <row r="52" spans="1:23" x14ac:dyDescent="0.25">
      <c r="A52" s="74" t="str">
        <f>'Door Comparison'!A52</f>
        <v xml:space="preserve">B1.32.01,  </v>
      </c>
      <c r="B52" s="84" t="str">
        <f>'Door Comparison'!B52</f>
        <v>DRS-100</v>
      </c>
      <c r="C52" s="84">
        <f>'Door Comparison'!C52</f>
        <v>0</v>
      </c>
      <c r="D52" s="34">
        <f>'Door Comparison'!D52</f>
        <v>1810</v>
      </c>
      <c r="E52" s="34">
        <f>'Door Comparison'!E52</f>
        <v>2110</v>
      </c>
      <c r="G52" s="37">
        <f>'Door Comparison'!G52</f>
        <v>0</v>
      </c>
      <c r="H52" s="37">
        <f>'Door Comparison'!H52</f>
        <v>1</v>
      </c>
      <c r="J52" s="37">
        <f>'Door Comparison'!J52</f>
        <v>0</v>
      </c>
      <c r="K52" s="37">
        <f>'Door Comparison'!K52</f>
        <v>1</v>
      </c>
      <c r="L52" s="37">
        <f>'Door Comparison'!L52</f>
        <v>1</v>
      </c>
      <c r="M52" s="119"/>
      <c r="N52" s="39">
        <f t="shared" si="1"/>
        <v>0.54</v>
      </c>
      <c r="P52" s="39">
        <f t="shared" si="2"/>
        <v>4.82</v>
      </c>
      <c r="R52" s="1"/>
      <c r="S52" s="39">
        <f>'Door Comparison'!P52</f>
        <v>608.41999999999996</v>
      </c>
      <c r="T52" s="39">
        <f t="shared" si="3"/>
        <v>24.12</v>
      </c>
      <c r="U52" s="178">
        <v>0</v>
      </c>
      <c r="W52" s="40">
        <f t="shared" si="4"/>
        <v>637.9</v>
      </c>
    </row>
    <row r="53" spans="1:23" x14ac:dyDescent="0.25">
      <c r="A53" s="74" t="str">
        <f>'Door Comparison'!A53</f>
        <v xml:space="preserve">B1.33.01,  </v>
      </c>
      <c r="B53" s="84" t="str">
        <f>'Door Comparison'!B53</f>
        <v>DRS-100</v>
      </c>
      <c r="C53" s="84">
        <f>'Door Comparison'!C53</f>
        <v>0</v>
      </c>
      <c r="D53" s="34">
        <f>'Door Comparison'!D53</f>
        <v>1610</v>
      </c>
      <c r="E53" s="34">
        <f>'Door Comparison'!E53</f>
        <v>2110</v>
      </c>
      <c r="G53" s="37">
        <f>'Door Comparison'!G53</f>
        <v>0</v>
      </c>
      <c r="H53" s="37">
        <f>'Door Comparison'!H53</f>
        <v>1</v>
      </c>
      <c r="J53" s="37">
        <f>'Door Comparison'!J53</f>
        <v>0</v>
      </c>
      <c r="K53" s="37">
        <f>'Door Comparison'!K53</f>
        <v>1</v>
      </c>
      <c r="L53" s="37">
        <f>'Door Comparison'!L53</f>
        <v>1</v>
      </c>
      <c r="M53" s="119"/>
      <c r="N53" s="39">
        <f t="shared" si="1"/>
        <v>0.52</v>
      </c>
      <c r="P53" s="39">
        <f t="shared" si="2"/>
        <v>4.66</v>
      </c>
      <c r="R53" s="1"/>
      <c r="S53" s="39">
        <f>'Door Comparison'!P53</f>
        <v>586.91</v>
      </c>
      <c r="T53" s="39">
        <f t="shared" si="3"/>
        <v>23.32</v>
      </c>
      <c r="U53" s="178">
        <v>0</v>
      </c>
      <c r="W53" s="40">
        <f t="shared" si="4"/>
        <v>615.41</v>
      </c>
    </row>
    <row r="54" spans="1:23" x14ac:dyDescent="0.25">
      <c r="A54" s="74" t="str">
        <f>'Door Comparison'!A54</f>
        <v xml:space="preserve">B1.37.01,  </v>
      </c>
      <c r="B54" s="84" t="str">
        <f>'Door Comparison'!B54</f>
        <v>DRS-100</v>
      </c>
      <c r="C54" s="84">
        <f>'Door Comparison'!C54</f>
        <v>0</v>
      </c>
      <c r="D54" s="34">
        <f>'Door Comparison'!D54</f>
        <v>1610</v>
      </c>
      <c r="E54" s="34">
        <f>'Door Comparison'!E54</f>
        <v>2110</v>
      </c>
      <c r="G54" s="37">
        <f>'Door Comparison'!G54</f>
        <v>0</v>
      </c>
      <c r="H54" s="37">
        <f>'Door Comparison'!H54</f>
        <v>1</v>
      </c>
      <c r="J54" s="37">
        <f>'Door Comparison'!J54</f>
        <v>0</v>
      </c>
      <c r="K54" s="37">
        <f>'Door Comparison'!K54</f>
        <v>1</v>
      </c>
      <c r="L54" s="37">
        <f>'Door Comparison'!L54</f>
        <v>1</v>
      </c>
      <c r="M54" s="119"/>
      <c r="N54" s="39">
        <f t="shared" si="1"/>
        <v>0.52</v>
      </c>
      <c r="P54" s="39">
        <f t="shared" si="2"/>
        <v>4.66</v>
      </c>
      <c r="R54" s="1"/>
      <c r="S54" s="39">
        <f>'Door Comparison'!P54</f>
        <v>586.91</v>
      </c>
      <c r="T54" s="39">
        <f t="shared" si="3"/>
        <v>23.32</v>
      </c>
      <c r="U54" s="178">
        <v>0</v>
      </c>
      <c r="W54" s="40">
        <f t="shared" si="4"/>
        <v>615.41</v>
      </c>
    </row>
    <row r="55" spans="1:23" x14ac:dyDescent="0.25">
      <c r="A55" s="74" t="str">
        <f>'Door Comparison'!A55</f>
        <v xml:space="preserve">B1.39.01,  </v>
      </c>
      <c r="B55" s="84" t="str">
        <f>'Door Comparison'!B55</f>
        <v>DRS-100</v>
      </c>
      <c r="C55" s="84">
        <f>'Door Comparison'!C55</f>
        <v>0</v>
      </c>
      <c r="D55" s="34">
        <f>'Door Comparison'!D55</f>
        <v>1020</v>
      </c>
      <c r="E55" s="34">
        <f>'Door Comparison'!E55</f>
        <v>2110</v>
      </c>
      <c r="G55" s="37">
        <f>'Door Comparison'!G55</f>
        <v>0</v>
      </c>
      <c r="H55" s="37">
        <f>'Door Comparison'!H55</f>
        <v>1</v>
      </c>
      <c r="J55" s="37">
        <f>'Door Comparison'!J55</f>
        <v>0</v>
      </c>
      <c r="K55" s="37">
        <f>'Door Comparison'!K55</f>
        <v>1</v>
      </c>
      <c r="L55" s="37">
        <f>'Door Comparison'!L55</f>
        <v>1</v>
      </c>
      <c r="M55" s="119"/>
      <c r="N55" s="39">
        <f t="shared" si="1"/>
        <v>0.47</v>
      </c>
      <c r="P55" s="39">
        <f t="shared" si="2"/>
        <v>4.1900000000000004</v>
      </c>
      <c r="R55" s="1"/>
      <c r="S55" s="39">
        <f>'Door Comparison'!P55</f>
        <v>400.06</v>
      </c>
      <c r="T55" s="39">
        <f t="shared" si="3"/>
        <v>20.96</v>
      </c>
      <c r="U55" s="178">
        <v>0</v>
      </c>
      <c r="W55" s="40">
        <f t="shared" si="4"/>
        <v>425.68</v>
      </c>
    </row>
    <row r="56" spans="1:23" x14ac:dyDescent="0.25">
      <c r="A56" s="74" t="str">
        <f>'Door Comparison'!A56</f>
        <v xml:space="preserve">B1.39.02,  </v>
      </c>
      <c r="B56" s="84" t="str">
        <f>'Door Comparison'!B56</f>
        <v>DRS-100</v>
      </c>
      <c r="C56" s="84">
        <f>'Door Comparison'!C56</f>
        <v>0</v>
      </c>
      <c r="D56" s="34">
        <f>'Door Comparison'!D56</f>
        <v>1610</v>
      </c>
      <c r="E56" s="34">
        <f>'Door Comparison'!E56</f>
        <v>2110</v>
      </c>
      <c r="G56" s="37">
        <f>'Door Comparison'!G56</f>
        <v>0</v>
      </c>
      <c r="H56" s="37">
        <f>'Door Comparison'!H56</f>
        <v>1</v>
      </c>
      <c r="J56" s="37">
        <f>'Door Comparison'!J56</f>
        <v>0</v>
      </c>
      <c r="K56" s="37">
        <f>'Door Comparison'!K56</f>
        <v>1</v>
      </c>
      <c r="L56" s="37">
        <f>'Door Comparison'!L56</f>
        <v>1</v>
      </c>
      <c r="M56" s="119"/>
      <c r="N56" s="39">
        <f t="shared" si="1"/>
        <v>0.52</v>
      </c>
      <c r="P56" s="39">
        <f t="shared" si="2"/>
        <v>4.66</v>
      </c>
      <c r="R56" s="1"/>
      <c r="S56" s="39">
        <f>'Door Comparison'!P56</f>
        <v>586.91</v>
      </c>
      <c r="T56" s="39">
        <f t="shared" si="3"/>
        <v>23.32</v>
      </c>
      <c r="U56" s="178">
        <v>0</v>
      </c>
      <c r="W56" s="40">
        <f t="shared" si="4"/>
        <v>615.41</v>
      </c>
    </row>
    <row r="57" spans="1:23" x14ac:dyDescent="0.25">
      <c r="A57" s="74" t="str">
        <f>'Door Comparison'!A57</f>
        <v xml:space="preserve">B1.56.01,  </v>
      </c>
      <c r="B57" s="84" t="str">
        <f>'Door Comparison'!B57</f>
        <v>DRS-100</v>
      </c>
      <c r="C57" s="84">
        <f>'Door Comparison'!C57</f>
        <v>0</v>
      </c>
      <c r="D57" s="34">
        <f>'Door Comparison'!D57</f>
        <v>1020</v>
      </c>
      <c r="E57" s="34">
        <f>'Door Comparison'!E57</f>
        <v>2110</v>
      </c>
      <c r="G57" s="37">
        <f>'Door Comparison'!G57</f>
        <v>0</v>
      </c>
      <c r="H57" s="37">
        <f>'Door Comparison'!H57</f>
        <v>1</v>
      </c>
      <c r="J57" s="37">
        <f>'Door Comparison'!J57</f>
        <v>0</v>
      </c>
      <c r="K57" s="37">
        <f>'Door Comparison'!K57</f>
        <v>1</v>
      </c>
      <c r="L57" s="37">
        <f>'Door Comparison'!L57</f>
        <v>1</v>
      </c>
      <c r="M57" s="119"/>
      <c r="N57" s="39">
        <f t="shared" si="1"/>
        <v>0.47</v>
      </c>
      <c r="P57" s="39">
        <f t="shared" si="2"/>
        <v>4.1900000000000004</v>
      </c>
      <c r="R57" s="1"/>
      <c r="S57" s="39">
        <f>'Door Comparison'!P57</f>
        <v>400.06</v>
      </c>
      <c r="T57" s="39">
        <f t="shared" si="3"/>
        <v>20.96</v>
      </c>
      <c r="U57" s="178">
        <v>0</v>
      </c>
      <c r="W57" s="40">
        <f t="shared" si="4"/>
        <v>425.68</v>
      </c>
    </row>
    <row r="58" spans="1:23" x14ac:dyDescent="0.25">
      <c r="A58" s="74" t="str">
        <f>'Door Comparison'!A58</f>
        <v xml:space="preserve">B1.56.02,  </v>
      </c>
      <c r="B58" s="84" t="str">
        <f>'Door Comparison'!B58</f>
        <v>DRS-100</v>
      </c>
      <c r="C58" s="84">
        <f>'Door Comparison'!C58</f>
        <v>0</v>
      </c>
      <c r="D58" s="34">
        <f>'Door Comparison'!D58</f>
        <v>1020</v>
      </c>
      <c r="E58" s="34">
        <f>'Door Comparison'!E58</f>
        <v>2110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1</v>
      </c>
      <c r="L58" s="37">
        <f>'Door Comparison'!L58</f>
        <v>1</v>
      </c>
      <c r="M58" s="119"/>
      <c r="N58" s="39">
        <f t="shared" si="1"/>
        <v>0.47</v>
      </c>
      <c r="P58" s="39">
        <f t="shared" si="2"/>
        <v>4.1900000000000004</v>
      </c>
      <c r="R58" s="1"/>
      <c r="S58" s="39">
        <f>'Door Comparison'!P58</f>
        <v>400.06</v>
      </c>
      <c r="T58" s="39">
        <f t="shared" si="3"/>
        <v>20.96</v>
      </c>
      <c r="U58" s="178">
        <v>0</v>
      </c>
      <c r="W58" s="40">
        <f t="shared" si="4"/>
        <v>425.68</v>
      </c>
    </row>
    <row r="59" spans="1:23" x14ac:dyDescent="0.25">
      <c r="A59" s="74" t="str">
        <f>'Door Comparison'!A59</f>
        <v xml:space="preserve">B1.58.01,  </v>
      </c>
      <c r="B59" s="84" t="str">
        <f>'Door Comparison'!B59</f>
        <v>DRS-100</v>
      </c>
      <c r="C59" s="84">
        <f>'Door Comparison'!C59</f>
        <v>0</v>
      </c>
      <c r="D59" s="34">
        <f>'Door Comparison'!D59</f>
        <v>1610</v>
      </c>
      <c r="E59" s="34">
        <f>'Door Comparison'!E59</f>
        <v>2110</v>
      </c>
      <c r="G59" s="37">
        <f>'Door Comparison'!G59</f>
        <v>0</v>
      </c>
      <c r="H59" s="37">
        <f>'Door Comparison'!H59</f>
        <v>1</v>
      </c>
      <c r="J59" s="37">
        <f>'Door Comparison'!J59</f>
        <v>1</v>
      </c>
      <c r="K59" s="37">
        <f>'Door Comparison'!K59</f>
        <v>0</v>
      </c>
      <c r="L59" s="37">
        <f>'Door Comparison'!L59</f>
        <v>0</v>
      </c>
      <c r="M59" s="119"/>
      <c r="N59" s="39">
        <f t="shared" si="1"/>
        <v>0.52</v>
      </c>
      <c r="P59" s="39">
        <f t="shared" si="2"/>
        <v>4.66</v>
      </c>
      <c r="R59" s="1"/>
      <c r="S59" s="39">
        <f>'Door Comparison'!P59</f>
        <v>699.28</v>
      </c>
      <c r="T59" s="39">
        <f t="shared" si="3"/>
        <v>11.66</v>
      </c>
      <c r="U59" s="178">
        <v>0</v>
      </c>
      <c r="W59" s="40">
        <f t="shared" si="4"/>
        <v>716.12</v>
      </c>
    </row>
    <row r="60" spans="1:23" x14ac:dyDescent="0.25">
      <c r="A60" s="74" t="str">
        <f>'Door Comparison'!A60</f>
        <v xml:space="preserve">B1.58.02,  </v>
      </c>
      <c r="B60" s="84" t="str">
        <f>'Door Comparison'!B60</f>
        <v>DRS-100</v>
      </c>
      <c r="C60" s="84">
        <f>'Door Comparison'!C60</f>
        <v>0</v>
      </c>
      <c r="D60" s="34">
        <f>'Door Comparison'!D60</f>
        <v>1610</v>
      </c>
      <c r="E60" s="34">
        <f>'Door Comparison'!E60</f>
        <v>2110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1</v>
      </c>
      <c r="L60" s="37">
        <f>'Door Comparison'!L60</f>
        <v>1</v>
      </c>
      <c r="M60" s="119"/>
      <c r="N60" s="39">
        <f t="shared" si="1"/>
        <v>0.52</v>
      </c>
      <c r="P60" s="39">
        <f t="shared" si="2"/>
        <v>4.66</v>
      </c>
      <c r="R60" s="1"/>
      <c r="S60" s="39">
        <f>'Door Comparison'!P60</f>
        <v>586.91</v>
      </c>
      <c r="T60" s="39">
        <f t="shared" si="3"/>
        <v>23.32</v>
      </c>
      <c r="U60" s="178">
        <v>0</v>
      </c>
      <c r="W60" s="40">
        <f t="shared" si="4"/>
        <v>615.41</v>
      </c>
    </row>
    <row r="61" spans="1:23" x14ac:dyDescent="0.25">
      <c r="A61" s="74" t="str">
        <f>'Door Comparison'!A61</f>
        <v xml:space="preserve">B1.58.03,  </v>
      </c>
      <c r="B61" s="84" t="str">
        <f>'Door Comparison'!B61</f>
        <v>DRS-100</v>
      </c>
      <c r="C61" s="84">
        <f>'Door Comparison'!C61</f>
        <v>0</v>
      </c>
      <c r="D61" s="34">
        <f>'Door Comparison'!D61</f>
        <v>1610</v>
      </c>
      <c r="E61" s="34">
        <f>'Door Comparison'!E61</f>
        <v>2110</v>
      </c>
      <c r="G61" s="37">
        <f>'Door Comparison'!G61</f>
        <v>0</v>
      </c>
      <c r="H61" s="37">
        <f>'Door Comparison'!H61</f>
        <v>1</v>
      </c>
      <c r="J61" s="37">
        <f>'Door Comparison'!J61</f>
        <v>1</v>
      </c>
      <c r="K61" s="37">
        <f>'Door Comparison'!K61</f>
        <v>0</v>
      </c>
      <c r="L61" s="37">
        <f>'Door Comparison'!L61</f>
        <v>1</v>
      </c>
      <c r="M61" s="119"/>
      <c r="N61" s="39">
        <f t="shared" si="1"/>
        <v>0.52</v>
      </c>
      <c r="P61" s="39">
        <f t="shared" si="2"/>
        <v>4.66</v>
      </c>
      <c r="R61" s="1"/>
      <c r="S61" s="39">
        <f>'Door Comparison'!P61</f>
        <v>524.15</v>
      </c>
      <c r="T61" s="39">
        <f t="shared" si="3"/>
        <v>23.32</v>
      </c>
      <c r="U61" s="178">
        <v>0</v>
      </c>
      <c r="W61" s="40">
        <f t="shared" si="4"/>
        <v>552.65</v>
      </c>
    </row>
    <row r="62" spans="1:23" x14ac:dyDescent="0.25">
      <c r="A62" s="74" t="str">
        <f>'Door Comparison'!A62</f>
        <v xml:space="preserve">B1.58.04,  </v>
      </c>
      <c r="B62" s="84" t="str">
        <f>'Door Comparison'!B62</f>
        <v>DRS-100</v>
      </c>
      <c r="C62" s="84">
        <f>'Door Comparison'!C62</f>
        <v>0</v>
      </c>
      <c r="D62" s="34">
        <f>'Door Comparison'!D62</f>
        <v>1610</v>
      </c>
      <c r="E62" s="34">
        <f>'Door Comparison'!E62</f>
        <v>2110</v>
      </c>
      <c r="G62" s="37">
        <f>'Door Comparison'!G62</f>
        <v>0</v>
      </c>
      <c r="H62" s="37">
        <f>'Door Comparison'!H62</f>
        <v>1</v>
      </c>
      <c r="J62" s="37">
        <f>'Door Comparison'!J62</f>
        <v>1</v>
      </c>
      <c r="K62" s="37">
        <f>'Door Comparison'!K62</f>
        <v>0</v>
      </c>
      <c r="L62" s="37">
        <f>'Door Comparison'!L62</f>
        <v>1</v>
      </c>
      <c r="M62" s="119"/>
      <c r="N62" s="39">
        <f t="shared" si="1"/>
        <v>0.52</v>
      </c>
      <c r="P62" s="39">
        <f t="shared" si="2"/>
        <v>4.66</v>
      </c>
      <c r="R62" s="1"/>
      <c r="S62" s="39">
        <f>'Door Comparison'!P62</f>
        <v>524.15</v>
      </c>
      <c r="T62" s="39">
        <f t="shared" si="3"/>
        <v>23.32</v>
      </c>
      <c r="U62" s="178">
        <v>0</v>
      </c>
      <c r="W62" s="40">
        <f t="shared" si="4"/>
        <v>552.65</v>
      </c>
    </row>
    <row r="63" spans="1:23" x14ac:dyDescent="0.25">
      <c r="A63" s="74" t="str">
        <f>'Door Comparison'!A63</f>
        <v xml:space="preserve">B1.58.05,  </v>
      </c>
      <c r="B63" s="84" t="str">
        <f>'Door Comparison'!B63</f>
        <v>DRS-100</v>
      </c>
      <c r="C63" s="84">
        <f>'Door Comparison'!C63</f>
        <v>0</v>
      </c>
      <c r="D63" s="34">
        <f>'Door Comparison'!D63</f>
        <v>1610</v>
      </c>
      <c r="E63" s="34">
        <f>'Door Comparison'!E63</f>
        <v>2110</v>
      </c>
      <c r="G63" s="37">
        <f>'Door Comparison'!G63</f>
        <v>0</v>
      </c>
      <c r="H63" s="37">
        <f>'Door Comparison'!H63</f>
        <v>1</v>
      </c>
      <c r="J63" s="37">
        <f>'Door Comparison'!J63</f>
        <v>0</v>
      </c>
      <c r="K63" s="37">
        <f>'Door Comparison'!K63</f>
        <v>1</v>
      </c>
      <c r="L63" s="37">
        <f>'Door Comparison'!L63</f>
        <v>1</v>
      </c>
      <c r="M63" s="119"/>
      <c r="N63" s="39">
        <f t="shared" si="1"/>
        <v>0.52</v>
      </c>
      <c r="P63" s="39">
        <f t="shared" si="2"/>
        <v>4.66</v>
      </c>
      <c r="R63" s="1"/>
      <c r="S63" s="39">
        <f>'Door Comparison'!P63</f>
        <v>586.91</v>
      </c>
      <c r="T63" s="39">
        <f t="shared" si="3"/>
        <v>23.32</v>
      </c>
      <c r="U63" s="178">
        <v>0</v>
      </c>
      <c r="W63" s="40">
        <f t="shared" si="4"/>
        <v>615.41</v>
      </c>
    </row>
    <row r="64" spans="1:23" x14ac:dyDescent="0.25">
      <c r="A64" s="74" t="str">
        <f>'Door Comparison'!A64</f>
        <v xml:space="preserve">B1.58.06,  </v>
      </c>
      <c r="B64" s="84" t="str">
        <f>'Door Comparison'!B64</f>
        <v>DRS-100</v>
      </c>
      <c r="C64" s="84">
        <f>'Door Comparison'!C64</f>
        <v>0</v>
      </c>
      <c r="D64" s="34">
        <f>'Door Comparison'!D64</f>
        <v>1020</v>
      </c>
      <c r="E64" s="34">
        <f>'Door Comparison'!E64</f>
        <v>2110</v>
      </c>
      <c r="G64" s="37">
        <f>'Door Comparison'!G64</f>
        <v>0</v>
      </c>
      <c r="H64" s="37">
        <f>'Door Comparison'!H64</f>
        <v>1</v>
      </c>
      <c r="J64" s="37">
        <f>'Door Comparison'!J64</f>
        <v>0</v>
      </c>
      <c r="K64" s="37">
        <f>'Door Comparison'!K64</f>
        <v>1</v>
      </c>
      <c r="L64" s="37">
        <f>'Door Comparison'!L64</f>
        <v>1</v>
      </c>
      <c r="M64" s="119"/>
      <c r="N64" s="39">
        <f t="shared" si="1"/>
        <v>0.47</v>
      </c>
      <c r="P64" s="39">
        <f t="shared" si="2"/>
        <v>4.1900000000000004</v>
      </c>
      <c r="R64" s="1"/>
      <c r="S64" s="39">
        <f>'Door Comparison'!P64</f>
        <v>400.06</v>
      </c>
      <c r="T64" s="39">
        <f t="shared" si="3"/>
        <v>20.96</v>
      </c>
      <c r="U64" s="178">
        <v>0</v>
      </c>
      <c r="W64" s="40">
        <f t="shared" si="4"/>
        <v>425.68</v>
      </c>
    </row>
    <row r="65" spans="1:23" x14ac:dyDescent="0.25">
      <c r="A65" s="74" t="str">
        <f>'Door Comparison'!A65</f>
        <v xml:space="preserve">B1.58.07,  </v>
      </c>
      <c r="B65" s="84" t="str">
        <f>'Door Comparison'!B65</f>
        <v>DRS-100</v>
      </c>
      <c r="C65" s="84">
        <f>'Door Comparison'!C65</f>
        <v>0</v>
      </c>
      <c r="D65" s="34">
        <f>'Door Comparison'!D65</f>
        <v>1020</v>
      </c>
      <c r="E65" s="34">
        <f>'Door Comparison'!E65</f>
        <v>2110</v>
      </c>
      <c r="G65" s="37">
        <f>'Door Comparison'!G65</f>
        <v>0</v>
      </c>
      <c r="H65" s="37">
        <f>'Door Comparison'!H65</f>
        <v>1</v>
      </c>
      <c r="J65" s="37">
        <f>'Door Comparison'!J65</f>
        <v>1</v>
      </c>
      <c r="K65" s="37">
        <f>'Door Comparison'!K65</f>
        <v>0</v>
      </c>
      <c r="L65" s="37">
        <f>'Door Comparison'!L65</f>
        <v>1</v>
      </c>
      <c r="M65" s="119"/>
      <c r="N65" s="39">
        <f t="shared" si="1"/>
        <v>0.47</v>
      </c>
      <c r="P65" s="39">
        <f t="shared" si="2"/>
        <v>4.1900000000000004</v>
      </c>
      <c r="R65" s="1"/>
      <c r="S65" s="39">
        <f>'Door Comparison'!P65</f>
        <v>363.83</v>
      </c>
      <c r="T65" s="39">
        <f t="shared" si="3"/>
        <v>20.96</v>
      </c>
      <c r="U65" s="178">
        <v>0</v>
      </c>
      <c r="W65" s="40">
        <f t="shared" si="4"/>
        <v>389.45</v>
      </c>
    </row>
    <row r="66" spans="1:23" x14ac:dyDescent="0.25">
      <c r="A66" s="74" t="str">
        <f>'Door Comparison'!A66</f>
        <v xml:space="preserve">B1.58.08,  </v>
      </c>
      <c r="B66" s="84" t="str">
        <f>'Door Comparison'!B66</f>
        <v>DRS-100</v>
      </c>
      <c r="C66" s="84">
        <f>'Door Comparison'!C66</f>
        <v>0</v>
      </c>
      <c r="D66" s="34">
        <f>'Door Comparison'!D66</f>
        <v>1020</v>
      </c>
      <c r="E66" s="34">
        <f>'Door Comparison'!E66</f>
        <v>2110</v>
      </c>
      <c r="G66" s="37">
        <f>'Door Comparison'!G66</f>
        <v>0</v>
      </c>
      <c r="H66" s="37">
        <f>'Door Comparison'!H66</f>
        <v>1</v>
      </c>
      <c r="J66" s="37">
        <f>'Door Comparison'!J66</f>
        <v>1</v>
      </c>
      <c r="K66" s="37">
        <f>'Door Comparison'!K66</f>
        <v>0</v>
      </c>
      <c r="L66" s="37">
        <f>'Door Comparison'!L66</f>
        <v>1</v>
      </c>
      <c r="M66" s="119"/>
      <c r="N66" s="39">
        <f t="shared" si="1"/>
        <v>0.47</v>
      </c>
      <c r="P66" s="39">
        <f t="shared" si="2"/>
        <v>4.1900000000000004</v>
      </c>
      <c r="R66" s="1"/>
      <c r="S66" s="39">
        <f>'Door Comparison'!P66</f>
        <v>363.83</v>
      </c>
      <c r="T66" s="39">
        <f t="shared" si="3"/>
        <v>20.96</v>
      </c>
      <c r="U66" s="178">
        <v>0</v>
      </c>
      <c r="W66" s="40">
        <f t="shared" si="4"/>
        <v>389.45</v>
      </c>
    </row>
    <row r="67" spans="1:23" x14ac:dyDescent="0.25">
      <c r="A67" s="74" t="str">
        <f>'Door Comparison'!A67</f>
        <v xml:space="preserve">00.11.01,  </v>
      </c>
      <c r="B67" s="84" t="str">
        <f>'Door Comparison'!B67</f>
        <v>DRS-100</v>
      </c>
      <c r="C67" s="84">
        <f>'Door Comparison'!C67</f>
        <v>0</v>
      </c>
      <c r="D67" s="34">
        <f>'Door Comparison'!D67</f>
        <v>1200</v>
      </c>
      <c r="E67" s="34">
        <f>'Door Comparison'!E67</f>
        <v>2110</v>
      </c>
      <c r="G67" s="37">
        <f>'Door Comparison'!G67</f>
        <v>0</v>
      </c>
      <c r="H67" s="37">
        <f>'Door Comparison'!H67</f>
        <v>1</v>
      </c>
      <c r="J67" s="37">
        <f>'Door Comparison'!J67</f>
        <v>0</v>
      </c>
      <c r="K67" s="37">
        <f>'Door Comparison'!K67</f>
        <v>1</v>
      </c>
      <c r="L67" s="37">
        <f>'Door Comparison'!L67</f>
        <v>0</v>
      </c>
      <c r="M67" s="119"/>
      <c r="N67" s="39">
        <f t="shared" si="1"/>
        <v>0.49</v>
      </c>
      <c r="P67" s="39">
        <f t="shared" si="2"/>
        <v>4.34</v>
      </c>
      <c r="R67" s="1"/>
      <c r="S67" s="39">
        <f>'Door Comparison'!P67</f>
        <v>632.99</v>
      </c>
      <c r="T67" s="39">
        <f t="shared" si="3"/>
        <v>10.84</v>
      </c>
      <c r="U67" s="178">
        <v>0</v>
      </c>
      <c r="W67" s="40">
        <f t="shared" si="4"/>
        <v>648.66</v>
      </c>
    </row>
    <row r="68" spans="1:23" x14ac:dyDescent="0.25">
      <c r="A68" s="74" t="str">
        <f>'Door Comparison'!A68</f>
        <v xml:space="preserve">00.18.01,  </v>
      </c>
      <c r="B68" s="84" t="str">
        <f>'Door Comparison'!B68</f>
        <v>DRS-105</v>
      </c>
      <c r="C68" s="84">
        <f>'Door Comparison'!C68</f>
        <v>0</v>
      </c>
      <c r="D68" s="34">
        <f>'Door Comparison'!D68</f>
        <v>1020</v>
      </c>
      <c r="E68" s="34">
        <f>'Door Comparison'!E68</f>
        <v>2110</v>
      </c>
      <c r="G68" s="37">
        <f>'Door Comparison'!G68</f>
        <v>0</v>
      </c>
      <c r="H68" s="37">
        <f>'Door Comparison'!H68</f>
        <v>1</v>
      </c>
      <c r="J68" s="37">
        <f>'Door Comparison'!J68</f>
        <v>1</v>
      </c>
      <c r="K68" s="37">
        <f>'Door Comparison'!K68</f>
        <v>0</v>
      </c>
      <c r="L68" s="37">
        <f>'Door Comparison'!L68</f>
        <v>1</v>
      </c>
      <c r="M68" s="119"/>
      <c r="N68" s="39">
        <f t="shared" si="1"/>
        <v>0.47</v>
      </c>
      <c r="P68" s="39">
        <f t="shared" si="2"/>
        <v>4.1900000000000004</v>
      </c>
      <c r="R68" s="1"/>
      <c r="S68" s="39">
        <f>'Door Comparison'!P68</f>
        <v>448.44</v>
      </c>
      <c r="T68" s="39">
        <f t="shared" si="3"/>
        <v>20.96</v>
      </c>
      <c r="U68" s="178">
        <v>0</v>
      </c>
      <c r="W68" s="40">
        <f t="shared" si="4"/>
        <v>474.06</v>
      </c>
    </row>
    <row r="69" spans="1:23" x14ac:dyDescent="0.25">
      <c r="A69" s="74" t="str">
        <f>'Door Comparison'!A69</f>
        <v xml:space="preserve">00.19.01,  </v>
      </c>
      <c r="B69" s="84" t="str">
        <f>'Door Comparison'!B69</f>
        <v>DRS-105</v>
      </c>
      <c r="C69" s="84">
        <f>'Door Comparison'!C69</f>
        <v>0</v>
      </c>
      <c r="D69" s="34">
        <f>'Door Comparison'!D69</f>
        <v>1610</v>
      </c>
      <c r="E69" s="34">
        <f>'Door Comparison'!E69</f>
        <v>2110</v>
      </c>
      <c r="G69" s="37">
        <f>'Door Comparison'!G69</f>
        <v>0</v>
      </c>
      <c r="H69" s="37">
        <f>'Door Comparison'!H69</f>
        <v>1</v>
      </c>
      <c r="J69" s="37">
        <f>'Door Comparison'!J69</f>
        <v>0</v>
      </c>
      <c r="K69" s="37">
        <f>'Door Comparison'!K69</f>
        <v>1</v>
      </c>
      <c r="L69" s="37">
        <f>'Door Comparison'!L69</f>
        <v>1</v>
      </c>
      <c r="M69" s="119"/>
      <c r="N69" s="39">
        <f t="shared" si="1"/>
        <v>0.52</v>
      </c>
      <c r="P69" s="39">
        <f t="shared" si="2"/>
        <v>4.66</v>
      </c>
      <c r="R69" s="1"/>
      <c r="S69" s="39">
        <f>'Door Comparison'!P69</f>
        <v>936.62</v>
      </c>
      <c r="T69" s="39">
        <f t="shared" si="3"/>
        <v>23.32</v>
      </c>
      <c r="U69" s="178">
        <v>0</v>
      </c>
      <c r="W69" s="40">
        <f t="shared" si="4"/>
        <v>965.12</v>
      </c>
    </row>
    <row r="70" spans="1:23" x14ac:dyDescent="0.25">
      <c r="A70" s="74" t="str">
        <f>'Door Comparison'!A70</f>
        <v xml:space="preserve">00.24.01,  </v>
      </c>
      <c r="B70" s="84" t="str">
        <f>'Door Comparison'!B70</f>
        <v>DRS-104</v>
      </c>
      <c r="C70" s="84">
        <f>'Door Comparison'!C70</f>
        <v>0</v>
      </c>
      <c r="D70" s="34">
        <f>'Door Comparison'!D70</f>
        <v>620</v>
      </c>
      <c r="E70" s="34">
        <f>'Door Comparison'!E70</f>
        <v>2110</v>
      </c>
      <c r="G70" s="37">
        <f>'Door Comparison'!G70</f>
        <v>0</v>
      </c>
      <c r="H70" s="37">
        <f>'Door Comparison'!H70</f>
        <v>1</v>
      </c>
      <c r="J70" s="37">
        <f>'Door Comparison'!J70</f>
        <v>0</v>
      </c>
      <c r="K70" s="37">
        <f>'Door Comparison'!K70</f>
        <v>1</v>
      </c>
      <c r="L70" s="37">
        <f>'Door Comparison'!L70</f>
        <v>1</v>
      </c>
      <c r="M70" s="119"/>
      <c r="N70" s="39">
        <f t="shared" si="1"/>
        <v>0.44</v>
      </c>
      <c r="P70" s="39">
        <f t="shared" si="2"/>
        <v>3.87</v>
      </c>
      <c r="R70" s="1"/>
      <c r="S70" s="39">
        <f>'Door Comparison'!P70</f>
        <v>335.89</v>
      </c>
      <c r="T70" s="39">
        <f t="shared" si="3"/>
        <v>19.36</v>
      </c>
      <c r="U70" s="178">
        <v>0</v>
      </c>
      <c r="W70" s="40">
        <f t="shared" si="4"/>
        <v>359.56</v>
      </c>
    </row>
    <row r="71" spans="1:23" x14ac:dyDescent="0.25">
      <c r="A71" s="74" t="str">
        <f>'Door Comparison'!A71</f>
        <v xml:space="preserve">00.24.02,  </v>
      </c>
      <c r="B71" s="84" t="str">
        <f>'Door Comparison'!B71</f>
        <v>DRS-104</v>
      </c>
      <c r="C71" s="84">
        <f>'Door Comparison'!C71</f>
        <v>0</v>
      </c>
      <c r="D71" s="34">
        <f>'Door Comparison'!D71</f>
        <v>820</v>
      </c>
      <c r="E71" s="34">
        <f>'Door Comparison'!E71</f>
        <v>2110</v>
      </c>
      <c r="G71" s="37">
        <f>'Door Comparison'!G71</f>
        <v>0</v>
      </c>
      <c r="H71" s="37">
        <f>'Door Comparison'!H71</f>
        <v>1</v>
      </c>
      <c r="J71" s="37">
        <f>'Door Comparison'!J71</f>
        <v>0</v>
      </c>
      <c r="K71" s="37">
        <f>'Door Comparison'!K71</f>
        <v>1</v>
      </c>
      <c r="L71" s="37">
        <f>'Door Comparison'!L71</f>
        <v>1</v>
      </c>
      <c r="M71" s="119"/>
      <c r="N71" s="39">
        <f t="shared" si="1"/>
        <v>0.45</v>
      </c>
      <c r="P71" s="39">
        <f t="shared" si="2"/>
        <v>4.03</v>
      </c>
      <c r="R71" s="1"/>
      <c r="S71" s="39">
        <f>'Door Comparison'!P71</f>
        <v>410.92</v>
      </c>
      <c r="T71" s="39">
        <f t="shared" si="3"/>
        <v>20.16</v>
      </c>
      <c r="U71" s="178">
        <v>0</v>
      </c>
      <c r="W71" s="40">
        <f t="shared" si="4"/>
        <v>435.56</v>
      </c>
    </row>
    <row r="72" spans="1:23" x14ac:dyDescent="0.25">
      <c r="A72" s="74" t="str">
        <f>'Door Comparison'!A72</f>
        <v xml:space="preserve">00.24.03,  </v>
      </c>
      <c r="B72" s="84" t="str">
        <f>'Door Comparison'!B72</f>
        <v>DRS-104</v>
      </c>
      <c r="C72" s="84">
        <f>'Door Comparison'!C72</f>
        <v>0</v>
      </c>
      <c r="D72" s="34">
        <f>'Door Comparison'!D72</f>
        <v>920</v>
      </c>
      <c r="E72" s="34">
        <f>'Door Comparison'!E72</f>
        <v>2110</v>
      </c>
      <c r="G72" s="37">
        <f>'Door Comparison'!G72</f>
        <v>0</v>
      </c>
      <c r="H72" s="37">
        <f>'Door Comparison'!H72</f>
        <v>1</v>
      </c>
      <c r="J72" s="37">
        <f>'Door Comparison'!J72</f>
        <v>0</v>
      </c>
      <c r="K72" s="37">
        <f>'Door Comparison'!K72</f>
        <v>1</v>
      </c>
      <c r="L72" s="37">
        <f>'Door Comparison'!L72</f>
        <v>1</v>
      </c>
      <c r="M72" s="119"/>
      <c r="N72" s="39">
        <f t="shared" si="1"/>
        <v>0.46</v>
      </c>
      <c r="P72" s="39">
        <f t="shared" si="2"/>
        <v>4.1100000000000003</v>
      </c>
      <c r="R72" s="1"/>
      <c r="S72" s="39">
        <f>'Door Comparison'!P72</f>
        <v>419.53</v>
      </c>
      <c r="T72" s="39">
        <f t="shared" si="3"/>
        <v>20.56</v>
      </c>
      <c r="U72" s="178">
        <v>0</v>
      </c>
      <c r="W72" s="40">
        <f t="shared" si="4"/>
        <v>444.66</v>
      </c>
    </row>
    <row r="73" spans="1:23" x14ac:dyDescent="0.25">
      <c r="A73" s="74" t="str">
        <f>'Door Comparison'!A73</f>
        <v xml:space="preserve">00.24.04,  </v>
      </c>
      <c r="B73" s="84" t="str">
        <f>'Door Comparison'!B73</f>
        <v>DRS-104</v>
      </c>
      <c r="C73" s="84">
        <f>'Door Comparison'!C73</f>
        <v>0</v>
      </c>
      <c r="D73" s="34">
        <f>'Door Comparison'!D73</f>
        <v>920</v>
      </c>
      <c r="E73" s="34">
        <f>'Door Comparison'!E73</f>
        <v>2110</v>
      </c>
      <c r="G73" s="37">
        <f>'Door Comparison'!G73</f>
        <v>0</v>
      </c>
      <c r="H73" s="37">
        <f>'Door Comparison'!H73</f>
        <v>1</v>
      </c>
      <c r="J73" s="37">
        <f>'Door Comparison'!J73</f>
        <v>0</v>
      </c>
      <c r="K73" s="37">
        <f>'Door Comparison'!K73</f>
        <v>1</v>
      </c>
      <c r="L73" s="37">
        <f>'Door Comparison'!L73</f>
        <v>1</v>
      </c>
      <c r="M73" s="119"/>
      <c r="N73" s="39">
        <f t="shared" si="1"/>
        <v>0.46</v>
      </c>
      <c r="P73" s="39">
        <f t="shared" si="2"/>
        <v>4.1100000000000003</v>
      </c>
      <c r="R73" s="1"/>
      <c r="S73" s="39">
        <f>'Door Comparison'!P73</f>
        <v>419.53</v>
      </c>
      <c r="T73" s="39">
        <f t="shared" si="3"/>
        <v>20.56</v>
      </c>
      <c r="U73" s="178">
        <v>0</v>
      </c>
      <c r="W73" s="40">
        <f t="shared" si="4"/>
        <v>444.66</v>
      </c>
    </row>
    <row r="74" spans="1:23" x14ac:dyDescent="0.25">
      <c r="A74" s="74" t="str">
        <f>'Door Comparison'!A74</f>
        <v xml:space="preserve">00.24.05,  </v>
      </c>
      <c r="B74" s="84" t="str">
        <f>'Door Comparison'!B74</f>
        <v>DRS-104</v>
      </c>
      <c r="C74" s="84">
        <f>'Door Comparison'!C74</f>
        <v>0</v>
      </c>
      <c r="D74" s="34">
        <f>'Door Comparison'!D74</f>
        <v>920</v>
      </c>
      <c r="E74" s="34">
        <f>'Door Comparison'!E74</f>
        <v>2110</v>
      </c>
      <c r="G74" s="37">
        <f>'Door Comparison'!G74</f>
        <v>0</v>
      </c>
      <c r="H74" s="37">
        <f>'Door Comparison'!H74</f>
        <v>1</v>
      </c>
      <c r="J74" s="37">
        <f>'Door Comparison'!J74</f>
        <v>0</v>
      </c>
      <c r="K74" s="37">
        <f>'Door Comparison'!K74</f>
        <v>1</v>
      </c>
      <c r="L74" s="37">
        <f>'Door Comparison'!L74</f>
        <v>1</v>
      </c>
      <c r="M74" s="119"/>
      <c r="N74" s="39">
        <f t="shared" ref="N74:N137" si="5">(D74+2*E74)*((G74*0.04)+(H74*0.09))/1000</f>
        <v>0.46</v>
      </c>
      <c r="P74" s="39">
        <f t="shared" ref="P74:P137" si="6">((D74+2*E74)*0.8)/1000</f>
        <v>4.1100000000000003</v>
      </c>
      <c r="R74" s="1"/>
      <c r="S74" s="39">
        <f>'Door Comparison'!P74</f>
        <v>419.53</v>
      </c>
      <c r="T74" s="39">
        <f t="shared" ref="T74:T137" si="7">(J74+K74+L74)*(2*((D74+2*E74)*1/1000))</f>
        <v>20.56</v>
      </c>
      <c r="U74" s="178">
        <v>0</v>
      </c>
      <c r="W74" s="40">
        <f t="shared" ref="W74:W137" si="8">SUM(N74:V74)</f>
        <v>444.66</v>
      </c>
    </row>
    <row r="75" spans="1:23" x14ac:dyDescent="0.25">
      <c r="A75" s="74" t="str">
        <f>'Door Comparison'!A75</f>
        <v xml:space="preserve">00.25.01,  </v>
      </c>
      <c r="B75" s="84" t="str">
        <f>'Door Comparison'!B75</f>
        <v>DRS-104</v>
      </c>
      <c r="C75" s="84">
        <f>'Door Comparison'!C75</f>
        <v>0</v>
      </c>
      <c r="D75" s="34">
        <f>'Door Comparison'!D75</f>
        <v>620</v>
      </c>
      <c r="E75" s="34">
        <f>'Door Comparison'!E75</f>
        <v>2110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1</v>
      </c>
      <c r="M75" s="119"/>
      <c r="N75" s="39">
        <f t="shared" si="5"/>
        <v>0.44</v>
      </c>
      <c r="P75" s="39">
        <f t="shared" si="6"/>
        <v>3.87</v>
      </c>
      <c r="R75" s="1"/>
      <c r="S75" s="39">
        <f>'Door Comparison'!P75</f>
        <v>335.89</v>
      </c>
      <c r="T75" s="39">
        <f t="shared" si="7"/>
        <v>19.36</v>
      </c>
      <c r="U75" s="178">
        <v>0</v>
      </c>
      <c r="W75" s="40">
        <f t="shared" si="8"/>
        <v>359.56</v>
      </c>
    </row>
    <row r="76" spans="1:23" x14ac:dyDescent="0.25">
      <c r="A76" s="74" t="str">
        <f>'Door Comparison'!A76</f>
        <v xml:space="preserve">00.26.01,  </v>
      </c>
      <c r="B76" s="84" t="str">
        <f>'Door Comparison'!B76</f>
        <v>DRS-100</v>
      </c>
      <c r="C76" s="84">
        <f>'Door Comparison'!C76</f>
        <v>0</v>
      </c>
      <c r="D76" s="34">
        <f>'Door Comparison'!D76</f>
        <v>1250</v>
      </c>
      <c r="E76" s="34">
        <f>'Door Comparison'!E76</f>
        <v>2110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19"/>
      <c r="N76" s="39">
        <f t="shared" si="5"/>
        <v>0.49</v>
      </c>
      <c r="P76" s="39">
        <f t="shared" si="6"/>
        <v>4.38</v>
      </c>
      <c r="R76" s="1"/>
      <c r="S76" s="39">
        <f>'Door Comparison'!P76</f>
        <v>641.29999999999995</v>
      </c>
      <c r="T76" s="39">
        <f t="shared" si="7"/>
        <v>10.94</v>
      </c>
      <c r="U76" s="178">
        <v>0</v>
      </c>
      <c r="W76" s="40">
        <f t="shared" si="8"/>
        <v>657.11</v>
      </c>
    </row>
    <row r="77" spans="1:23" x14ac:dyDescent="0.25">
      <c r="A77" s="74" t="str">
        <f>'Door Comparison'!A77</f>
        <v xml:space="preserve">00.28.01,  </v>
      </c>
      <c r="B77" s="84" t="str">
        <f>'Door Comparison'!B77</f>
        <v>DRS-100</v>
      </c>
      <c r="C77" s="84">
        <f>'Door Comparison'!C77</f>
        <v>0</v>
      </c>
      <c r="D77" s="34">
        <f>'Door Comparison'!D77</f>
        <v>1250</v>
      </c>
      <c r="E77" s="34">
        <f>'Door Comparison'!E77</f>
        <v>2110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19"/>
      <c r="N77" s="39">
        <f t="shared" si="5"/>
        <v>0.49</v>
      </c>
      <c r="P77" s="39">
        <f t="shared" si="6"/>
        <v>4.38</v>
      </c>
      <c r="R77" s="1"/>
      <c r="S77" s="39">
        <f>'Door Comparison'!P77</f>
        <v>641.29999999999995</v>
      </c>
      <c r="T77" s="39">
        <f t="shared" si="7"/>
        <v>10.94</v>
      </c>
      <c r="U77" s="178">
        <v>0</v>
      </c>
      <c r="W77" s="40">
        <f t="shared" si="8"/>
        <v>657.11</v>
      </c>
    </row>
    <row r="78" spans="1:23" x14ac:dyDescent="0.25">
      <c r="A78" s="74" t="str">
        <f>'Door Comparison'!A78</f>
        <v xml:space="preserve">00.28.02,  </v>
      </c>
      <c r="B78" s="84" t="str">
        <f>'Door Comparison'!B78</f>
        <v>DRS-104</v>
      </c>
      <c r="C78" s="84">
        <f>'Door Comparison'!C78</f>
        <v>0</v>
      </c>
      <c r="D78" s="34">
        <f>'Door Comparison'!D78</f>
        <v>920</v>
      </c>
      <c r="E78" s="34">
        <f>'Door Comparison'!E78</f>
        <v>2110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1</v>
      </c>
      <c r="L78" s="37">
        <f>'Door Comparison'!L78</f>
        <v>1</v>
      </c>
      <c r="M78" s="119"/>
      <c r="N78" s="39">
        <f t="shared" si="5"/>
        <v>0.46</v>
      </c>
      <c r="P78" s="39">
        <f t="shared" si="6"/>
        <v>4.1100000000000003</v>
      </c>
      <c r="R78" s="1"/>
      <c r="S78" s="39">
        <f>'Door Comparison'!P78</f>
        <v>419.53</v>
      </c>
      <c r="T78" s="39">
        <f t="shared" si="7"/>
        <v>20.56</v>
      </c>
      <c r="U78" s="178">
        <v>0</v>
      </c>
      <c r="W78" s="40">
        <f t="shared" si="8"/>
        <v>444.66</v>
      </c>
    </row>
    <row r="79" spans="1:23" x14ac:dyDescent="0.25">
      <c r="A79" s="74" t="str">
        <f>'Door Comparison'!A79</f>
        <v xml:space="preserve">00.28.03,  </v>
      </c>
      <c r="B79" s="84" t="str">
        <f>'Door Comparison'!B79</f>
        <v>DRS-104</v>
      </c>
      <c r="C79" s="84">
        <f>'Door Comparison'!C79</f>
        <v>0</v>
      </c>
      <c r="D79" s="34">
        <f>'Door Comparison'!D79</f>
        <v>620</v>
      </c>
      <c r="E79" s="34">
        <f>'Door Comparison'!E79</f>
        <v>2110</v>
      </c>
      <c r="G79" s="37">
        <f>'Door Comparison'!G79</f>
        <v>0</v>
      </c>
      <c r="H79" s="37">
        <f>'Door Comparison'!H79</f>
        <v>1</v>
      </c>
      <c r="J79" s="37">
        <f>'Door Comparison'!J79</f>
        <v>0</v>
      </c>
      <c r="K79" s="37">
        <f>'Door Comparison'!K79</f>
        <v>1</v>
      </c>
      <c r="L79" s="37">
        <f>'Door Comparison'!L79</f>
        <v>1</v>
      </c>
      <c r="M79" s="119"/>
      <c r="N79" s="39">
        <f t="shared" si="5"/>
        <v>0.44</v>
      </c>
      <c r="P79" s="39">
        <f t="shared" si="6"/>
        <v>3.87</v>
      </c>
      <c r="R79" s="1"/>
      <c r="S79" s="39">
        <f>'Door Comparison'!P79</f>
        <v>335.89</v>
      </c>
      <c r="T79" s="39">
        <f t="shared" si="7"/>
        <v>19.36</v>
      </c>
      <c r="U79" s="178">
        <v>0</v>
      </c>
      <c r="W79" s="40">
        <f t="shared" si="8"/>
        <v>359.56</v>
      </c>
    </row>
    <row r="80" spans="1:23" x14ac:dyDescent="0.25">
      <c r="A80" s="74" t="str">
        <f>'Door Comparison'!A80</f>
        <v xml:space="preserve">00.28.04,  </v>
      </c>
      <c r="B80" s="84" t="str">
        <f>'Door Comparison'!B80</f>
        <v>DRS-104</v>
      </c>
      <c r="C80" s="84">
        <f>'Door Comparison'!C80</f>
        <v>0</v>
      </c>
      <c r="D80" s="34">
        <f>'Door Comparison'!D80</f>
        <v>620</v>
      </c>
      <c r="E80" s="34">
        <f>'Door Comparison'!E80</f>
        <v>2110</v>
      </c>
      <c r="G80" s="37">
        <f>'Door Comparison'!G80</f>
        <v>0</v>
      </c>
      <c r="H80" s="37">
        <f>'Door Comparison'!H80</f>
        <v>1</v>
      </c>
      <c r="J80" s="37">
        <f>'Door Comparison'!J80</f>
        <v>0</v>
      </c>
      <c r="K80" s="37">
        <f>'Door Comparison'!K80</f>
        <v>1</v>
      </c>
      <c r="L80" s="37">
        <f>'Door Comparison'!L80</f>
        <v>1</v>
      </c>
      <c r="M80" s="119"/>
      <c r="N80" s="39">
        <f t="shared" si="5"/>
        <v>0.44</v>
      </c>
      <c r="P80" s="39">
        <f t="shared" si="6"/>
        <v>3.87</v>
      </c>
      <c r="R80" s="1"/>
      <c r="S80" s="39">
        <f>'Door Comparison'!P80</f>
        <v>335.89</v>
      </c>
      <c r="T80" s="39">
        <f t="shared" si="7"/>
        <v>19.36</v>
      </c>
      <c r="U80" s="178">
        <v>0</v>
      </c>
      <c r="W80" s="40">
        <f t="shared" si="8"/>
        <v>359.56</v>
      </c>
    </row>
    <row r="81" spans="1:23" x14ac:dyDescent="0.25">
      <c r="A81" s="74" t="str">
        <f>'Door Comparison'!A81</f>
        <v xml:space="preserve">00.40.01,  </v>
      </c>
      <c r="B81" s="84" t="str">
        <f>'Door Comparison'!B81</f>
        <v>DRS-100</v>
      </c>
      <c r="C81" s="84">
        <f>'Door Comparison'!C81</f>
        <v>0</v>
      </c>
      <c r="D81" s="34">
        <f>'Door Comparison'!D81</f>
        <v>1250</v>
      </c>
      <c r="E81" s="34">
        <f>'Door Comparison'!E81</f>
        <v>2110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1</v>
      </c>
      <c r="L81" s="37">
        <f>'Door Comparison'!L81</f>
        <v>1</v>
      </c>
      <c r="M81" s="119"/>
      <c r="N81" s="39">
        <f t="shared" si="5"/>
        <v>0.49</v>
      </c>
      <c r="P81" s="39">
        <f t="shared" si="6"/>
        <v>4.38</v>
      </c>
      <c r="R81" s="1"/>
      <c r="S81" s="39">
        <f>'Door Comparison'!P81</f>
        <v>438.15</v>
      </c>
      <c r="T81" s="39">
        <f t="shared" si="7"/>
        <v>21.88</v>
      </c>
      <c r="U81" s="178">
        <v>0</v>
      </c>
      <c r="W81" s="40">
        <f t="shared" si="8"/>
        <v>464.9</v>
      </c>
    </row>
    <row r="82" spans="1:23" x14ac:dyDescent="0.25">
      <c r="A82" s="74" t="str">
        <f>'Door Comparison'!A82</f>
        <v xml:space="preserve">00.40.02,  </v>
      </c>
      <c r="B82" s="84" t="str">
        <f>'Door Comparison'!B82</f>
        <v>DRS-100</v>
      </c>
      <c r="C82" s="84">
        <f>'Door Comparison'!C82</f>
        <v>0</v>
      </c>
      <c r="D82" s="34">
        <f>'Door Comparison'!D82</f>
        <v>1250</v>
      </c>
      <c r="E82" s="34">
        <f>'Door Comparison'!E82</f>
        <v>2110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1</v>
      </c>
      <c r="L82" s="37">
        <f>'Door Comparison'!L82</f>
        <v>0</v>
      </c>
      <c r="M82" s="119"/>
      <c r="N82" s="39">
        <f t="shared" si="5"/>
        <v>0.49</v>
      </c>
      <c r="P82" s="39">
        <f t="shared" si="6"/>
        <v>4.38</v>
      </c>
      <c r="R82" s="1"/>
      <c r="S82" s="39">
        <f>'Door Comparison'!P82</f>
        <v>641.29999999999995</v>
      </c>
      <c r="T82" s="39">
        <f t="shared" si="7"/>
        <v>10.94</v>
      </c>
      <c r="U82" s="178">
        <v>0</v>
      </c>
      <c r="W82" s="40">
        <f t="shared" si="8"/>
        <v>657.11</v>
      </c>
    </row>
    <row r="83" spans="1:23" x14ac:dyDescent="0.25">
      <c r="A83" s="74" t="str">
        <f>'Door Comparison'!A83</f>
        <v xml:space="preserve">00.42.01,  </v>
      </c>
      <c r="B83" s="84" t="str">
        <f>'Door Comparison'!B83</f>
        <v>DRS-100</v>
      </c>
      <c r="C83" s="84">
        <f>'Door Comparison'!C83</f>
        <v>0</v>
      </c>
      <c r="D83" s="34">
        <f>'Door Comparison'!D83</f>
        <v>1610</v>
      </c>
      <c r="E83" s="34">
        <f>'Door Comparison'!E83</f>
        <v>2110</v>
      </c>
      <c r="G83" s="37">
        <f>'Door Comparison'!G83</f>
        <v>0</v>
      </c>
      <c r="H83" s="37">
        <f>'Door Comparison'!H83</f>
        <v>1</v>
      </c>
      <c r="J83" s="37">
        <f>'Door Comparison'!J83</f>
        <v>1</v>
      </c>
      <c r="K83" s="37">
        <f>'Door Comparison'!K83</f>
        <v>0</v>
      </c>
      <c r="L83" s="37">
        <f>'Door Comparison'!L83</f>
        <v>0</v>
      </c>
      <c r="M83" s="119"/>
      <c r="N83" s="39">
        <f t="shared" si="5"/>
        <v>0.52</v>
      </c>
      <c r="P83" s="39">
        <f t="shared" si="6"/>
        <v>4.66</v>
      </c>
      <c r="R83" s="1"/>
      <c r="S83" s="39">
        <f>'Door Comparison'!P83</f>
        <v>699.28</v>
      </c>
      <c r="T83" s="39">
        <f t="shared" si="7"/>
        <v>11.66</v>
      </c>
      <c r="U83" s="178">
        <v>0</v>
      </c>
      <c r="W83" s="40">
        <f t="shared" si="8"/>
        <v>716.12</v>
      </c>
    </row>
    <row r="84" spans="1:23" x14ac:dyDescent="0.25">
      <c r="A84" s="74" t="str">
        <f>'Door Comparison'!A84</f>
        <v xml:space="preserve">00.44.01,  </v>
      </c>
      <c r="B84" s="84" t="str">
        <f>'Door Comparison'!B84</f>
        <v>DRS-100</v>
      </c>
      <c r="C84" s="84">
        <f>'Door Comparison'!C84</f>
        <v>0</v>
      </c>
      <c r="D84" s="34">
        <f>'Door Comparison'!D84</f>
        <v>1610</v>
      </c>
      <c r="E84" s="34">
        <f>'Door Comparison'!E84</f>
        <v>2110</v>
      </c>
      <c r="G84" s="37">
        <f>'Door Comparison'!G84</f>
        <v>0</v>
      </c>
      <c r="H84" s="37">
        <f>'Door Comparison'!H84</f>
        <v>1</v>
      </c>
      <c r="J84" s="37">
        <f>'Door Comparison'!J84</f>
        <v>1</v>
      </c>
      <c r="K84" s="37">
        <f>'Door Comparison'!K84</f>
        <v>0</v>
      </c>
      <c r="L84" s="37">
        <f>'Door Comparison'!L84</f>
        <v>0</v>
      </c>
      <c r="M84" s="119"/>
      <c r="N84" s="39">
        <f t="shared" si="5"/>
        <v>0.52</v>
      </c>
      <c r="P84" s="39">
        <f t="shared" si="6"/>
        <v>4.66</v>
      </c>
      <c r="R84" s="1"/>
      <c r="S84" s="39">
        <f>'Door Comparison'!P84</f>
        <v>699.28</v>
      </c>
      <c r="T84" s="39">
        <f t="shared" si="7"/>
        <v>11.66</v>
      </c>
      <c r="U84" s="178">
        <v>0</v>
      </c>
      <c r="W84" s="40">
        <f t="shared" si="8"/>
        <v>716.12</v>
      </c>
    </row>
    <row r="85" spans="1:23" x14ac:dyDescent="0.25">
      <c r="A85" s="74" t="str">
        <f>'Door Comparison'!A85</f>
        <v xml:space="preserve">00.52.02,  </v>
      </c>
      <c r="B85" s="84" t="str">
        <f>'Door Comparison'!B85</f>
        <v>DRS-104</v>
      </c>
      <c r="C85" s="84">
        <f>'Door Comparison'!C85</f>
        <v>0</v>
      </c>
      <c r="D85" s="34">
        <f>'Door Comparison'!D85</f>
        <v>1020</v>
      </c>
      <c r="E85" s="34">
        <f>'Door Comparison'!E85</f>
        <v>2110</v>
      </c>
      <c r="G85" s="37">
        <f>'Door Comparison'!G85</f>
        <v>0</v>
      </c>
      <c r="H85" s="37">
        <f>'Door Comparison'!H85</f>
        <v>1</v>
      </c>
      <c r="J85" s="37">
        <f>'Door Comparison'!J85</f>
        <v>0</v>
      </c>
      <c r="K85" s="37">
        <f>'Door Comparison'!K85</f>
        <v>1</v>
      </c>
      <c r="L85" s="37">
        <f>'Door Comparison'!L85</f>
        <v>1</v>
      </c>
      <c r="M85" s="119"/>
      <c r="N85" s="39">
        <f t="shared" si="5"/>
        <v>0.47</v>
      </c>
      <c r="P85" s="39">
        <f t="shared" si="6"/>
        <v>4.1900000000000004</v>
      </c>
      <c r="R85" s="1"/>
      <c r="S85" s="39">
        <f>'Door Comparison'!P85</f>
        <v>529.58000000000004</v>
      </c>
      <c r="T85" s="39">
        <f t="shared" si="7"/>
        <v>20.96</v>
      </c>
      <c r="U85" s="178">
        <v>0</v>
      </c>
      <c r="W85" s="40">
        <f t="shared" si="8"/>
        <v>555.20000000000005</v>
      </c>
    </row>
    <row r="86" spans="1:23" x14ac:dyDescent="0.25">
      <c r="A86" s="74" t="str">
        <f>'Door Comparison'!A86</f>
        <v xml:space="preserve">00.56.02,  </v>
      </c>
      <c r="B86" s="84" t="str">
        <f>'Door Comparison'!B86</f>
        <v>DRS-104</v>
      </c>
      <c r="C86" s="84">
        <f>'Door Comparison'!C86</f>
        <v>0</v>
      </c>
      <c r="D86" s="34">
        <f>'Door Comparison'!D86</f>
        <v>1750</v>
      </c>
      <c r="E86" s="34">
        <f>'Door Comparison'!E86</f>
        <v>2110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1</v>
      </c>
      <c r="M86" s="119"/>
      <c r="N86" s="39">
        <f t="shared" si="5"/>
        <v>0.54</v>
      </c>
      <c r="P86" s="39">
        <f t="shared" si="6"/>
        <v>4.78</v>
      </c>
      <c r="R86" s="1"/>
      <c r="S86" s="39">
        <f>'Door Comparison'!P86</f>
        <v>972.48</v>
      </c>
      <c r="T86" s="39">
        <f t="shared" si="7"/>
        <v>23.88</v>
      </c>
      <c r="U86" s="178">
        <v>0</v>
      </c>
      <c r="W86" s="40">
        <f t="shared" si="8"/>
        <v>1001.68</v>
      </c>
    </row>
    <row r="87" spans="1:23" x14ac:dyDescent="0.25">
      <c r="A87" s="74" t="str">
        <f>'Door Comparison'!A87</f>
        <v xml:space="preserve">00.56.03,  </v>
      </c>
      <c r="B87" s="84" t="str">
        <f>'Door Comparison'!B87</f>
        <v>DRS-104</v>
      </c>
      <c r="C87" s="84">
        <f>'Door Comparison'!C87</f>
        <v>0</v>
      </c>
      <c r="D87" s="34">
        <f>'Door Comparison'!D87</f>
        <v>620</v>
      </c>
      <c r="E87" s="34">
        <f>'Door Comparison'!E87</f>
        <v>2110</v>
      </c>
      <c r="G87" s="37">
        <f>'Door Comparison'!G87</f>
        <v>0</v>
      </c>
      <c r="H87" s="37">
        <f>'Door Comparison'!H87</f>
        <v>1</v>
      </c>
      <c r="J87" s="37">
        <f>'Door Comparison'!J87</f>
        <v>0</v>
      </c>
      <c r="K87" s="37">
        <f>'Door Comparison'!K87</f>
        <v>1</v>
      </c>
      <c r="L87" s="37">
        <f>'Door Comparison'!L87</f>
        <v>1</v>
      </c>
      <c r="M87" s="119"/>
      <c r="N87" s="39">
        <f t="shared" si="5"/>
        <v>0.44</v>
      </c>
      <c r="P87" s="39">
        <f t="shared" si="6"/>
        <v>3.87</v>
      </c>
      <c r="R87" s="1"/>
      <c r="S87" s="39">
        <f>'Door Comparison'!P87</f>
        <v>335.89</v>
      </c>
      <c r="T87" s="39">
        <f t="shared" si="7"/>
        <v>19.36</v>
      </c>
      <c r="U87" s="178">
        <v>0</v>
      </c>
      <c r="W87" s="40">
        <f t="shared" si="8"/>
        <v>359.56</v>
      </c>
    </row>
    <row r="88" spans="1:23" x14ac:dyDescent="0.25">
      <c r="A88" s="74" t="str">
        <f>'Door Comparison'!A88</f>
        <v xml:space="preserve">00.56.04,  </v>
      </c>
      <c r="B88" s="84" t="str">
        <f>'Door Comparison'!B88</f>
        <v>DRS-104</v>
      </c>
      <c r="C88" s="84">
        <f>'Door Comparison'!C88</f>
        <v>0</v>
      </c>
      <c r="D88" s="34">
        <f>'Door Comparison'!D88</f>
        <v>1450</v>
      </c>
      <c r="E88" s="34">
        <f>'Door Comparison'!E88</f>
        <v>2110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1</v>
      </c>
      <c r="L88" s="37">
        <f>'Door Comparison'!L88</f>
        <v>1</v>
      </c>
      <c r="M88" s="119"/>
      <c r="N88" s="39">
        <f t="shared" si="5"/>
        <v>0.51</v>
      </c>
      <c r="P88" s="39">
        <f t="shared" si="6"/>
        <v>4.54</v>
      </c>
      <c r="R88" s="1"/>
      <c r="S88" s="39">
        <f>'Door Comparison'!P88</f>
        <v>942.71</v>
      </c>
      <c r="T88" s="39">
        <f t="shared" si="7"/>
        <v>22.68</v>
      </c>
      <c r="U88" s="178">
        <v>0</v>
      </c>
      <c r="W88" s="40">
        <f t="shared" si="8"/>
        <v>970.44</v>
      </c>
    </row>
    <row r="89" spans="1:23" x14ac:dyDescent="0.25">
      <c r="A89" s="74" t="str">
        <f>'Door Comparison'!A89</f>
        <v xml:space="preserve">00.56.05,  </v>
      </c>
      <c r="B89" s="84" t="str">
        <f>'Door Comparison'!B89</f>
        <v>DRS-104</v>
      </c>
      <c r="C89" s="84">
        <f>'Door Comparison'!C89</f>
        <v>0</v>
      </c>
      <c r="D89" s="34">
        <f>'Door Comparison'!D89</f>
        <v>1020</v>
      </c>
      <c r="E89" s="34">
        <f>'Door Comparison'!E89</f>
        <v>2110</v>
      </c>
      <c r="G89" s="37">
        <f>'Door Comparison'!G89</f>
        <v>0</v>
      </c>
      <c r="H89" s="37">
        <f>'Door Comparison'!H89</f>
        <v>1</v>
      </c>
      <c r="J89" s="37">
        <f>'Door Comparison'!J89</f>
        <v>0</v>
      </c>
      <c r="K89" s="37">
        <f>'Door Comparison'!K89</f>
        <v>1</v>
      </c>
      <c r="L89" s="37">
        <f>'Door Comparison'!L89</f>
        <v>1</v>
      </c>
      <c r="M89" s="119"/>
      <c r="N89" s="39">
        <f t="shared" si="5"/>
        <v>0.47</v>
      </c>
      <c r="P89" s="39">
        <f t="shared" si="6"/>
        <v>4.1900000000000004</v>
      </c>
      <c r="R89" s="1"/>
      <c r="S89" s="39">
        <f>'Door Comparison'!P89</f>
        <v>529.58000000000004</v>
      </c>
      <c r="T89" s="39">
        <f t="shared" si="7"/>
        <v>20.96</v>
      </c>
      <c r="U89" s="178">
        <v>0</v>
      </c>
      <c r="W89" s="40">
        <f t="shared" si="8"/>
        <v>555.20000000000005</v>
      </c>
    </row>
    <row r="90" spans="1:23" x14ac:dyDescent="0.25">
      <c r="A90" s="74" t="str">
        <f>'Door Comparison'!A90</f>
        <v xml:space="preserve">01.01.02,  </v>
      </c>
      <c r="B90" s="84" t="str">
        <f>'Door Comparison'!B90</f>
        <v>DRS-104</v>
      </c>
      <c r="C90" s="84">
        <f>'Door Comparison'!C90</f>
        <v>0</v>
      </c>
      <c r="D90" s="34">
        <f>'Door Comparison'!D90</f>
        <v>1550</v>
      </c>
      <c r="E90" s="34">
        <f>'Door Comparison'!E90</f>
        <v>2110</v>
      </c>
      <c r="G90" s="37">
        <f>'Door Comparison'!G90</f>
        <v>0</v>
      </c>
      <c r="H90" s="37">
        <f>'Door Comparison'!H90</f>
        <v>1</v>
      </c>
      <c r="J90" s="37">
        <f>'Door Comparison'!J90</f>
        <v>0</v>
      </c>
      <c r="K90" s="37">
        <f>'Door Comparison'!K90</f>
        <v>1</v>
      </c>
      <c r="L90" s="37">
        <f>'Door Comparison'!L90</f>
        <v>1</v>
      </c>
      <c r="M90" s="119"/>
      <c r="N90" s="39">
        <f t="shared" si="5"/>
        <v>0.52</v>
      </c>
      <c r="P90" s="39">
        <f t="shared" si="6"/>
        <v>4.62</v>
      </c>
      <c r="R90" s="1"/>
      <c r="S90" s="39">
        <f>'Door Comparison'!P90</f>
        <v>951.35</v>
      </c>
      <c r="T90" s="39">
        <f t="shared" si="7"/>
        <v>23.08</v>
      </c>
      <c r="U90" s="178">
        <v>0</v>
      </c>
      <c r="W90" s="40">
        <f t="shared" si="8"/>
        <v>979.57</v>
      </c>
    </row>
    <row r="91" spans="1:23" x14ac:dyDescent="0.25">
      <c r="A91" s="74" t="str">
        <f>'Door Comparison'!A91</f>
        <v xml:space="preserve">01.01.03,  </v>
      </c>
      <c r="B91" s="84" t="str">
        <f>'Door Comparison'!B91</f>
        <v>DRS-104</v>
      </c>
      <c r="C91" s="84">
        <f>'Door Comparison'!C91</f>
        <v>0</v>
      </c>
      <c r="D91" s="34">
        <f>'Door Comparison'!D91</f>
        <v>1550</v>
      </c>
      <c r="E91" s="34">
        <f>'Door Comparison'!E91</f>
        <v>2110</v>
      </c>
      <c r="G91" s="37">
        <f>'Door Comparison'!G91</f>
        <v>0</v>
      </c>
      <c r="H91" s="37">
        <f>'Door Comparison'!H91</f>
        <v>1</v>
      </c>
      <c r="J91" s="37">
        <f>'Door Comparison'!J91</f>
        <v>0</v>
      </c>
      <c r="K91" s="37">
        <f>'Door Comparison'!K91</f>
        <v>1</v>
      </c>
      <c r="L91" s="37">
        <f>'Door Comparison'!L91</f>
        <v>1</v>
      </c>
      <c r="M91" s="119"/>
      <c r="N91" s="39">
        <f t="shared" si="5"/>
        <v>0.52</v>
      </c>
      <c r="P91" s="39">
        <f t="shared" si="6"/>
        <v>4.62</v>
      </c>
      <c r="R91" s="1"/>
      <c r="S91" s="39">
        <f>'Door Comparison'!P91</f>
        <v>951.35</v>
      </c>
      <c r="T91" s="39">
        <f t="shared" si="7"/>
        <v>23.08</v>
      </c>
      <c r="U91" s="178">
        <v>0</v>
      </c>
      <c r="W91" s="40">
        <f t="shared" si="8"/>
        <v>979.57</v>
      </c>
    </row>
    <row r="92" spans="1:23" x14ac:dyDescent="0.25">
      <c r="A92" s="74" t="str">
        <f>'Door Comparison'!A92</f>
        <v xml:space="preserve">01.01.04,  </v>
      </c>
      <c r="B92" s="84" t="str">
        <f>'Door Comparison'!B92</f>
        <v>DRS-104</v>
      </c>
      <c r="C92" s="84">
        <f>'Door Comparison'!C92</f>
        <v>0</v>
      </c>
      <c r="D92" s="34">
        <f>'Door Comparison'!D92</f>
        <v>920</v>
      </c>
      <c r="E92" s="34">
        <f>'Door Comparison'!E92</f>
        <v>2110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1</v>
      </c>
      <c r="L92" s="37">
        <f>'Door Comparison'!L92</f>
        <v>1</v>
      </c>
      <c r="M92" s="119"/>
      <c r="N92" s="39">
        <f t="shared" si="5"/>
        <v>0.46</v>
      </c>
      <c r="P92" s="39">
        <f t="shared" si="6"/>
        <v>4.1100000000000003</v>
      </c>
      <c r="R92" s="1"/>
      <c r="S92" s="39">
        <f>'Door Comparison'!P92</f>
        <v>419.53</v>
      </c>
      <c r="T92" s="39">
        <f t="shared" si="7"/>
        <v>20.56</v>
      </c>
      <c r="U92" s="178">
        <v>0</v>
      </c>
      <c r="W92" s="40">
        <f t="shared" si="8"/>
        <v>444.66</v>
      </c>
    </row>
    <row r="93" spans="1:23" x14ac:dyDescent="0.25">
      <c r="A93" s="74" t="str">
        <f>'Door Comparison'!A93</f>
        <v xml:space="preserve">01.01.05,  </v>
      </c>
      <c r="B93" s="84" t="str">
        <f>'Door Comparison'!B93</f>
        <v>DRS-104</v>
      </c>
      <c r="C93" s="84">
        <f>'Door Comparison'!C93</f>
        <v>0</v>
      </c>
      <c r="D93" s="34">
        <f>'Door Comparison'!D93</f>
        <v>620</v>
      </c>
      <c r="E93" s="34">
        <f>'Door Comparison'!E93</f>
        <v>2110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1</v>
      </c>
      <c r="L93" s="37">
        <f>'Door Comparison'!L93</f>
        <v>1</v>
      </c>
      <c r="M93" s="119"/>
      <c r="N93" s="39">
        <f t="shared" si="5"/>
        <v>0.44</v>
      </c>
      <c r="P93" s="39">
        <f t="shared" si="6"/>
        <v>3.87</v>
      </c>
      <c r="R93" s="1"/>
      <c r="S93" s="39">
        <f>'Door Comparison'!P93</f>
        <v>335.89</v>
      </c>
      <c r="T93" s="39">
        <f t="shared" si="7"/>
        <v>19.36</v>
      </c>
      <c r="U93" s="178">
        <v>0</v>
      </c>
      <c r="W93" s="40">
        <f t="shared" si="8"/>
        <v>359.56</v>
      </c>
    </row>
    <row r="94" spans="1:23" x14ac:dyDescent="0.25">
      <c r="A94" s="74" t="str">
        <f>'Door Comparison'!A94</f>
        <v xml:space="preserve">01.01.06,  </v>
      </c>
      <c r="B94" s="84" t="str">
        <f>'Door Comparison'!B94</f>
        <v>DRS-104</v>
      </c>
      <c r="C94" s="84">
        <f>'Door Comparison'!C94</f>
        <v>0</v>
      </c>
      <c r="D94" s="34">
        <f>'Door Comparison'!D94</f>
        <v>1450</v>
      </c>
      <c r="E94" s="34">
        <f>'Door Comparison'!E94</f>
        <v>2110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1</v>
      </c>
      <c r="L94" s="37">
        <f>'Door Comparison'!L94</f>
        <v>1</v>
      </c>
      <c r="M94" s="119"/>
      <c r="N94" s="39">
        <f t="shared" si="5"/>
        <v>0.51</v>
      </c>
      <c r="P94" s="39">
        <f t="shared" si="6"/>
        <v>4.54</v>
      </c>
      <c r="R94" s="1"/>
      <c r="S94" s="39">
        <f>'Door Comparison'!P94</f>
        <v>942.71</v>
      </c>
      <c r="T94" s="39">
        <f t="shared" si="7"/>
        <v>22.68</v>
      </c>
      <c r="U94" s="178">
        <v>0</v>
      </c>
      <c r="W94" s="40">
        <f t="shared" si="8"/>
        <v>970.44</v>
      </c>
    </row>
    <row r="95" spans="1:23" x14ac:dyDescent="0.25">
      <c r="A95" s="74" t="str">
        <f>'Door Comparison'!A95</f>
        <v xml:space="preserve">01.01.07,  </v>
      </c>
      <c r="B95" s="84" t="str">
        <f>'Door Comparison'!B95</f>
        <v>DRS-104</v>
      </c>
      <c r="C95" s="84">
        <f>'Door Comparison'!C95</f>
        <v>0</v>
      </c>
      <c r="D95" s="34">
        <f>'Door Comparison'!D95</f>
        <v>1020</v>
      </c>
      <c r="E95" s="34">
        <f>'Door Comparison'!E95</f>
        <v>2110</v>
      </c>
      <c r="G95" s="37">
        <f>'Door Comparison'!G95</f>
        <v>0</v>
      </c>
      <c r="H95" s="37">
        <f>'Door Comparison'!H95</f>
        <v>1</v>
      </c>
      <c r="J95" s="37">
        <f>'Door Comparison'!J95</f>
        <v>0</v>
      </c>
      <c r="K95" s="37">
        <f>'Door Comparison'!K95</f>
        <v>1</v>
      </c>
      <c r="L95" s="37">
        <f>'Door Comparison'!L95</f>
        <v>1</v>
      </c>
      <c r="M95" s="119"/>
      <c r="N95" s="39">
        <f t="shared" si="5"/>
        <v>0.47</v>
      </c>
      <c r="P95" s="39">
        <f t="shared" si="6"/>
        <v>4.1900000000000004</v>
      </c>
      <c r="R95" s="1"/>
      <c r="S95" s="39">
        <f>'Door Comparison'!P95</f>
        <v>529.58000000000004</v>
      </c>
      <c r="T95" s="39">
        <f t="shared" si="7"/>
        <v>20.96</v>
      </c>
      <c r="U95" s="178">
        <v>0</v>
      </c>
      <c r="W95" s="40">
        <f t="shared" si="8"/>
        <v>555.20000000000005</v>
      </c>
    </row>
    <row r="96" spans="1:23" x14ac:dyDescent="0.25">
      <c r="A96" s="74" t="str">
        <f>'Door Comparison'!A96</f>
        <v xml:space="preserve">01.01.08,  </v>
      </c>
      <c r="B96" s="84" t="str">
        <f>'Door Comparison'!B96</f>
        <v>DRS-104</v>
      </c>
      <c r="C96" s="84">
        <f>'Door Comparison'!C96</f>
        <v>0</v>
      </c>
      <c r="D96" s="34">
        <f>'Door Comparison'!D96</f>
        <v>820</v>
      </c>
      <c r="E96" s="34">
        <f>'Door Comparison'!E96</f>
        <v>2110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1</v>
      </c>
      <c r="L96" s="37">
        <f>'Door Comparison'!L96</f>
        <v>1</v>
      </c>
      <c r="M96" s="119"/>
      <c r="N96" s="39">
        <f t="shared" si="5"/>
        <v>0.45</v>
      </c>
      <c r="P96" s="39">
        <f t="shared" si="6"/>
        <v>4.03</v>
      </c>
      <c r="R96" s="1"/>
      <c r="S96" s="39">
        <f>'Door Comparison'!P96</f>
        <v>410.92</v>
      </c>
      <c r="T96" s="39">
        <f t="shared" si="7"/>
        <v>20.16</v>
      </c>
      <c r="U96" s="178">
        <v>0</v>
      </c>
      <c r="W96" s="40">
        <f t="shared" si="8"/>
        <v>435.56</v>
      </c>
    </row>
    <row r="97" spans="1:23" x14ac:dyDescent="0.25">
      <c r="A97" s="74" t="str">
        <f>'Door Comparison'!A97</f>
        <v xml:space="preserve">01.01.09,  </v>
      </c>
      <c r="B97" s="84" t="str">
        <f>'Door Comparison'!B97</f>
        <v>DRS-104</v>
      </c>
      <c r="C97" s="84">
        <f>'Door Comparison'!C97</f>
        <v>0</v>
      </c>
      <c r="D97" s="34">
        <f>'Door Comparison'!D97</f>
        <v>1750</v>
      </c>
      <c r="E97" s="34">
        <f>'Door Comparison'!E97</f>
        <v>2110</v>
      </c>
      <c r="G97" s="37">
        <f>'Door Comparison'!G97</f>
        <v>0</v>
      </c>
      <c r="H97" s="37">
        <f>'Door Comparison'!H97</f>
        <v>1</v>
      </c>
      <c r="J97" s="37">
        <f>'Door Comparison'!J97</f>
        <v>0</v>
      </c>
      <c r="K97" s="37">
        <f>'Door Comparison'!K97</f>
        <v>1</v>
      </c>
      <c r="L97" s="37">
        <f>'Door Comparison'!L97</f>
        <v>1</v>
      </c>
      <c r="M97" s="119"/>
      <c r="N97" s="39">
        <f t="shared" si="5"/>
        <v>0.54</v>
      </c>
      <c r="P97" s="39">
        <f t="shared" si="6"/>
        <v>4.78</v>
      </c>
      <c r="R97" s="1"/>
      <c r="S97" s="39">
        <f>'Door Comparison'!P97</f>
        <v>972.48</v>
      </c>
      <c r="T97" s="39">
        <f t="shared" si="7"/>
        <v>23.88</v>
      </c>
      <c r="U97" s="178">
        <v>0</v>
      </c>
      <c r="W97" s="40">
        <f t="shared" si="8"/>
        <v>1001.68</v>
      </c>
    </row>
    <row r="98" spans="1:23" x14ac:dyDescent="0.25">
      <c r="A98" s="74" t="str">
        <f>'Door Comparison'!A98</f>
        <v xml:space="preserve">01.01.10,  </v>
      </c>
      <c r="B98" s="84" t="str">
        <f>'Door Comparison'!B98</f>
        <v>DRS-104</v>
      </c>
      <c r="C98" s="84">
        <f>'Door Comparison'!C98</f>
        <v>0</v>
      </c>
      <c r="D98" s="34">
        <f>'Door Comparison'!D98</f>
        <v>1750</v>
      </c>
      <c r="E98" s="34">
        <f>'Door Comparison'!E98</f>
        <v>2110</v>
      </c>
      <c r="G98" s="37">
        <f>'Door Comparison'!G98</f>
        <v>0</v>
      </c>
      <c r="H98" s="37">
        <f>'Door Comparison'!H98</f>
        <v>1</v>
      </c>
      <c r="J98" s="37">
        <f>'Door Comparison'!J98</f>
        <v>0</v>
      </c>
      <c r="K98" s="37">
        <f>'Door Comparison'!K98</f>
        <v>1</v>
      </c>
      <c r="L98" s="37">
        <f>'Door Comparison'!L98</f>
        <v>1</v>
      </c>
      <c r="M98" s="119"/>
      <c r="N98" s="39">
        <f t="shared" si="5"/>
        <v>0.54</v>
      </c>
      <c r="P98" s="39">
        <f t="shared" si="6"/>
        <v>4.78</v>
      </c>
      <c r="R98" s="1"/>
      <c r="S98" s="39">
        <f>'Door Comparison'!P98</f>
        <v>972.48</v>
      </c>
      <c r="T98" s="39">
        <f t="shared" si="7"/>
        <v>23.88</v>
      </c>
      <c r="U98" s="178">
        <v>0</v>
      </c>
      <c r="W98" s="40">
        <f t="shared" si="8"/>
        <v>1001.68</v>
      </c>
    </row>
    <row r="99" spans="1:23" x14ac:dyDescent="0.25">
      <c r="A99" s="74" t="str">
        <f>'Door Comparison'!A99</f>
        <v xml:space="preserve">01.01.11,  </v>
      </c>
      <c r="B99" s="84" t="str">
        <f>'Door Comparison'!B99</f>
        <v>DRS-104</v>
      </c>
      <c r="C99" s="84">
        <f>'Door Comparison'!C99</f>
        <v>0</v>
      </c>
      <c r="D99" s="34">
        <f>'Door Comparison'!D99</f>
        <v>720</v>
      </c>
      <c r="E99" s="34">
        <f>'Door Comparison'!E99</f>
        <v>2110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1</v>
      </c>
      <c r="M99" s="119"/>
      <c r="N99" s="39">
        <f t="shared" si="5"/>
        <v>0.44</v>
      </c>
      <c r="P99" s="39">
        <f t="shared" si="6"/>
        <v>3.95</v>
      </c>
      <c r="R99" s="1"/>
      <c r="S99" s="39">
        <f>'Door Comparison'!P99</f>
        <v>402.27</v>
      </c>
      <c r="T99" s="39">
        <f t="shared" si="7"/>
        <v>19.760000000000002</v>
      </c>
      <c r="U99" s="178">
        <v>0</v>
      </c>
      <c r="W99" s="40">
        <f t="shared" si="8"/>
        <v>426.42</v>
      </c>
    </row>
    <row r="100" spans="1:23" x14ac:dyDescent="0.25">
      <c r="A100" s="74" t="str">
        <f>'Door Comparison'!A100</f>
        <v xml:space="preserve">01.01.12,  </v>
      </c>
      <c r="B100" s="84" t="str">
        <f>'Door Comparison'!B100</f>
        <v>DRS-104</v>
      </c>
      <c r="C100" s="84">
        <f>'Door Comparison'!C100</f>
        <v>0</v>
      </c>
      <c r="D100" s="34">
        <f>'Door Comparison'!D100</f>
        <v>820</v>
      </c>
      <c r="E100" s="34">
        <f>'Door Comparison'!E100</f>
        <v>2110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1</v>
      </c>
      <c r="M100" s="119"/>
      <c r="N100" s="39">
        <f t="shared" si="5"/>
        <v>0.45</v>
      </c>
      <c r="P100" s="39">
        <f t="shared" si="6"/>
        <v>4.03</v>
      </c>
      <c r="R100" s="1"/>
      <c r="S100" s="39">
        <f>'Door Comparison'!P100</f>
        <v>410.92</v>
      </c>
      <c r="T100" s="39">
        <f t="shared" si="7"/>
        <v>20.16</v>
      </c>
      <c r="U100" s="178">
        <v>0</v>
      </c>
      <c r="W100" s="40">
        <f t="shared" si="8"/>
        <v>435.56</v>
      </c>
    </row>
    <row r="101" spans="1:23" x14ac:dyDescent="0.25">
      <c r="A101" s="74" t="str">
        <f>'Door Comparison'!A101</f>
        <v xml:space="preserve">01.01.13,  </v>
      </c>
      <c r="B101" s="84" t="str">
        <f>'Door Comparison'!B101</f>
        <v>DRS-104</v>
      </c>
      <c r="C101" s="84">
        <f>'Door Comparison'!C101</f>
        <v>0</v>
      </c>
      <c r="D101" s="34">
        <f>'Door Comparison'!D101</f>
        <v>1020</v>
      </c>
      <c r="E101" s="34">
        <f>'Door Comparison'!E101</f>
        <v>2110</v>
      </c>
      <c r="G101" s="37">
        <f>'Door Comparison'!G101</f>
        <v>0</v>
      </c>
      <c r="H101" s="37">
        <f>'Door Comparison'!H101</f>
        <v>1</v>
      </c>
      <c r="J101" s="37">
        <f>'Door Comparison'!J101</f>
        <v>0</v>
      </c>
      <c r="K101" s="37">
        <f>'Door Comparison'!K101</f>
        <v>1</v>
      </c>
      <c r="L101" s="37">
        <f>'Door Comparison'!L101</f>
        <v>1</v>
      </c>
      <c r="M101" s="119"/>
      <c r="N101" s="39">
        <f t="shared" si="5"/>
        <v>0.47</v>
      </c>
      <c r="P101" s="39">
        <f t="shared" si="6"/>
        <v>4.1900000000000004</v>
      </c>
      <c r="R101" s="1"/>
      <c r="S101" s="39">
        <f>'Door Comparison'!P101</f>
        <v>529.58000000000004</v>
      </c>
      <c r="T101" s="39">
        <f t="shared" si="7"/>
        <v>20.96</v>
      </c>
      <c r="U101" s="178">
        <v>0</v>
      </c>
      <c r="W101" s="40">
        <f t="shared" si="8"/>
        <v>555.20000000000005</v>
      </c>
    </row>
    <row r="102" spans="1:23" x14ac:dyDescent="0.25">
      <c r="A102" s="74" t="str">
        <f>'Door Comparison'!A102</f>
        <v xml:space="preserve">01.01.14,  </v>
      </c>
      <c r="B102" s="84" t="str">
        <f>'Door Comparison'!B102</f>
        <v>DRS-104</v>
      </c>
      <c r="C102" s="84">
        <f>'Door Comparison'!C102</f>
        <v>0</v>
      </c>
      <c r="D102" s="34">
        <f>'Door Comparison'!D102</f>
        <v>620</v>
      </c>
      <c r="E102" s="34">
        <f>'Door Comparison'!E102</f>
        <v>2110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1</v>
      </c>
      <c r="M102" s="119"/>
      <c r="N102" s="39">
        <f t="shared" si="5"/>
        <v>0.44</v>
      </c>
      <c r="P102" s="39">
        <f t="shared" si="6"/>
        <v>3.87</v>
      </c>
      <c r="R102" s="1"/>
      <c r="S102" s="39">
        <f>'Door Comparison'!P102</f>
        <v>335.89</v>
      </c>
      <c r="T102" s="39">
        <f t="shared" si="7"/>
        <v>19.36</v>
      </c>
      <c r="U102" s="178">
        <v>0</v>
      </c>
      <c r="W102" s="40">
        <f t="shared" si="8"/>
        <v>359.56</v>
      </c>
    </row>
    <row r="103" spans="1:23" x14ac:dyDescent="0.25">
      <c r="A103" s="74" t="str">
        <f>'Door Comparison'!A103</f>
        <v xml:space="preserve">01.01.15,  </v>
      </c>
      <c r="B103" s="84" t="str">
        <f>'Door Comparison'!B103</f>
        <v>DRS-104</v>
      </c>
      <c r="C103" s="84">
        <f>'Door Comparison'!C103</f>
        <v>0</v>
      </c>
      <c r="D103" s="34">
        <f>'Door Comparison'!D103</f>
        <v>1750</v>
      </c>
      <c r="E103" s="34">
        <f>'Door Comparison'!E103</f>
        <v>2110</v>
      </c>
      <c r="G103" s="37">
        <f>'Door Comparison'!G103</f>
        <v>0</v>
      </c>
      <c r="H103" s="37">
        <f>'Door Comparison'!H103</f>
        <v>1</v>
      </c>
      <c r="J103" s="37">
        <f>'Door Comparison'!J103</f>
        <v>0</v>
      </c>
      <c r="K103" s="37">
        <f>'Door Comparison'!K103</f>
        <v>1</v>
      </c>
      <c r="L103" s="37">
        <f>'Door Comparison'!L103</f>
        <v>1</v>
      </c>
      <c r="M103" s="119"/>
      <c r="N103" s="39">
        <f t="shared" si="5"/>
        <v>0.54</v>
      </c>
      <c r="P103" s="39">
        <f t="shared" si="6"/>
        <v>4.78</v>
      </c>
      <c r="R103" s="1"/>
      <c r="S103" s="39">
        <f>'Door Comparison'!P103</f>
        <v>972.48</v>
      </c>
      <c r="T103" s="39">
        <f t="shared" si="7"/>
        <v>23.88</v>
      </c>
      <c r="U103" s="178">
        <v>0</v>
      </c>
      <c r="W103" s="40">
        <f t="shared" si="8"/>
        <v>1001.68</v>
      </c>
    </row>
    <row r="104" spans="1:23" x14ac:dyDescent="0.25">
      <c r="A104" s="74" t="str">
        <f>'Door Comparison'!A104</f>
        <v xml:space="preserve">01.01.16,  </v>
      </c>
      <c r="B104" s="84" t="str">
        <f>'Door Comparison'!B104</f>
        <v>DRS-104</v>
      </c>
      <c r="C104" s="84">
        <f>'Door Comparison'!C104</f>
        <v>0</v>
      </c>
      <c r="D104" s="34">
        <f>'Door Comparison'!D104</f>
        <v>1450</v>
      </c>
      <c r="E104" s="34">
        <f>'Door Comparison'!E104</f>
        <v>2110</v>
      </c>
      <c r="G104" s="37">
        <f>'Door Comparison'!G104</f>
        <v>0</v>
      </c>
      <c r="H104" s="37">
        <f>'Door Comparison'!H104</f>
        <v>1</v>
      </c>
      <c r="J104" s="37">
        <f>'Door Comparison'!J104</f>
        <v>0</v>
      </c>
      <c r="K104" s="37">
        <f>'Door Comparison'!K104</f>
        <v>1</v>
      </c>
      <c r="L104" s="37">
        <f>'Door Comparison'!L104</f>
        <v>1</v>
      </c>
      <c r="M104" s="119"/>
      <c r="N104" s="39">
        <f t="shared" si="5"/>
        <v>0.51</v>
      </c>
      <c r="P104" s="39">
        <f t="shared" si="6"/>
        <v>4.54</v>
      </c>
      <c r="R104" s="1"/>
      <c r="S104" s="39">
        <f>'Door Comparison'!P104</f>
        <v>942.71</v>
      </c>
      <c r="T104" s="39">
        <f t="shared" si="7"/>
        <v>22.68</v>
      </c>
      <c r="U104" s="178">
        <v>0</v>
      </c>
      <c r="W104" s="40">
        <f t="shared" si="8"/>
        <v>970.44</v>
      </c>
    </row>
    <row r="105" spans="1:23" x14ac:dyDescent="0.25">
      <c r="A105" s="74" t="str">
        <f>'Door Comparison'!A105</f>
        <v xml:space="preserve">01.01.17,  </v>
      </c>
      <c r="B105" s="84" t="str">
        <f>'Door Comparison'!B105</f>
        <v>DRS-104</v>
      </c>
      <c r="C105" s="84">
        <f>'Door Comparison'!C105</f>
        <v>0</v>
      </c>
      <c r="D105" s="34">
        <f>'Door Comparison'!D105</f>
        <v>920</v>
      </c>
      <c r="E105" s="34">
        <f>'Door Comparison'!E105</f>
        <v>2110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1</v>
      </c>
      <c r="M105" s="119"/>
      <c r="N105" s="39">
        <f t="shared" si="5"/>
        <v>0.46</v>
      </c>
      <c r="P105" s="39">
        <f t="shared" si="6"/>
        <v>4.1100000000000003</v>
      </c>
      <c r="R105" s="1"/>
      <c r="S105" s="39">
        <f>'Door Comparison'!P105</f>
        <v>419.53</v>
      </c>
      <c r="T105" s="39">
        <f t="shared" si="7"/>
        <v>20.56</v>
      </c>
      <c r="U105" s="178">
        <v>0</v>
      </c>
      <c r="W105" s="40">
        <f t="shared" si="8"/>
        <v>444.66</v>
      </c>
    </row>
    <row r="106" spans="1:23" x14ac:dyDescent="0.25">
      <c r="A106" s="74" t="str">
        <f>'Door Comparison'!A106</f>
        <v xml:space="preserve">01.01.18,  </v>
      </c>
      <c r="B106" s="84" t="str">
        <f>'Door Comparison'!B106</f>
        <v>DRS-104</v>
      </c>
      <c r="C106" s="84">
        <f>'Door Comparison'!C106</f>
        <v>0</v>
      </c>
      <c r="D106" s="34">
        <f>'Door Comparison'!D106</f>
        <v>920</v>
      </c>
      <c r="E106" s="34">
        <f>'Door Comparison'!E106</f>
        <v>2110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1</v>
      </c>
      <c r="L106" s="37">
        <f>'Door Comparison'!L106</f>
        <v>1</v>
      </c>
      <c r="M106" s="119"/>
      <c r="N106" s="39">
        <f t="shared" si="5"/>
        <v>0.46</v>
      </c>
      <c r="P106" s="39">
        <f t="shared" si="6"/>
        <v>4.1100000000000003</v>
      </c>
      <c r="R106" s="1"/>
      <c r="S106" s="39">
        <f>'Door Comparison'!P106</f>
        <v>419.53</v>
      </c>
      <c r="T106" s="39">
        <f t="shared" si="7"/>
        <v>20.56</v>
      </c>
      <c r="U106" s="178">
        <v>0</v>
      </c>
      <c r="W106" s="40">
        <f t="shared" si="8"/>
        <v>444.66</v>
      </c>
    </row>
    <row r="107" spans="1:23" x14ac:dyDescent="0.25">
      <c r="A107" s="74" t="str">
        <f>'Door Comparison'!A107</f>
        <v xml:space="preserve">01.01.19,  </v>
      </c>
      <c r="B107" s="84" t="str">
        <f>'Door Comparison'!B107</f>
        <v>DRS-104</v>
      </c>
      <c r="C107" s="84">
        <f>'Door Comparison'!C107</f>
        <v>0</v>
      </c>
      <c r="D107" s="34">
        <f>'Door Comparison'!D107</f>
        <v>920</v>
      </c>
      <c r="E107" s="34">
        <f>'Door Comparison'!E107</f>
        <v>2110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1</v>
      </c>
      <c r="M107" s="119"/>
      <c r="N107" s="39">
        <f t="shared" si="5"/>
        <v>0.46</v>
      </c>
      <c r="P107" s="39">
        <f t="shared" si="6"/>
        <v>4.1100000000000003</v>
      </c>
      <c r="R107" s="1"/>
      <c r="S107" s="39">
        <f>'Door Comparison'!P107</f>
        <v>419.53</v>
      </c>
      <c r="T107" s="39">
        <f t="shared" si="7"/>
        <v>20.56</v>
      </c>
      <c r="U107" s="178">
        <v>0</v>
      </c>
      <c r="W107" s="40">
        <f t="shared" si="8"/>
        <v>444.66</v>
      </c>
    </row>
    <row r="108" spans="1:23" x14ac:dyDescent="0.25">
      <c r="A108" s="74" t="str">
        <f>'Door Comparison'!A108</f>
        <v xml:space="preserve">01.01.20,  </v>
      </c>
      <c r="B108" s="84" t="str">
        <f>'Door Comparison'!B108</f>
        <v>DRS-104</v>
      </c>
      <c r="C108" s="84">
        <f>'Door Comparison'!C108</f>
        <v>0</v>
      </c>
      <c r="D108" s="34">
        <f>'Door Comparison'!D108</f>
        <v>620</v>
      </c>
      <c r="E108" s="34">
        <f>'Door Comparison'!E108</f>
        <v>2110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1</v>
      </c>
      <c r="M108" s="119"/>
      <c r="N108" s="39">
        <f t="shared" si="5"/>
        <v>0.44</v>
      </c>
      <c r="P108" s="39">
        <f t="shared" si="6"/>
        <v>3.87</v>
      </c>
      <c r="R108" s="1"/>
      <c r="S108" s="39">
        <f>'Door Comparison'!P108</f>
        <v>335.89</v>
      </c>
      <c r="T108" s="39">
        <f t="shared" si="7"/>
        <v>19.36</v>
      </c>
      <c r="U108" s="178">
        <v>0</v>
      </c>
      <c r="W108" s="40">
        <f t="shared" si="8"/>
        <v>359.56</v>
      </c>
    </row>
    <row r="109" spans="1:23" x14ac:dyDescent="0.25">
      <c r="A109" s="74" t="str">
        <f>'Door Comparison'!A109</f>
        <v xml:space="preserve">01.01.21,  </v>
      </c>
      <c r="B109" s="84" t="str">
        <f>'Door Comparison'!B109</f>
        <v>DRS-104</v>
      </c>
      <c r="C109" s="84">
        <f>'Door Comparison'!C109</f>
        <v>0</v>
      </c>
      <c r="D109" s="34">
        <f>'Door Comparison'!D109</f>
        <v>620</v>
      </c>
      <c r="E109" s="34">
        <f>'Door Comparison'!E109</f>
        <v>2110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1</v>
      </c>
      <c r="M109" s="119"/>
      <c r="N109" s="39">
        <f t="shared" si="5"/>
        <v>0.44</v>
      </c>
      <c r="P109" s="39">
        <f t="shared" si="6"/>
        <v>3.87</v>
      </c>
      <c r="R109" s="1"/>
      <c r="S109" s="39">
        <f>'Door Comparison'!P109</f>
        <v>335.89</v>
      </c>
      <c r="T109" s="39">
        <f t="shared" si="7"/>
        <v>19.36</v>
      </c>
      <c r="U109" s="178">
        <v>0</v>
      </c>
      <c r="W109" s="40">
        <f t="shared" si="8"/>
        <v>359.56</v>
      </c>
    </row>
    <row r="110" spans="1:23" x14ac:dyDescent="0.25">
      <c r="A110" s="74" t="str">
        <f>'Door Comparison'!A110</f>
        <v xml:space="preserve">01.06.01,  </v>
      </c>
      <c r="B110" s="84" t="str">
        <f>'Door Comparison'!B110</f>
        <v>DRS-100</v>
      </c>
      <c r="C110" s="84">
        <f>'Door Comparison'!C110</f>
        <v>0</v>
      </c>
      <c r="D110" s="34">
        <f>'Door Comparison'!D110</f>
        <v>1020</v>
      </c>
      <c r="E110" s="34">
        <f>'Door Comparison'!E110</f>
        <v>2110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19"/>
      <c r="N110" s="39">
        <f t="shared" si="5"/>
        <v>0.47</v>
      </c>
      <c r="P110" s="39">
        <f t="shared" si="6"/>
        <v>4.1900000000000004</v>
      </c>
      <c r="R110" s="1"/>
      <c r="S110" s="39">
        <f>'Door Comparison'!P110</f>
        <v>603.20000000000005</v>
      </c>
      <c r="T110" s="39">
        <f t="shared" si="7"/>
        <v>10.48</v>
      </c>
      <c r="U110" s="178">
        <v>0</v>
      </c>
      <c r="W110" s="40">
        <f t="shared" si="8"/>
        <v>618.34</v>
      </c>
    </row>
    <row r="111" spans="1:23" x14ac:dyDescent="0.25">
      <c r="A111" s="74" t="str">
        <f>'Door Comparison'!A111</f>
        <v xml:space="preserve">01.09.01,  </v>
      </c>
      <c r="B111" s="84" t="str">
        <f>'Door Comparison'!B111</f>
        <v>DRS-100</v>
      </c>
      <c r="C111" s="84">
        <f>'Door Comparison'!C111</f>
        <v>0</v>
      </c>
      <c r="D111" s="34">
        <f>'Door Comparison'!D111</f>
        <v>1610</v>
      </c>
      <c r="E111" s="34">
        <f>'Door Comparison'!E111</f>
        <v>2110</v>
      </c>
      <c r="G111" s="37">
        <f>'Door Comparison'!G111</f>
        <v>0</v>
      </c>
      <c r="H111" s="37">
        <f>'Door Comparison'!H111</f>
        <v>1</v>
      </c>
      <c r="J111" s="37">
        <f>'Door Comparison'!J111</f>
        <v>0</v>
      </c>
      <c r="K111" s="37">
        <f>'Door Comparison'!K111</f>
        <v>1</v>
      </c>
      <c r="L111" s="37">
        <f>'Door Comparison'!L111</f>
        <v>0</v>
      </c>
      <c r="M111" s="119"/>
      <c r="N111" s="39">
        <f t="shared" si="5"/>
        <v>0.52</v>
      </c>
      <c r="P111" s="39">
        <f t="shared" si="6"/>
        <v>4.66</v>
      </c>
      <c r="R111" s="1"/>
      <c r="S111" s="39">
        <f>'Door Comparison'!P111</f>
        <v>790.05</v>
      </c>
      <c r="T111" s="39">
        <f t="shared" si="7"/>
        <v>11.66</v>
      </c>
      <c r="U111" s="178">
        <v>0</v>
      </c>
      <c r="W111" s="40">
        <f t="shared" si="8"/>
        <v>806.89</v>
      </c>
    </row>
    <row r="112" spans="1:23" x14ac:dyDescent="0.25">
      <c r="A112" s="74" t="str">
        <f>'Door Comparison'!A112</f>
        <v xml:space="preserve">01.09.02,  </v>
      </c>
      <c r="B112" s="84" t="str">
        <f>'Door Comparison'!B112</f>
        <v>DRS-100</v>
      </c>
      <c r="C112" s="84">
        <f>'Door Comparison'!C112</f>
        <v>0</v>
      </c>
      <c r="D112" s="34">
        <f>'Door Comparison'!D112</f>
        <v>1020</v>
      </c>
      <c r="E112" s="34">
        <f>'Door Comparison'!E112</f>
        <v>2110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19"/>
      <c r="N112" s="39">
        <f t="shared" si="5"/>
        <v>0.47</v>
      </c>
      <c r="P112" s="39">
        <f t="shared" si="6"/>
        <v>4.1900000000000004</v>
      </c>
      <c r="R112" s="1"/>
      <c r="S112" s="39">
        <f>'Door Comparison'!P112</f>
        <v>603.20000000000005</v>
      </c>
      <c r="T112" s="39">
        <f t="shared" si="7"/>
        <v>10.48</v>
      </c>
      <c r="U112" s="178">
        <v>0</v>
      </c>
      <c r="W112" s="40">
        <f t="shared" si="8"/>
        <v>618.34</v>
      </c>
    </row>
    <row r="113" spans="1:23" x14ac:dyDescent="0.25">
      <c r="A113" s="74" t="str">
        <f>'Door Comparison'!A113</f>
        <v xml:space="preserve">01.09.03,  </v>
      </c>
      <c r="B113" s="84" t="str">
        <f>'Door Comparison'!B113</f>
        <v>DRS-104</v>
      </c>
      <c r="C113" s="84">
        <f>'Door Comparison'!C113</f>
        <v>0</v>
      </c>
      <c r="D113" s="34">
        <f>'Door Comparison'!D113</f>
        <v>620</v>
      </c>
      <c r="E113" s="34">
        <f>'Door Comparison'!E113</f>
        <v>2110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1</v>
      </c>
      <c r="M113" s="119"/>
      <c r="N113" s="39">
        <f t="shared" si="5"/>
        <v>0.44</v>
      </c>
      <c r="P113" s="39">
        <f t="shared" si="6"/>
        <v>3.87</v>
      </c>
      <c r="R113" s="1"/>
      <c r="S113" s="39">
        <f>'Door Comparison'!P113</f>
        <v>335.89</v>
      </c>
      <c r="T113" s="39">
        <f t="shared" si="7"/>
        <v>19.36</v>
      </c>
      <c r="U113" s="178">
        <v>0</v>
      </c>
      <c r="W113" s="40">
        <f t="shared" si="8"/>
        <v>359.56</v>
      </c>
    </row>
    <row r="114" spans="1:23" x14ac:dyDescent="0.25">
      <c r="A114" s="74" t="str">
        <f>'Door Comparison'!A114</f>
        <v xml:space="preserve">01.09.04,  </v>
      </c>
      <c r="B114" s="84" t="str">
        <f>'Door Comparison'!B114</f>
        <v>DRS-104</v>
      </c>
      <c r="C114" s="84">
        <f>'Door Comparison'!C114</f>
        <v>0</v>
      </c>
      <c r="D114" s="34">
        <f>'Door Comparison'!D114</f>
        <v>620</v>
      </c>
      <c r="E114" s="34">
        <f>'Door Comparison'!E114</f>
        <v>2110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1</v>
      </c>
      <c r="L114" s="37">
        <f>'Door Comparison'!L114</f>
        <v>1</v>
      </c>
      <c r="M114" s="119"/>
      <c r="N114" s="39">
        <f t="shared" si="5"/>
        <v>0.44</v>
      </c>
      <c r="P114" s="39">
        <f t="shared" si="6"/>
        <v>3.87</v>
      </c>
      <c r="R114" s="1"/>
      <c r="S114" s="39">
        <f>'Door Comparison'!P114</f>
        <v>335.89</v>
      </c>
      <c r="T114" s="39">
        <f t="shared" si="7"/>
        <v>19.36</v>
      </c>
      <c r="U114" s="178">
        <v>0</v>
      </c>
      <c r="W114" s="40">
        <f t="shared" si="8"/>
        <v>359.56</v>
      </c>
    </row>
    <row r="115" spans="1:23" x14ac:dyDescent="0.25">
      <c r="A115" s="74" t="str">
        <f>'Door Comparison'!A115</f>
        <v xml:space="preserve">01.09.05,  </v>
      </c>
      <c r="B115" s="84" t="str">
        <f>'Door Comparison'!B115</f>
        <v>DRS-104</v>
      </c>
      <c r="C115" s="84">
        <f>'Door Comparison'!C115</f>
        <v>0</v>
      </c>
      <c r="D115" s="34">
        <f>'Door Comparison'!D115</f>
        <v>620</v>
      </c>
      <c r="E115" s="34">
        <f>'Door Comparison'!E115</f>
        <v>2110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1</v>
      </c>
      <c r="L115" s="37">
        <f>'Door Comparison'!L115</f>
        <v>1</v>
      </c>
      <c r="M115" s="119"/>
      <c r="N115" s="39">
        <f t="shared" si="5"/>
        <v>0.44</v>
      </c>
      <c r="P115" s="39">
        <f t="shared" si="6"/>
        <v>3.87</v>
      </c>
      <c r="R115" s="1"/>
      <c r="S115" s="39">
        <f>'Door Comparison'!P115</f>
        <v>335.89</v>
      </c>
      <c r="T115" s="39">
        <f t="shared" si="7"/>
        <v>19.36</v>
      </c>
      <c r="U115" s="178">
        <v>0</v>
      </c>
      <c r="W115" s="40">
        <f t="shared" si="8"/>
        <v>359.56</v>
      </c>
    </row>
    <row r="116" spans="1:23" x14ac:dyDescent="0.25">
      <c r="A116" s="74" t="str">
        <f>'Door Comparison'!A116</f>
        <v xml:space="preserve">01.09.06,  </v>
      </c>
      <c r="B116" s="84" t="str">
        <f>'Door Comparison'!B116</f>
        <v>DRS-104</v>
      </c>
      <c r="C116" s="84">
        <f>'Door Comparison'!C116</f>
        <v>0</v>
      </c>
      <c r="D116" s="34">
        <f>'Door Comparison'!D116</f>
        <v>620</v>
      </c>
      <c r="E116" s="34">
        <f>'Door Comparison'!E116</f>
        <v>2110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1</v>
      </c>
      <c r="L116" s="37">
        <f>'Door Comparison'!L116</f>
        <v>1</v>
      </c>
      <c r="M116" s="119"/>
      <c r="N116" s="39">
        <f t="shared" si="5"/>
        <v>0.44</v>
      </c>
      <c r="P116" s="39">
        <f t="shared" si="6"/>
        <v>3.87</v>
      </c>
      <c r="R116" s="1"/>
      <c r="S116" s="39">
        <f>'Door Comparison'!P116</f>
        <v>335.89</v>
      </c>
      <c r="T116" s="39">
        <f t="shared" si="7"/>
        <v>19.36</v>
      </c>
      <c r="U116" s="178">
        <v>0</v>
      </c>
      <c r="W116" s="40">
        <f t="shared" si="8"/>
        <v>359.56</v>
      </c>
    </row>
    <row r="117" spans="1:23" x14ac:dyDescent="0.25">
      <c r="A117" s="74" t="str">
        <f>'Door Comparison'!A117</f>
        <v xml:space="preserve">01.21.01,  </v>
      </c>
      <c r="B117" s="84" t="str">
        <f>'Door Comparison'!B117</f>
        <v>DRS-100</v>
      </c>
      <c r="C117" s="84">
        <f>'Door Comparison'!C117</f>
        <v>0</v>
      </c>
      <c r="D117" s="34">
        <f>'Door Comparison'!D117</f>
        <v>1020</v>
      </c>
      <c r="E117" s="34">
        <f>'Door Comparison'!E117</f>
        <v>2110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1</v>
      </c>
      <c r="L117" s="37">
        <f>'Door Comparison'!L117</f>
        <v>0</v>
      </c>
      <c r="M117" s="119"/>
      <c r="N117" s="39">
        <f t="shared" si="5"/>
        <v>0.47</v>
      </c>
      <c r="P117" s="39">
        <f t="shared" si="6"/>
        <v>4.1900000000000004</v>
      </c>
      <c r="R117" s="1"/>
      <c r="S117" s="39">
        <f>'Door Comparison'!P117</f>
        <v>603.20000000000005</v>
      </c>
      <c r="T117" s="39">
        <f t="shared" si="7"/>
        <v>10.48</v>
      </c>
      <c r="U117" s="178">
        <v>0</v>
      </c>
      <c r="W117" s="40">
        <f t="shared" si="8"/>
        <v>618.34</v>
      </c>
    </row>
    <row r="118" spans="1:23" x14ac:dyDescent="0.25">
      <c r="A118" s="74" t="str">
        <f>'Door Comparison'!A118</f>
        <v xml:space="preserve">01.21.02,  </v>
      </c>
      <c r="B118" s="84" t="str">
        <f>'Door Comparison'!B118</f>
        <v>DRS-104</v>
      </c>
      <c r="C118" s="84">
        <f>'Door Comparison'!C118</f>
        <v>0</v>
      </c>
      <c r="D118" s="34">
        <f>'Door Comparison'!D118</f>
        <v>920</v>
      </c>
      <c r="E118" s="34">
        <f>'Door Comparison'!E118</f>
        <v>2110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1</v>
      </c>
      <c r="L118" s="37">
        <f>'Door Comparison'!L118</f>
        <v>1</v>
      </c>
      <c r="M118" s="119"/>
      <c r="N118" s="39">
        <f t="shared" si="5"/>
        <v>0.46</v>
      </c>
      <c r="P118" s="39">
        <f t="shared" si="6"/>
        <v>4.1100000000000003</v>
      </c>
      <c r="R118" s="1"/>
      <c r="S118" s="39">
        <f>'Door Comparison'!P118</f>
        <v>419.53</v>
      </c>
      <c r="T118" s="39">
        <f t="shared" si="7"/>
        <v>20.56</v>
      </c>
      <c r="U118" s="178">
        <v>0</v>
      </c>
      <c r="W118" s="40">
        <f t="shared" si="8"/>
        <v>444.66</v>
      </c>
    </row>
    <row r="119" spans="1:23" x14ac:dyDescent="0.25">
      <c r="A119" s="74" t="str">
        <f>'Door Comparison'!A119</f>
        <v xml:space="preserve">01.21.03,  </v>
      </c>
      <c r="B119" s="84" t="str">
        <f>'Door Comparison'!B119</f>
        <v>DRS-104</v>
      </c>
      <c r="C119" s="84">
        <f>'Door Comparison'!C119</f>
        <v>0</v>
      </c>
      <c r="D119" s="34">
        <f>'Door Comparison'!D119</f>
        <v>620</v>
      </c>
      <c r="E119" s="34">
        <f>'Door Comparison'!E119</f>
        <v>2110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1</v>
      </c>
      <c r="L119" s="37">
        <f>'Door Comparison'!L119</f>
        <v>1</v>
      </c>
      <c r="M119" s="119"/>
      <c r="N119" s="39">
        <f t="shared" si="5"/>
        <v>0.44</v>
      </c>
      <c r="P119" s="39">
        <f t="shared" si="6"/>
        <v>3.87</v>
      </c>
      <c r="R119" s="1"/>
      <c r="S119" s="39">
        <f>'Door Comparison'!P119</f>
        <v>335.89</v>
      </c>
      <c r="T119" s="39">
        <f t="shared" si="7"/>
        <v>19.36</v>
      </c>
      <c r="U119" s="178">
        <v>0</v>
      </c>
      <c r="W119" s="40">
        <f t="shared" si="8"/>
        <v>359.56</v>
      </c>
    </row>
    <row r="120" spans="1:23" x14ac:dyDescent="0.25">
      <c r="A120" s="74" t="str">
        <f>'Door Comparison'!A120</f>
        <v xml:space="preserve">01.21.04,  </v>
      </c>
      <c r="B120" s="84" t="str">
        <f>'Door Comparison'!B120</f>
        <v>DRS-104</v>
      </c>
      <c r="C120" s="84">
        <f>'Door Comparison'!C120</f>
        <v>0</v>
      </c>
      <c r="D120" s="34">
        <f>'Door Comparison'!D120</f>
        <v>620</v>
      </c>
      <c r="E120" s="34">
        <f>'Door Comparison'!E120</f>
        <v>2110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1</v>
      </c>
      <c r="L120" s="37">
        <f>'Door Comparison'!L120</f>
        <v>1</v>
      </c>
      <c r="M120" s="119"/>
      <c r="N120" s="39">
        <f t="shared" si="5"/>
        <v>0.44</v>
      </c>
      <c r="P120" s="39">
        <f t="shared" si="6"/>
        <v>3.87</v>
      </c>
      <c r="R120" s="1"/>
      <c r="S120" s="39">
        <f>'Door Comparison'!P120</f>
        <v>335.89</v>
      </c>
      <c r="T120" s="39">
        <f t="shared" si="7"/>
        <v>19.36</v>
      </c>
      <c r="U120" s="178">
        <v>0</v>
      </c>
      <c r="W120" s="40">
        <f t="shared" si="8"/>
        <v>359.56</v>
      </c>
    </row>
    <row r="121" spans="1:23" x14ac:dyDescent="0.25">
      <c r="A121" s="74" t="str">
        <f>'Door Comparison'!A121</f>
        <v xml:space="preserve">01.40.01,  </v>
      </c>
      <c r="B121" s="84" t="str">
        <f>'Door Comparison'!B121</f>
        <v>DRS-100</v>
      </c>
      <c r="C121" s="84">
        <f>'Door Comparison'!C121</f>
        <v>0</v>
      </c>
      <c r="D121" s="34">
        <f>'Door Comparison'!D121</f>
        <v>1020</v>
      </c>
      <c r="E121" s="34">
        <f>'Door Comparison'!E121</f>
        <v>2110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1</v>
      </c>
      <c r="L121" s="37">
        <f>'Door Comparison'!L121</f>
        <v>0</v>
      </c>
      <c r="M121" s="119"/>
      <c r="N121" s="39">
        <f t="shared" si="5"/>
        <v>0.47</v>
      </c>
      <c r="P121" s="39">
        <f t="shared" si="6"/>
        <v>4.1900000000000004</v>
      </c>
      <c r="R121" s="1"/>
      <c r="S121" s="39">
        <f>'Door Comparison'!P121</f>
        <v>603.20000000000005</v>
      </c>
      <c r="T121" s="39">
        <f t="shared" si="7"/>
        <v>10.48</v>
      </c>
      <c r="U121" s="178">
        <v>0</v>
      </c>
      <c r="W121" s="40">
        <f t="shared" si="8"/>
        <v>618.34</v>
      </c>
    </row>
    <row r="122" spans="1:23" x14ac:dyDescent="0.25">
      <c r="A122" s="74" t="str">
        <f>'Door Comparison'!A122</f>
        <v xml:space="preserve">01.40.02,  </v>
      </c>
      <c r="B122" s="84" t="str">
        <f>'Door Comparison'!B122</f>
        <v>DRS-104</v>
      </c>
      <c r="C122" s="84">
        <f>'Door Comparison'!C122</f>
        <v>0</v>
      </c>
      <c r="D122" s="34">
        <f>'Door Comparison'!D122</f>
        <v>1020</v>
      </c>
      <c r="E122" s="34">
        <f>'Door Comparison'!E122</f>
        <v>2110</v>
      </c>
      <c r="G122" s="37">
        <f>'Door Comparison'!G122</f>
        <v>0</v>
      </c>
      <c r="H122" s="37">
        <f>'Door Comparison'!H122</f>
        <v>1</v>
      </c>
      <c r="J122" s="37">
        <f>'Door Comparison'!J122</f>
        <v>0</v>
      </c>
      <c r="K122" s="37">
        <f>'Door Comparison'!K122</f>
        <v>1</v>
      </c>
      <c r="L122" s="37">
        <f>'Door Comparison'!L122</f>
        <v>1</v>
      </c>
      <c r="M122" s="119"/>
      <c r="N122" s="39">
        <f t="shared" si="5"/>
        <v>0.47</v>
      </c>
      <c r="P122" s="39">
        <f t="shared" si="6"/>
        <v>4.1900000000000004</v>
      </c>
      <c r="R122" s="1"/>
      <c r="S122" s="39">
        <f>'Door Comparison'!P122</f>
        <v>381.74</v>
      </c>
      <c r="T122" s="39">
        <f t="shared" si="7"/>
        <v>20.96</v>
      </c>
      <c r="U122" s="178">
        <v>0</v>
      </c>
      <c r="W122" s="40">
        <f t="shared" si="8"/>
        <v>407.36</v>
      </c>
    </row>
    <row r="123" spans="1:23" x14ac:dyDescent="0.25">
      <c r="A123" s="74" t="str">
        <f>'Door Comparison'!A123</f>
        <v xml:space="preserve">01.41.02,  </v>
      </c>
      <c r="B123" s="84" t="str">
        <f>'Door Comparison'!B123</f>
        <v>DRS-104</v>
      </c>
      <c r="C123" s="84">
        <f>'Door Comparison'!C123</f>
        <v>0</v>
      </c>
      <c r="D123" s="34">
        <f>'Door Comparison'!D123</f>
        <v>820</v>
      </c>
      <c r="E123" s="34">
        <f>'Door Comparison'!E123</f>
        <v>2110</v>
      </c>
      <c r="G123" s="37">
        <f>'Door Comparison'!G123</f>
        <v>0</v>
      </c>
      <c r="H123" s="37">
        <f>'Door Comparison'!H123</f>
        <v>1</v>
      </c>
      <c r="J123" s="37">
        <f>'Door Comparison'!J123</f>
        <v>0</v>
      </c>
      <c r="K123" s="37">
        <f>'Door Comparison'!K123</f>
        <v>1</v>
      </c>
      <c r="L123" s="37">
        <f>'Door Comparison'!L123</f>
        <v>1</v>
      </c>
      <c r="M123" s="119"/>
      <c r="N123" s="39">
        <f t="shared" si="5"/>
        <v>0.45</v>
      </c>
      <c r="P123" s="39">
        <f t="shared" si="6"/>
        <v>4.03</v>
      </c>
      <c r="R123" s="1"/>
      <c r="S123" s="39">
        <f>'Door Comparison'!P123</f>
        <v>410.92</v>
      </c>
      <c r="T123" s="39">
        <f t="shared" si="7"/>
        <v>20.16</v>
      </c>
      <c r="U123" s="178">
        <v>0</v>
      </c>
      <c r="W123" s="40">
        <f t="shared" si="8"/>
        <v>435.56</v>
      </c>
    </row>
    <row r="124" spans="1:23" x14ac:dyDescent="0.25">
      <c r="A124" s="74" t="str">
        <f>'Door Comparison'!A124</f>
        <v xml:space="preserve">01.41.41,  </v>
      </c>
      <c r="B124" s="84" t="str">
        <f>'Door Comparison'!B124</f>
        <v>DRS-100</v>
      </c>
      <c r="C124" s="84">
        <f>'Door Comparison'!C124</f>
        <v>0</v>
      </c>
      <c r="D124" s="34">
        <f>'Door Comparison'!D124</f>
        <v>1020</v>
      </c>
      <c r="E124" s="34">
        <f>'Door Comparison'!E124</f>
        <v>2110</v>
      </c>
      <c r="G124" s="37">
        <f>'Door Comparison'!G124</f>
        <v>0</v>
      </c>
      <c r="H124" s="37">
        <f>'Door Comparison'!H124</f>
        <v>1</v>
      </c>
      <c r="J124" s="37">
        <f>'Door Comparison'!J124</f>
        <v>0</v>
      </c>
      <c r="K124" s="37">
        <f>'Door Comparison'!K124</f>
        <v>1</v>
      </c>
      <c r="L124" s="37">
        <f>'Door Comparison'!L124</f>
        <v>0</v>
      </c>
      <c r="M124" s="119"/>
      <c r="N124" s="39">
        <f t="shared" si="5"/>
        <v>0.47</v>
      </c>
      <c r="P124" s="39">
        <f t="shared" si="6"/>
        <v>4.1900000000000004</v>
      </c>
      <c r="R124" s="1"/>
      <c r="S124" s="39">
        <f>'Door Comparison'!P124</f>
        <v>603.20000000000005</v>
      </c>
      <c r="T124" s="39">
        <f t="shared" si="7"/>
        <v>10.48</v>
      </c>
      <c r="U124" s="178">
        <v>0</v>
      </c>
      <c r="W124" s="40">
        <f t="shared" si="8"/>
        <v>618.34</v>
      </c>
    </row>
    <row r="125" spans="1:23" x14ac:dyDescent="0.25">
      <c r="A125" s="74" t="str">
        <f>'Door Comparison'!A125</f>
        <v xml:space="preserve">01.50.01,  </v>
      </c>
      <c r="B125" s="84" t="str">
        <f>'Door Comparison'!B125</f>
        <v>DRS-100</v>
      </c>
      <c r="C125" s="84">
        <f>'Door Comparison'!C125</f>
        <v>0</v>
      </c>
      <c r="D125" s="34">
        <f>'Door Comparison'!D125</f>
        <v>1020</v>
      </c>
      <c r="E125" s="34">
        <f>'Door Comparison'!E125</f>
        <v>2110</v>
      </c>
      <c r="G125" s="37">
        <f>'Door Comparison'!G125</f>
        <v>0</v>
      </c>
      <c r="H125" s="37">
        <f>'Door Comparison'!H125</f>
        <v>1</v>
      </c>
      <c r="J125" s="37">
        <f>'Door Comparison'!J125</f>
        <v>1</v>
      </c>
      <c r="K125" s="37">
        <f>'Door Comparison'!K125</f>
        <v>0</v>
      </c>
      <c r="L125" s="37">
        <f>'Door Comparison'!L125</f>
        <v>1</v>
      </c>
      <c r="M125" s="119"/>
      <c r="N125" s="39">
        <f t="shared" si="5"/>
        <v>0.47</v>
      </c>
      <c r="P125" s="39">
        <f t="shared" si="6"/>
        <v>4.1900000000000004</v>
      </c>
      <c r="R125" s="1"/>
      <c r="S125" s="39">
        <f>'Door Comparison'!P125</f>
        <v>530.07000000000005</v>
      </c>
      <c r="T125" s="39">
        <f t="shared" si="7"/>
        <v>20.96</v>
      </c>
      <c r="U125" s="178">
        <v>0</v>
      </c>
      <c r="W125" s="40">
        <f t="shared" si="8"/>
        <v>555.69000000000005</v>
      </c>
    </row>
    <row r="126" spans="1:23" x14ac:dyDescent="0.25">
      <c r="A126" s="74" t="str">
        <f>'Door Comparison'!A126</f>
        <v xml:space="preserve">01.50.02,  </v>
      </c>
      <c r="B126" s="84" t="str">
        <f>'Door Comparison'!B126</f>
        <v>DRS-104</v>
      </c>
      <c r="C126" s="84">
        <f>'Door Comparison'!C126</f>
        <v>0</v>
      </c>
      <c r="D126" s="34">
        <f>'Door Comparison'!D126</f>
        <v>1450</v>
      </c>
      <c r="E126" s="34">
        <f>'Door Comparison'!E126</f>
        <v>2110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1</v>
      </c>
      <c r="L126" s="37">
        <f>'Door Comparison'!L126</f>
        <v>1</v>
      </c>
      <c r="M126" s="119"/>
      <c r="N126" s="39">
        <f t="shared" si="5"/>
        <v>0.51</v>
      </c>
      <c r="P126" s="39">
        <f t="shared" si="6"/>
        <v>4.54</v>
      </c>
      <c r="R126" s="1"/>
      <c r="S126" s="39">
        <f>'Door Comparison'!P126</f>
        <v>942.71</v>
      </c>
      <c r="T126" s="39">
        <f t="shared" si="7"/>
        <v>22.68</v>
      </c>
      <c r="U126" s="178">
        <v>0</v>
      </c>
      <c r="W126" s="40">
        <f t="shared" si="8"/>
        <v>970.44</v>
      </c>
    </row>
    <row r="127" spans="1:23" x14ac:dyDescent="0.25">
      <c r="A127" s="74" t="str">
        <f>'Door Comparison'!A127</f>
        <v xml:space="preserve">01.50.03,  </v>
      </c>
      <c r="B127" s="84" t="str">
        <f>'Door Comparison'!B127</f>
        <v>DRS-104</v>
      </c>
      <c r="C127" s="84">
        <f>'Door Comparison'!C127</f>
        <v>0</v>
      </c>
      <c r="D127" s="34">
        <f>'Door Comparison'!D127</f>
        <v>720</v>
      </c>
      <c r="E127" s="34">
        <f>'Door Comparison'!E127</f>
        <v>2110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1</v>
      </c>
      <c r="L127" s="37">
        <f>'Door Comparison'!L127</f>
        <v>1</v>
      </c>
      <c r="M127" s="119"/>
      <c r="N127" s="39">
        <f t="shared" si="5"/>
        <v>0.44</v>
      </c>
      <c r="P127" s="39">
        <f t="shared" si="6"/>
        <v>3.95</v>
      </c>
      <c r="R127" s="1"/>
      <c r="S127" s="39">
        <f>'Door Comparison'!P127</f>
        <v>402.27</v>
      </c>
      <c r="T127" s="39">
        <f t="shared" si="7"/>
        <v>19.760000000000002</v>
      </c>
      <c r="U127" s="178">
        <v>0</v>
      </c>
      <c r="W127" s="40">
        <f t="shared" si="8"/>
        <v>426.42</v>
      </c>
    </row>
    <row r="128" spans="1:23" x14ac:dyDescent="0.25">
      <c r="A128" s="74" t="str">
        <f>'Door Comparison'!A128</f>
        <v xml:space="preserve">01.54.01,  </v>
      </c>
      <c r="B128" s="84" t="str">
        <f>'Door Comparison'!B128</f>
        <v>DRS-100</v>
      </c>
      <c r="C128" s="84">
        <f>'Door Comparison'!C128</f>
        <v>0</v>
      </c>
      <c r="D128" s="34">
        <f>'Door Comparison'!D128</f>
        <v>1020</v>
      </c>
      <c r="E128" s="34">
        <f>'Door Comparison'!E128</f>
        <v>2110</v>
      </c>
      <c r="G128" s="37">
        <f>'Door Comparison'!G128</f>
        <v>0</v>
      </c>
      <c r="H128" s="37">
        <f>'Door Comparison'!H128</f>
        <v>1</v>
      </c>
      <c r="J128" s="37">
        <f>'Door Comparison'!J128</f>
        <v>1</v>
      </c>
      <c r="K128" s="37">
        <f>'Door Comparison'!K128</f>
        <v>0</v>
      </c>
      <c r="L128" s="37">
        <f>'Door Comparison'!L128</f>
        <v>1</v>
      </c>
      <c r="M128" s="119"/>
      <c r="N128" s="39">
        <f t="shared" si="5"/>
        <v>0.47</v>
      </c>
      <c r="P128" s="39">
        <f t="shared" si="6"/>
        <v>4.1900000000000004</v>
      </c>
      <c r="R128" s="1"/>
      <c r="S128" s="39">
        <f>'Door Comparison'!P128</f>
        <v>377.87</v>
      </c>
      <c r="T128" s="39">
        <f t="shared" si="7"/>
        <v>20.96</v>
      </c>
      <c r="U128" s="178">
        <v>0</v>
      </c>
      <c r="W128" s="40">
        <f t="shared" si="8"/>
        <v>403.49</v>
      </c>
    </row>
    <row r="129" spans="1:23" x14ac:dyDescent="0.25">
      <c r="A129" s="74" t="str">
        <f>'Door Comparison'!A129</f>
        <v xml:space="preserve">01.54.02,  </v>
      </c>
      <c r="B129" s="84" t="str">
        <f>'Door Comparison'!B129</f>
        <v>DRS-100</v>
      </c>
      <c r="C129" s="84">
        <f>'Door Comparison'!C129</f>
        <v>0</v>
      </c>
      <c r="D129" s="34">
        <f>'Door Comparison'!D129</f>
        <v>1020</v>
      </c>
      <c r="E129" s="34">
        <f>'Door Comparison'!E129</f>
        <v>2110</v>
      </c>
      <c r="G129" s="37">
        <f>'Door Comparison'!G129</f>
        <v>0</v>
      </c>
      <c r="H129" s="37">
        <f>'Door Comparison'!H129</f>
        <v>1</v>
      </c>
      <c r="J129" s="37">
        <f>'Door Comparison'!J129</f>
        <v>1</v>
      </c>
      <c r="K129" s="37">
        <f>'Door Comparison'!K129</f>
        <v>0</v>
      </c>
      <c r="L129" s="37">
        <f>'Door Comparison'!L129</f>
        <v>1</v>
      </c>
      <c r="M129" s="119"/>
      <c r="N129" s="39">
        <f t="shared" si="5"/>
        <v>0.47</v>
      </c>
      <c r="P129" s="39">
        <f t="shared" si="6"/>
        <v>4.1900000000000004</v>
      </c>
      <c r="R129" s="1"/>
      <c r="S129" s="39">
        <f>'Door Comparison'!P129</f>
        <v>363.83</v>
      </c>
      <c r="T129" s="39">
        <f t="shared" si="7"/>
        <v>20.96</v>
      </c>
      <c r="U129" s="178">
        <v>0</v>
      </c>
      <c r="W129" s="40">
        <f t="shared" si="8"/>
        <v>389.45</v>
      </c>
    </row>
    <row r="130" spans="1:23" x14ac:dyDescent="0.25">
      <c r="A130" s="74" t="str">
        <f>'Door Comparison'!A130</f>
        <v xml:space="preserve">01.54.03,  </v>
      </c>
      <c r="B130" s="84" t="str">
        <f>'Door Comparison'!B130</f>
        <v>DRS-100</v>
      </c>
      <c r="C130" s="84">
        <f>'Door Comparison'!C130</f>
        <v>0</v>
      </c>
      <c r="D130" s="34">
        <f>'Door Comparison'!D130</f>
        <v>1020</v>
      </c>
      <c r="E130" s="34">
        <f>'Door Comparison'!E130</f>
        <v>2110</v>
      </c>
      <c r="G130" s="37">
        <f>'Door Comparison'!G130</f>
        <v>0</v>
      </c>
      <c r="H130" s="37">
        <f>'Door Comparison'!H130</f>
        <v>1</v>
      </c>
      <c r="J130" s="37">
        <f>'Door Comparison'!J130</f>
        <v>1</v>
      </c>
      <c r="K130" s="37">
        <f>'Door Comparison'!K130</f>
        <v>0</v>
      </c>
      <c r="L130" s="37">
        <f>'Door Comparison'!L130</f>
        <v>1</v>
      </c>
      <c r="M130" s="119"/>
      <c r="N130" s="39">
        <f t="shared" si="5"/>
        <v>0.47</v>
      </c>
      <c r="P130" s="39">
        <f t="shared" si="6"/>
        <v>4.1900000000000004</v>
      </c>
      <c r="R130" s="1"/>
      <c r="S130" s="39">
        <f>'Door Comparison'!P130</f>
        <v>363.83</v>
      </c>
      <c r="T130" s="39">
        <f t="shared" si="7"/>
        <v>20.96</v>
      </c>
      <c r="U130" s="178">
        <v>0</v>
      </c>
      <c r="W130" s="40">
        <f t="shared" si="8"/>
        <v>389.45</v>
      </c>
    </row>
    <row r="131" spans="1:23" x14ac:dyDescent="0.25">
      <c r="A131" s="74" t="str">
        <f>'Door Comparison'!A131</f>
        <v xml:space="preserve">01.61.01,  </v>
      </c>
      <c r="B131" s="84" t="str">
        <f>'Door Comparison'!B131</f>
        <v>DRS-104</v>
      </c>
      <c r="C131" s="84">
        <f>'Door Comparison'!C131</f>
        <v>0</v>
      </c>
      <c r="D131" s="34">
        <f>'Door Comparison'!D131</f>
        <v>820</v>
      </c>
      <c r="E131" s="34">
        <f>'Door Comparison'!E131</f>
        <v>2110</v>
      </c>
      <c r="G131" s="37">
        <f>'Door Comparison'!G131</f>
        <v>0</v>
      </c>
      <c r="H131" s="37">
        <f>'Door Comparison'!H131</f>
        <v>1</v>
      </c>
      <c r="J131" s="37">
        <f>'Door Comparison'!J131</f>
        <v>0</v>
      </c>
      <c r="K131" s="37">
        <f>'Door Comparison'!K131</f>
        <v>1</v>
      </c>
      <c r="L131" s="37">
        <f>'Door Comparison'!L131</f>
        <v>1</v>
      </c>
      <c r="M131" s="119"/>
      <c r="N131" s="39">
        <f t="shared" si="5"/>
        <v>0.45</v>
      </c>
      <c r="P131" s="39">
        <f t="shared" si="6"/>
        <v>4.03</v>
      </c>
      <c r="R131" s="1"/>
      <c r="S131" s="39">
        <f>'Door Comparison'!P131</f>
        <v>410.92</v>
      </c>
      <c r="T131" s="39">
        <f t="shared" si="7"/>
        <v>20.16</v>
      </c>
      <c r="U131" s="178">
        <v>0</v>
      </c>
      <c r="W131" s="40">
        <f t="shared" si="8"/>
        <v>435.56</v>
      </c>
    </row>
    <row r="132" spans="1:23" x14ac:dyDescent="0.25">
      <c r="A132" s="74" t="str">
        <f>'Door Comparison'!A132</f>
        <v xml:space="preserve">01.61.02,  </v>
      </c>
      <c r="B132" s="84" t="str">
        <f>'Door Comparison'!B132</f>
        <v>DRS-100</v>
      </c>
      <c r="C132" s="84">
        <f>'Door Comparison'!C132</f>
        <v>0</v>
      </c>
      <c r="D132" s="34">
        <f>'Door Comparison'!D132</f>
        <v>1020</v>
      </c>
      <c r="E132" s="34">
        <f>'Door Comparison'!E132</f>
        <v>2110</v>
      </c>
      <c r="G132" s="37">
        <f>'Door Comparison'!G132</f>
        <v>0</v>
      </c>
      <c r="H132" s="37">
        <f>'Door Comparison'!H132</f>
        <v>1</v>
      </c>
      <c r="J132" s="37">
        <f>'Door Comparison'!J132</f>
        <v>0</v>
      </c>
      <c r="K132" s="37">
        <f>'Door Comparison'!K132</f>
        <v>1</v>
      </c>
      <c r="L132" s="37">
        <f>'Door Comparison'!L132</f>
        <v>0</v>
      </c>
      <c r="M132" s="119"/>
      <c r="N132" s="39">
        <f t="shared" si="5"/>
        <v>0.47</v>
      </c>
      <c r="P132" s="39">
        <f t="shared" si="6"/>
        <v>4.1900000000000004</v>
      </c>
      <c r="R132" s="1"/>
      <c r="S132" s="39">
        <f>'Door Comparison'!P132</f>
        <v>603.20000000000005</v>
      </c>
      <c r="T132" s="39">
        <f t="shared" si="7"/>
        <v>10.48</v>
      </c>
      <c r="U132" s="178">
        <v>0</v>
      </c>
      <c r="W132" s="40">
        <f t="shared" si="8"/>
        <v>618.34</v>
      </c>
    </row>
    <row r="133" spans="1:23" x14ac:dyDescent="0.25">
      <c r="A133" s="74" t="str">
        <f>'Door Comparison'!A133</f>
        <v xml:space="preserve">02.37.01,  </v>
      </c>
      <c r="B133" s="84" t="str">
        <f>'Door Comparison'!B133</f>
        <v>DRS-104</v>
      </c>
      <c r="C133" s="84">
        <f>'Door Comparison'!C133</f>
        <v>0</v>
      </c>
      <c r="D133" s="34">
        <f>'Door Comparison'!D133</f>
        <v>820</v>
      </c>
      <c r="E133" s="34">
        <f>'Door Comparison'!E133</f>
        <v>2110</v>
      </c>
      <c r="G133" s="37">
        <f>'Door Comparison'!G133</f>
        <v>0</v>
      </c>
      <c r="H133" s="37">
        <f>'Door Comparison'!H133</f>
        <v>1</v>
      </c>
      <c r="J133" s="37">
        <f>'Door Comparison'!J133</f>
        <v>0</v>
      </c>
      <c r="K133" s="37">
        <f>'Door Comparison'!K133</f>
        <v>1</v>
      </c>
      <c r="L133" s="37">
        <f>'Door Comparison'!L133</f>
        <v>1</v>
      </c>
      <c r="M133" s="119"/>
      <c r="N133" s="39">
        <f t="shared" si="5"/>
        <v>0.45</v>
      </c>
      <c r="P133" s="39">
        <f t="shared" si="6"/>
        <v>4.03</v>
      </c>
      <c r="R133" s="1"/>
      <c r="S133" s="39">
        <f>'Door Comparison'!P133</f>
        <v>410.92</v>
      </c>
      <c r="T133" s="39">
        <f t="shared" si="7"/>
        <v>20.16</v>
      </c>
      <c r="U133" s="178">
        <v>0</v>
      </c>
      <c r="W133" s="40">
        <f t="shared" si="8"/>
        <v>435.56</v>
      </c>
    </row>
    <row r="134" spans="1:23" x14ac:dyDescent="0.25">
      <c r="A134" s="74" t="str">
        <f>'Door Comparison'!A134</f>
        <v xml:space="preserve">02.37.02,  </v>
      </c>
      <c r="B134" s="84" t="str">
        <f>'Door Comparison'!B134</f>
        <v>DRS-100</v>
      </c>
      <c r="C134" s="84">
        <f>'Door Comparison'!C134</f>
        <v>0</v>
      </c>
      <c r="D134" s="34">
        <f>'Door Comparison'!D134</f>
        <v>1020</v>
      </c>
      <c r="E134" s="34">
        <f>'Door Comparison'!E134</f>
        <v>2110</v>
      </c>
      <c r="G134" s="37">
        <f>'Door Comparison'!G134</f>
        <v>0</v>
      </c>
      <c r="H134" s="37">
        <f>'Door Comparison'!H134</f>
        <v>1</v>
      </c>
      <c r="J134" s="37">
        <f>'Door Comparison'!J134</f>
        <v>0</v>
      </c>
      <c r="K134" s="37">
        <f>'Door Comparison'!K134</f>
        <v>1</v>
      </c>
      <c r="L134" s="37">
        <f>'Door Comparison'!L134</f>
        <v>0</v>
      </c>
      <c r="M134" s="119"/>
      <c r="N134" s="39">
        <f t="shared" si="5"/>
        <v>0.47</v>
      </c>
      <c r="P134" s="39">
        <f t="shared" si="6"/>
        <v>4.1900000000000004</v>
      </c>
      <c r="R134" s="1"/>
      <c r="S134" s="39">
        <f>'Door Comparison'!P134</f>
        <v>603.20000000000005</v>
      </c>
      <c r="T134" s="39">
        <f t="shared" si="7"/>
        <v>10.48</v>
      </c>
      <c r="U134" s="178">
        <v>0</v>
      </c>
      <c r="W134" s="40">
        <f t="shared" si="8"/>
        <v>618.34</v>
      </c>
    </row>
    <row r="135" spans="1:23" x14ac:dyDescent="0.25">
      <c r="A135" s="74" t="str">
        <f>'Door Comparison'!A135</f>
        <v xml:space="preserve">02.53.01,  </v>
      </c>
      <c r="B135" s="84" t="str">
        <f>'Door Comparison'!B135</f>
        <v>DRS-100</v>
      </c>
      <c r="C135" s="84">
        <f>'Door Comparison'!C135</f>
        <v>0</v>
      </c>
      <c r="D135" s="34">
        <f>'Door Comparison'!D135</f>
        <v>1020</v>
      </c>
      <c r="E135" s="34">
        <f>'Door Comparison'!E135</f>
        <v>2110</v>
      </c>
      <c r="G135" s="37">
        <f>'Door Comparison'!G135</f>
        <v>0</v>
      </c>
      <c r="H135" s="37">
        <f>'Door Comparison'!H135</f>
        <v>1</v>
      </c>
      <c r="J135" s="37">
        <f>'Door Comparison'!J135</f>
        <v>0</v>
      </c>
      <c r="K135" s="37">
        <f>'Door Comparison'!K135</f>
        <v>1</v>
      </c>
      <c r="L135" s="37">
        <f>'Door Comparison'!L135</f>
        <v>0</v>
      </c>
      <c r="M135" s="119"/>
      <c r="N135" s="39">
        <f t="shared" si="5"/>
        <v>0.47</v>
      </c>
      <c r="P135" s="39">
        <f t="shared" si="6"/>
        <v>4.1900000000000004</v>
      </c>
      <c r="R135" s="1"/>
      <c r="S135" s="39">
        <f>'Door Comparison'!P135</f>
        <v>603.20000000000005</v>
      </c>
      <c r="T135" s="39">
        <f t="shared" si="7"/>
        <v>10.48</v>
      </c>
      <c r="U135" s="178">
        <v>0</v>
      </c>
      <c r="W135" s="40">
        <f t="shared" si="8"/>
        <v>618.34</v>
      </c>
    </row>
    <row r="136" spans="1:23" x14ac:dyDescent="0.25">
      <c r="A136" s="74" t="str">
        <f>'Door Comparison'!A136</f>
        <v xml:space="preserve">02.73.01,  </v>
      </c>
      <c r="B136" s="84" t="str">
        <f>'Door Comparison'!B136</f>
        <v>DRS-104</v>
      </c>
      <c r="C136" s="84">
        <f>'Door Comparison'!C136</f>
        <v>0</v>
      </c>
      <c r="D136" s="34">
        <f>'Door Comparison'!D136</f>
        <v>820</v>
      </c>
      <c r="E136" s="34">
        <f>'Door Comparison'!E136</f>
        <v>2110</v>
      </c>
      <c r="G136" s="37">
        <f>'Door Comparison'!G136</f>
        <v>0</v>
      </c>
      <c r="H136" s="37">
        <f>'Door Comparison'!H136</f>
        <v>1</v>
      </c>
      <c r="J136" s="37">
        <f>'Door Comparison'!J136</f>
        <v>0</v>
      </c>
      <c r="K136" s="37">
        <f>'Door Comparison'!K136</f>
        <v>1</v>
      </c>
      <c r="L136" s="37">
        <f>'Door Comparison'!L136</f>
        <v>1</v>
      </c>
      <c r="M136" s="119"/>
      <c r="N136" s="39">
        <f t="shared" si="5"/>
        <v>0.45</v>
      </c>
      <c r="P136" s="39">
        <f t="shared" si="6"/>
        <v>4.03</v>
      </c>
      <c r="R136" s="1"/>
      <c r="S136" s="39">
        <f>'Door Comparison'!P136</f>
        <v>410.92</v>
      </c>
      <c r="T136" s="39">
        <f t="shared" si="7"/>
        <v>20.16</v>
      </c>
      <c r="U136" s="178">
        <v>0</v>
      </c>
      <c r="W136" s="40">
        <f t="shared" si="8"/>
        <v>435.56</v>
      </c>
    </row>
    <row r="137" spans="1:23" x14ac:dyDescent="0.25">
      <c r="A137" s="74" t="str">
        <f>'Door Comparison'!A137</f>
        <v xml:space="preserve">02.73.02,  </v>
      </c>
      <c r="B137" s="84" t="str">
        <f>'Door Comparison'!B137</f>
        <v>DRS-104</v>
      </c>
      <c r="C137" s="84">
        <f>'Door Comparison'!C137</f>
        <v>0</v>
      </c>
      <c r="D137" s="34">
        <f>'Door Comparison'!D137</f>
        <v>1020</v>
      </c>
      <c r="E137" s="34">
        <f>'Door Comparison'!E137</f>
        <v>2110</v>
      </c>
      <c r="G137" s="37">
        <f>'Door Comparison'!G137</f>
        <v>0</v>
      </c>
      <c r="H137" s="37">
        <f>'Door Comparison'!H137</f>
        <v>1</v>
      </c>
      <c r="J137" s="37">
        <f>'Door Comparison'!J137</f>
        <v>0</v>
      </c>
      <c r="K137" s="37">
        <f>'Door Comparison'!K137</f>
        <v>1</v>
      </c>
      <c r="L137" s="37">
        <f>'Door Comparison'!L137</f>
        <v>1</v>
      </c>
      <c r="M137" s="119"/>
      <c r="N137" s="39">
        <f t="shared" si="5"/>
        <v>0.47</v>
      </c>
      <c r="P137" s="39">
        <f t="shared" si="6"/>
        <v>4.1900000000000004</v>
      </c>
      <c r="R137" s="1"/>
      <c r="S137" s="39">
        <f>'Door Comparison'!P137</f>
        <v>529.58000000000004</v>
      </c>
      <c r="T137" s="39">
        <f t="shared" si="7"/>
        <v>20.96</v>
      </c>
      <c r="U137" s="178">
        <v>0</v>
      </c>
      <c r="W137" s="40">
        <f t="shared" si="8"/>
        <v>555.20000000000005</v>
      </c>
    </row>
    <row r="138" spans="1:23" x14ac:dyDescent="0.25">
      <c r="A138" s="74" t="str">
        <f>'Door Comparison'!A138</f>
        <v xml:space="preserve">02.73.04,  </v>
      </c>
      <c r="B138" s="84" t="str">
        <f>'Door Comparison'!B138</f>
        <v>DRS-104</v>
      </c>
      <c r="C138" s="84">
        <f>'Door Comparison'!C138</f>
        <v>0</v>
      </c>
      <c r="D138" s="34">
        <f>'Door Comparison'!D138</f>
        <v>1750</v>
      </c>
      <c r="E138" s="34">
        <f>'Door Comparison'!E138</f>
        <v>2110</v>
      </c>
      <c r="G138" s="37">
        <f>'Door Comparison'!G138</f>
        <v>0</v>
      </c>
      <c r="H138" s="37">
        <f>'Door Comparison'!H138</f>
        <v>1</v>
      </c>
      <c r="J138" s="37">
        <f>'Door Comparison'!J138</f>
        <v>0</v>
      </c>
      <c r="K138" s="37">
        <f>'Door Comparison'!K138</f>
        <v>1</v>
      </c>
      <c r="L138" s="37">
        <f>'Door Comparison'!L138</f>
        <v>1</v>
      </c>
      <c r="M138" s="119"/>
      <c r="N138" s="39">
        <f t="shared" ref="N138:N201" si="9">(D138+2*E138)*((G138*0.04)+(H138*0.09))/1000</f>
        <v>0.54</v>
      </c>
      <c r="P138" s="39">
        <f t="shared" ref="P138:P201" si="10">((D138+2*E138)*0.8)/1000</f>
        <v>4.78</v>
      </c>
      <c r="R138" s="1"/>
      <c r="S138" s="39">
        <f>'Door Comparison'!P138</f>
        <v>972.48</v>
      </c>
      <c r="T138" s="39">
        <f t="shared" ref="T138:T201" si="11">(J138+K138+L138)*(2*((D138+2*E138)*1/1000))</f>
        <v>23.88</v>
      </c>
      <c r="U138" s="178">
        <v>0</v>
      </c>
      <c r="W138" s="40">
        <f t="shared" ref="W138:W201" si="12">SUM(N138:V138)</f>
        <v>1001.68</v>
      </c>
    </row>
    <row r="139" spans="1:23" x14ac:dyDescent="0.25">
      <c r="A139" s="74" t="str">
        <f>'Door Comparison'!A139</f>
        <v xml:space="preserve">02.73.05,  </v>
      </c>
      <c r="B139" s="84" t="str">
        <f>'Door Comparison'!B139</f>
        <v>DRS-104</v>
      </c>
      <c r="C139" s="84">
        <f>'Door Comparison'!C139</f>
        <v>0</v>
      </c>
      <c r="D139" s="34">
        <f>'Door Comparison'!D139</f>
        <v>1450</v>
      </c>
      <c r="E139" s="34">
        <f>'Door Comparison'!E139</f>
        <v>2110</v>
      </c>
      <c r="G139" s="37">
        <f>'Door Comparison'!G139</f>
        <v>0</v>
      </c>
      <c r="H139" s="37">
        <f>'Door Comparison'!H139</f>
        <v>1</v>
      </c>
      <c r="J139" s="37">
        <f>'Door Comparison'!J139</f>
        <v>0</v>
      </c>
      <c r="K139" s="37">
        <f>'Door Comparison'!K139</f>
        <v>1</v>
      </c>
      <c r="L139" s="37">
        <f>'Door Comparison'!L139</f>
        <v>1</v>
      </c>
      <c r="M139" s="119"/>
      <c r="N139" s="39">
        <f t="shared" si="9"/>
        <v>0.51</v>
      </c>
      <c r="P139" s="39">
        <f t="shared" si="10"/>
        <v>4.54</v>
      </c>
      <c r="R139" s="1"/>
      <c r="S139" s="39">
        <f>'Door Comparison'!P139</f>
        <v>942.71</v>
      </c>
      <c r="T139" s="39">
        <f t="shared" si="11"/>
        <v>22.68</v>
      </c>
      <c r="U139" s="178">
        <v>0</v>
      </c>
      <c r="W139" s="40">
        <f t="shared" si="12"/>
        <v>970.44</v>
      </c>
    </row>
    <row r="140" spans="1:23" x14ac:dyDescent="0.25">
      <c r="A140" s="74" t="str">
        <f>'Door Comparison'!A140</f>
        <v xml:space="preserve">02.73.06,  </v>
      </c>
      <c r="B140" s="84" t="str">
        <f>'Door Comparison'!B140</f>
        <v>DRS-104</v>
      </c>
      <c r="C140" s="84">
        <f>'Door Comparison'!C140</f>
        <v>0</v>
      </c>
      <c r="D140" s="34">
        <f>'Door Comparison'!D140</f>
        <v>620</v>
      </c>
      <c r="E140" s="34">
        <f>'Door Comparison'!E140</f>
        <v>2110</v>
      </c>
      <c r="G140" s="37">
        <f>'Door Comparison'!G140</f>
        <v>0</v>
      </c>
      <c r="H140" s="37">
        <f>'Door Comparison'!H140</f>
        <v>1</v>
      </c>
      <c r="J140" s="37">
        <f>'Door Comparison'!J140</f>
        <v>0</v>
      </c>
      <c r="K140" s="37">
        <f>'Door Comparison'!K140</f>
        <v>1</v>
      </c>
      <c r="L140" s="37">
        <f>'Door Comparison'!L140</f>
        <v>1</v>
      </c>
      <c r="M140" s="119"/>
      <c r="N140" s="39">
        <f t="shared" si="9"/>
        <v>0.44</v>
      </c>
      <c r="P140" s="39">
        <f t="shared" si="10"/>
        <v>3.87</v>
      </c>
      <c r="R140" s="1"/>
      <c r="S140" s="39">
        <f>'Door Comparison'!P140</f>
        <v>335.89</v>
      </c>
      <c r="T140" s="39">
        <f t="shared" si="11"/>
        <v>19.36</v>
      </c>
      <c r="U140" s="178">
        <v>0</v>
      </c>
      <c r="W140" s="40">
        <f t="shared" si="12"/>
        <v>359.56</v>
      </c>
    </row>
    <row r="141" spans="1:23" x14ac:dyDescent="0.25">
      <c r="A141" s="74" t="str">
        <f>'Door Comparison'!A141</f>
        <v xml:space="preserve">02.08.01,  </v>
      </c>
      <c r="B141" s="84" t="str">
        <f>'Door Comparison'!B141</f>
        <v>DRS-100</v>
      </c>
      <c r="C141" s="84">
        <f>'Door Comparison'!C141</f>
        <v>0</v>
      </c>
      <c r="D141" s="34">
        <f>'Door Comparison'!D141</f>
        <v>1020</v>
      </c>
      <c r="E141" s="34">
        <f>'Door Comparison'!E141</f>
        <v>2110</v>
      </c>
      <c r="G141" s="37">
        <f>'Door Comparison'!G141</f>
        <v>0</v>
      </c>
      <c r="H141" s="37">
        <f>'Door Comparison'!H141</f>
        <v>1</v>
      </c>
      <c r="J141" s="37">
        <f>'Door Comparison'!J141</f>
        <v>0</v>
      </c>
      <c r="K141" s="37">
        <f>'Door Comparison'!K141</f>
        <v>1</v>
      </c>
      <c r="L141" s="37">
        <f>'Door Comparison'!L141</f>
        <v>0</v>
      </c>
      <c r="M141" s="119"/>
      <c r="N141" s="39">
        <f t="shared" si="9"/>
        <v>0.47</v>
      </c>
      <c r="P141" s="39">
        <f t="shared" si="10"/>
        <v>4.1900000000000004</v>
      </c>
      <c r="R141" s="1"/>
      <c r="S141" s="39">
        <f>'Door Comparison'!P141</f>
        <v>603.20000000000005</v>
      </c>
      <c r="T141" s="39">
        <f t="shared" si="11"/>
        <v>10.48</v>
      </c>
      <c r="U141" s="178">
        <v>0</v>
      </c>
      <c r="W141" s="40">
        <f t="shared" si="12"/>
        <v>618.34</v>
      </c>
    </row>
    <row r="142" spans="1:23" x14ac:dyDescent="0.25">
      <c r="A142" s="74" t="str">
        <f>'Door Comparison'!A142</f>
        <v xml:space="preserve">02.11.02,  </v>
      </c>
      <c r="B142" s="84" t="str">
        <f>'Door Comparison'!B142</f>
        <v>DRS-104</v>
      </c>
      <c r="C142" s="84">
        <f>'Door Comparison'!C142</f>
        <v>0</v>
      </c>
      <c r="D142" s="34">
        <f>'Door Comparison'!D142</f>
        <v>620</v>
      </c>
      <c r="E142" s="34">
        <f>'Door Comparison'!E142</f>
        <v>2110</v>
      </c>
      <c r="G142" s="37">
        <f>'Door Comparison'!G142</f>
        <v>0</v>
      </c>
      <c r="H142" s="37">
        <f>'Door Comparison'!H142</f>
        <v>1</v>
      </c>
      <c r="J142" s="37">
        <f>'Door Comparison'!J142</f>
        <v>0</v>
      </c>
      <c r="K142" s="37">
        <f>'Door Comparison'!K142</f>
        <v>1</v>
      </c>
      <c r="L142" s="37">
        <f>'Door Comparison'!L142</f>
        <v>1</v>
      </c>
      <c r="M142" s="119"/>
      <c r="N142" s="39">
        <f t="shared" si="9"/>
        <v>0.44</v>
      </c>
      <c r="P142" s="39">
        <f t="shared" si="10"/>
        <v>3.87</v>
      </c>
      <c r="R142" s="1"/>
      <c r="S142" s="39">
        <f>'Door Comparison'!P142</f>
        <v>335.89</v>
      </c>
      <c r="T142" s="39">
        <f t="shared" si="11"/>
        <v>19.36</v>
      </c>
      <c r="U142" s="178">
        <v>0</v>
      </c>
      <c r="W142" s="40">
        <f t="shared" si="12"/>
        <v>359.56</v>
      </c>
    </row>
    <row r="143" spans="1:23" x14ac:dyDescent="0.25">
      <c r="A143" s="74" t="str">
        <f>'Door Comparison'!A143</f>
        <v xml:space="preserve">02.11.03,  </v>
      </c>
      <c r="B143" s="84" t="str">
        <f>'Door Comparison'!B143</f>
        <v>DRS-104</v>
      </c>
      <c r="C143" s="84">
        <f>'Door Comparison'!C143</f>
        <v>0</v>
      </c>
      <c r="D143" s="34">
        <f>'Door Comparison'!D143</f>
        <v>620</v>
      </c>
      <c r="E143" s="34">
        <f>'Door Comparison'!E143</f>
        <v>2110</v>
      </c>
      <c r="G143" s="37">
        <f>'Door Comparison'!G143</f>
        <v>0</v>
      </c>
      <c r="H143" s="37">
        <f>'Door Comparison'!H143</f>
        <v>1</v>
      </c>
      <c r="J143" s="37">
        <f>'Door Comparison'!J143</f>
        <v>0</v>
      </c>
      <c r="K143" s="37">
        <f>'Door Comparison'!K143</f>
        <v>1</v>
      </c>
      <c r="L143" s="37">
        <f>'Door Comparison'!L143</f>
        <v>1</v>
      </c>
      <c r="M143" s="119"/>
      <c r="N143" s="39">
        <f t="shared" si="9"/>
        <v>0.44</v>
      </c>
      <c r="P143" s="39">
        <f t="shared" si="10"/>
        <v>3.87</v>
      </c>
      <c r="R143" s="1"/>
      <c r="S143" s="39">
        <f>'Door Comparison'!P143</f>
        <v>335.89</v>
      </c>
      <c r="T143" s="39">
        <f t="shared" si="11"/>
        <v>19.36</v>
      </c>
      <c r="U143" s="178">
        <v>0</v>
      </c>
      <c r="W143" s="40">
        <f t="shared" si="12"/>
        <v>359.56</v>
      </c>
    </row>
    <row r="144" spans="1:23" x14ac:dyDescent="0.25">
      <c r="A144" s="74" t="str">
        <f>'Door Comparison'!A144</f>
        <v xml:space="preserve">02.11.05,  </v>
      </c>
      <c r="B144" s="84" t="str">
        <f>'Door Comparison'!B144</f>
        <v>DRS-104</v>
      </c>
      <c r="C144" s="84">
        <f>'Door Comparison'!C144</f>
        <v>0</v>
      </c>
      <c r="D144" s="34">
        <f>'Door Comparison'!D144</f>
        <v>620</v>
      </c>
      <c r="E144" s="34">
        <f>'Door Comparison'!E144</f>
        <v>2110</v>
      </c>
      <c r="G144" s="37">
        <f>'Door Comparison'!G144</f>
        <v>0</v>
      </c>
      <c r="H144" s="37">
        <f>'Door Comparison'!H144</f>
        <v>1</v>
      </c>
      <c r="J144" s="37">
        <f>'Door Comparison'!J144</f>
        <v>0</v>
      </c>
      <c r="K144" s="37">
        <f>'Door Comparison'!K144</f>
        <v>1</v>
      </c>
      <c r="L144" s="37">
        <f>'Door Comparison'!L144</f>
        <v>1</v>
      </c>
      <c r="M144" s="119"/>
      <c r="N144" s="39">
        <f t="shared" si="9"/>
        <v>0.44</v>
      </c>
      <c r="P144" s="39">
        <f t="shared" si="10"/>
        <v>3.87</v>
      </c>
      <c r="R144" s="1"/>
      <c r="S144" s="39">
        <f>'Door Comparison'!P144</f>
        <v>335.89</v>
      </c>
      <c r="T144" s="39">
        <f t="shared" si="11"/>
        <v>19.36</v>
      </c>
      <c r="U144" s="178">
        <v>0</v>
      </c>
      <c r="W144" s="40">
        <f t="shared" si="12"/>
        <v>359.56</v>
      </c>
    </row>
    <row r="145" spans="1:24" x14ac:dyDescent="0.25">
      <c r="A145" s="74" t="str">
        <f>'Door Comparison'!A145</f>
        <v xml:space="preserve">02.11.06,  </v>
      </c>
      <c r="B145" s="84" t="str">
        <f>'Door Comparison'!B145</f>
        <v>DRS-104</v>
      </c>
      <c r="C145" s="84">
        <f>'Door Comparison'!C145</f>
        <v>0</v>
      </c>
      <c r="D145" s="34">
        <f>'Door Comparison'!D145</f>
        <v>620</v>
      </c>
      <c r="E145" s="34">
        <f>'Door Comparison'!E145</f>
        <v>2110</v>
      </c>
      <c r="G145" s="37">
        <f>'Door Comparison'!G145</f>
        <v>0</v>
      </c>
      <c r="H145" s="37">
        <f>'Door Comparison'!H145</f>
        <v>1</v>
      </c>
      <c r="J145" s="37">
        <f>'Door Comparison'!J145</f>
        <v>0</v>
      </c>
      <c r="K145" s="37">
        <f>'Door Comparison'!K145</f>
        <v>1</v>
      </c>
      <c r="L145" s="37">
        <f>'Door Comparison'!L145</f>
        <v>1</v>
      </c>
      <c r="M145" s="119"/>
      <c r="N145" s="39">
        <f t="shared" si="9"/>
        <v>0.44</v>
      </c>
      <c r="P145" s="39">
        <f t="shared" si="10"/>
        <v>3.87</v>
      </c>
      <c r="R145" s="1"/>
      <c r="S145" s="39">
        <f>'Door Comparison'!P145</f>
        <v>335.89</v>
      </c>
      <c r="T145" s="39">
        <f t="shared" si="11"/>
        <v>19.36</v>
      </c>
      <c r="U145" s="178">
        <v>0</v>
      </c>
      <c r="W145" s="40">
        <f t="shared" si="12"/>
        <v>359.56</v>
      </c>
    </row>
    <row r="146" spans="1:24" x14ac:dyDescent="0.25">
      <c r="A146" s="74" t="str">
        <f>'Door Comparison'!A146</f>
        <v xml:space="preserve">02.11.07,  </v>
      </c>
      <c r="B146" s="84" t="str">
        <f>'Door Comparison'!B146</f>
        <v>DRS-105</v>
      </c>
      <c r="C146" s="84">
        <f>'Door Comparison'!C146</f>
        <v>0</v>
      </c>
      <c r="D146" s="34">
        <f>'Door Comparison'!D146</f>
        <v>1020</v>
      </c>
      <c r="E146" s="34">
        <f>'Door Comparison'!E146</f>
        <v>2110</v>
      </c>
      <c r="G146" s="37">
        <f>'Door Comparison'!G146</f>
        <v>0</v>
      </c>
      <c r="H146" s="37">
        <f>'Door Comparison'!H146</f>
        <v>1</v>
      </c>
      <c r="J146" s="37">
        <f>'Door Comparison'!J146</f>
        <v>0</v>
      </c>
      <c r="K146" s="37">
        <f>'Door Comparison'!K146</f>
        <v>1</v>
      </c>
      <c r="L146" s="37">
        <f>'Door Comparison'!L146</f>
        <v>1</v>
      </c>
      <c r="M146" s="119"/>
      <c r="N146" s="39">
        <f t="shared" si="9"/>
        <v>0.47</v>
      </c>
      <c r="P146" s="39">
        <f t="shared" si="10"/>
        <v>4.1900000000000004</v>
      </c>
      <c r="R146" s="1"/>
      <c r="S146" s="39">
        <f>'Door Comparison'!P146</f>
        <v>570.77</v>
      </c>
      <c r="T146" s="39">
        <f t="shared" si="11"/>
        <v>20.96</v>
      </c>
      <c r="U146" s="178">
        <v>0</v>
      </c>
      <c r="W146" s="40">
        <f t="shared" si="12"/>
        <v>596.39</v>
      </c>
    </row>
    <row r="147" spans="1:24" x14ac:dyDescent="0.25">
      <c r="A147" s="74" t="str">
        <f>'Door Comparison'!A147</f>
        <v xml:space="preserve">02.20.01,  </v>
      </c>
      <c r="B147" s="84" t="str">
        <f>'Door Comparison'!B147</f>
        <v>DRS-100</v>
      </c>
      <c r="C147" s="84">
        <f>'Door Comparison'!C147</f>
        <v>0</v>
      </c>
      <c r="D147" s="34">
        <f>'Door Comparison'!D147</f>
        <v>1020</v>
      </c>
      <c r="E147" s="34">
        <f>'Door Comparison'!E147</f>
        <v>2110</v>
      </c>
      <c r="G147" s="37">
        <f>'Door Comparison'!G147</f>
        <v>0</v>
      </c>
      <c r="H147" s="37">
        <f>'Door Comparison'!H147</f>
        <v>1</v>
      </c>
      <c r="J147" s="37">
        <f>'Door Comparison'!J147</f>
        <v>0</v>
      </c>
      <c r="K147" s="37">
        <f>'Door Comparison'!K147</f>
        <v>1</v>
      </c>
      <c r="L147" s="37">
        <f>'Door Comparison'!L147</f>
        <v>0</v>
      </c>
      <c r="M147" s="119"/>
      <c r="N147" s="39">
        <f t="shared" si="9"/>
        <v>0.47</v>
      </c>
      <c r="P147" s="39">
        <f t="shared" si="10"/>
        <v>4.1900000000000004</v>
      </c>
      <c r="R147" s="1"/>
      <c r="S147" s="39">
        <f>'Door Comparison'!P147</f>
        <v>603.20000000000005</v>
      </c>
      <c r="T147" s="39">
        <f t="shared" si="11"/>
        <v>10.48</v>
      </c>
      <c r="U147" s="178">
        <v>0</v>
      </c>
      <c r="W147" s="40">
        <f t="shared" si="12"/>
        <v>618.34</v>
      </c>
      <c r="X147" s="175"/>
    </row>
    <row r="148" spans="1:24" x14ac:dyDescent="0.25">
      <c r="A148" s="74" t="str">
        <f>'Door Comparison'!A148</f>
        <v xml:space="preserve">02.20.02,  </v>
      </c>
      <c r="B148" s="84" t="str">
        <f>'Door Comparison'!B148</f>
        <v>DRS-104</v>
      </c>
      <c r="C148" s="84">
        <f>'Door Comparison'!C148</f>
        <v>0</v>
      </c>
      <c r="D148" s="34">
        <f>'Door Comparison'!D148</f>
        <v>920</v>
      </c>
      <c r="E148" s="34">
        <f>'Door Comparison'!E148</f>
        <v>2110</v>
      </c>
      <c r="G148" s="37">
        <f>'Door Comparison'!G148</f>
        <v>0</v>
      </c>
      <c r="H148" s="37">
        <f>'Door Comparison'!H148</f>
        <v>1</v>
      </c>
      <c r="J148" s="37">
        <f>'Door Comparison'!J148</f>
        <v>0</v>
      </c>
      <c r="K148" s="37">
        <f>'Door Comparison'!K148</f>
        <v>1</v>
      </c>
      <c r="L148" s="37">
        <f>'Door Comparison'!L148</f>
        <v>1</v>
      </c>
      <c r="M148" s="119"/>
      <c r="N148" s="39">
        <f t="shared" si="9"/>
        <v>0.46</v>
      </c>
      <c r="P148" s="39">
        <f t="shared" si="10"/>
        <v>4.1100000000000003</v>
      </c>
      <c r="R148" s="1"/>
      <c r="S148" s="39">
        <f>'Door Comparison'!P148</f>
        <v>419.53</v>
      </c>
      <c r="T148" s="39">
        <f t="shared" si="11"/>
        <v>20.56</v>
      </c>
      <c r="U148" s="178">
        <v>0</v>
      </c>
      <c r="W148" s="40">
        <f t="shared" si="12"/>
        <v>444.66</v>
      </c>
      <c r="X148" s="175"/>
    </row>
    <row r="149" spans="1:24" x14ac:dyDescent="0.25">
      <c r="A149" s="74" t="str">
        <f>'Door Comparison'!A149</f>
        <v xml:space="preserve">02.20.03,  </v>
      </c>
      <c r="B149" s="84" t="str">
        <f>'Door Comparison'!B149</f>
        <v>DRS-104</v>
      </c>
      <c r="C149" s="84">
        <f>'Door Comparison'!C149</f>
        <v>0</v>
      </c>
      <c r="D149" s="34">
        <f>'Door Comparison'!D149</f>
        <v>620</v>
      </c>
      <c r="E149" s="34">
        <f>'Door Comparison'!E149</f>
        <v>2110</v>
      </c>
      <c r="G149" s="37">
        <f>'Door Comparison'!G149</f>
        <v>0</v>
      </c>
      <c r="H149" s="37">
        <f>'Door Comparison'!H149</f>
        <v>1</v>
      </c>
      <c r="J149" s="37">
        <f>'Door Comparison'!J149</f>
        <v>0</v>
      </c>
      <c r="K149" s="37">
        <f>'Door Comparison'!K149</f>
        <v>1</v>
      </c>
      <c r="L149" s="37">
        <f>'Door Comparison'!L149</f>
        <v>1</v>
      </c>
      <c r="M149" s="119"/>
      <c r="N149" s="39">
        <f t="shared" si="9"/>
        <v>0.44</v>
      </c>
      <c r="P149" s="39">
        <f t="shared" si="10"/>
        <v>3.87</v>
      </c>
      <c r="R149" s="1"/>
      <c r="S149" s="39">
        <f>'Door Comparison'!P149</f>
        <v>335.89</v>
      </c>
      <c r="T149" s="39">
        <f t="shared" si="11"/>
        <v>19.36</v>
      </c>
      <c r="U149" s="178">
        <v>0</v>
      </c>
      <c r="W149" s="40">
        <f t="shared" si="12"/>
        <v>359.56</v>
      </c>
    </row>
    <row r="150" spans="1:24" x14ac:dyDescent="0.25">
      <c r="A150" s="74" t="str">
        <f>'Door Comparison'!A150</f>
        <v xml:space="preserve">02.20.04,  </v>
      </c>
      <c r="B150" s="84" t="str">
        <f>'Door Comparison'!B150</f>
        <v>DRS-104</v>
      </c>
      <c r="C150" s="84">
        <f>'Door Comparison'!C150</f>
        <v>0</v>
      </c>
      <c r="D150" s="34">
        <f>'Door Comparison'!D150</f>
        <v>620</v>
      </c>
      <c r="E150" s="34">
        <f>'Door Comparison'!E150</f>
        <v>2110</v>
      </c>
      <c r="G150" s="37">
        <f>'Door Comparison'!G150</f>
        <v>0</v>
      </c>
      <c r="H150" s="37">
        <f>'Door Comparison'!H150</f>
        <v>1</v>
      </c>
      <c r="J150" s="37">
        <f>'Door Comparison'!J150</f>
        <v>0</v>
      </c>
      <c r="K150" s="37">
        <f>'Door Comparison'!K150</f>
        <v>1</v>
      </c>
      <c r="L150" s="37">
        <f>'Door Comparison'!L150</f>
        <v>1</v>
      </c>
      <c r="M150" s="119"/>
      <c r="N150" s="39">
        <f t="shared" si="9"/>
        <v>0.44</v>
      </c>
      <c r="P150" s="39">
        <f t="shared" si="10"/>
        <v>3.87</v>
      </c>
      <c r="R150" s="1"/>
      <c r="S150" s="39">
        <f>'Door Comparison'!P150</f>
        <v>335.89</v>
      </c>
      <c r="T150" s="39">
        <f t="shared" si="11"/>
        <v>19.36</v>
      </c>
      <c r="U150" s="178">
        <v>0</v>
      </c>
      <c r="W150" s="40">
        <f t="shared" si="12"/>
        <v>359.56</v>
      </c>
    </row>
    <row r="151" spans="1:24" x14ac:dyDescent="0.25">
      <c r="A151" s="74" t="str">
        <f>'Door Comparison'!A151</f>
        <v xml:space="preserve">02.39.01,  </v>
      </c>
      <c r="B151" s="84" t="str">
        <f>'Door Comparison'!B151</f>
        <v>DRS-104</v>
      </c>
      <c r="C151" s="84">
        <f>'Door Comparison'!C151</f>
        <v>0</v>
      </c>
      <c r="D151" s="34">
        <f>'Door Comparison'!D151</f>
        <v>1750</v>
      </c>
      <c r="E151" s="34">
        <f>'Door Comparison'!E151</f>
        <v>2110</v>
      </c>
      <c r="G151" s="37">
        <f>'Door Comparison'!G151</f>
        <v>0</v>
      </c>
      <c r="H151" s="37">
        <f>'Door Comparison'!H151</f>
        <v>1</v>
      </c>
      <c r="J151" s="37">
        <f>'Door Comparison'!J151</f>
        <v>0</v>
      </c>
      <c r="K151" s="37">
        <f>'Door Comparison'!K151</f>
        <v>1</v>
      </c>
      <c r="L151" s="37">
        <f>'Door Comparison'!L151</f>
        <v>1</v>
      </c>
      <c r="M151" s="119"/>
      <c r="N151" s="39">
        <f t="shared" si="9"/>
        <v>0.54</v>
      </c>
      <c r="P151" s="39">
        <f t="shared" si="10"/>
        <v>4.78</v>
      </c>
      <c r="R151" s="1"/>
      <c r="S151" s="39">
        <f>'Door Comparison'!P151</f>
        <v>972.48</v>
      </c>
      <c r="T151" s="39">
        <f t="shared" si="11"/>
        <v>23.88</v>
      </c>
      <c r="U151" s="178">
        <v>0</v>
      </c>
      <c r="W151" s="40">
        <f t="shared" si="12"/>
        <v>1001.68</v>
      </c>
    </row>
    <row r="152" spans="1:24" x14ac:dyDescent="0.25">
      <c r="A152" s="74" t="str">
        <f>'Door Comparison'!A152</f>
        <v xml:space="preserve">02.39.02,  </v>
      </c>
      <c r="B152" s="84" t="str">
        <f>'Door Comparison'!B152</f>
        <v>DRS-104</v>
      </c>
      <c r="C152" s="84">
        <f>'Door Comparison'!C152</f>
        <v>0</v>
      </c>
      <c r="D152" s="34">
        <f>'Door Comparison'!D152</f>
        <v>1750</v>
      </c>
      <c r="E152" s="34">
        <f>'Door Comparison'!E152</f>
        <v>2110</v>
      </c>
      <c r="G152" s="37">
        <f>'Door Comparison'!G152</f>
        <v>0</v>
      </c>
      <c r="H152" s="37">
        <f>'Door Comparison'!H152</f>
        <v>1</v>
      </c>
      <c r="J152" s="37">
        <f>'Door Comparison'!J152</f>
        <v>0</v>
      </c>
      <c r="K152" s="37">
        <f>'Door Comparison'!K152</f>
        <v>1</v>
      </c>
      <c r="L152" s="37">
        <f>'Door Comparison'!L152</f>
        <v>1</v>
      </c>
      <c r="M152" s="119"/>
      <c r="N152" s="39">
        <f t="shared" si="9"/>
        <v>0.54</v>
      </c>
      <c r="P152" s="39">
        <f t="shared" si="10"/>
        <v>4.78</v>
      </c>
      <c r="R152" s="1"/>
      <c r="S152" s="39">
        <f>'Door Comparison'!P152</f>
        <v>972.48</v>
      </c>
      <c r="T152" s="39">
        <f t="shared" si="11"/>
        <v>23.88</v>
      </c>
      <c r="U152" s="178">
        <v>0</v>
      </c>
      <c r="W152" s="40">
        <f t="shared" si="12"/>
        <v>1001.68</v>
      </c>
    </row>
    <row r="153" spans="1:24" x14ac:dyDescent="0.25">
      <c r="A153" s="74" t="str">
        <f>'Door Comparison'!A153</f>
        <v xml:space="preserve">02.39.03,  </v>
      </c>
      <c r="B153" s="84" t="str">
        <f>'Door Comparison'!B153</f>
        <v>DRS-104</v>
      </c>
      <c r="C153" s="84">
        <f>'Door Comparison'!C153</f>
        <v>0</v>
      </c>
      <c r="D153" s="34">
        <f>'Door Comparison'!D153</f>
        <v>1450</v>
      </c>
      <c r="E153" s="34">
        <f>'Door Comparison'!E153</f>
        <v>2110</v>
      </c>
      <c r="G153" s="37">
        <f>'Door Comparison'!G153</f>
        <v>0</v>
      </c>
      <c r="H153" s="37">
        <f>'Door Comparison'!H153</f>
        <v>1</v>
      </c>
      <c r="J153" s="37">
        <f>'Door Comparison'!J153</f>
        <v>0</v>
      </c>
      <c r="K153" s="37">
        <f>'Door Comparison'!K153</f>
        <v>1</v>
      </c>
      <c r="L153" s="37">
        <f>'Door Comparison'!L153</f>
        <v>1</v>
      </c>
      <c r="M153" s="119"/>
      <c r="N153" s="39">
        <f t="shared" si="9"/>
        <v>0.51</v>
      </c>
      <c r="P153" s="39">
        <f t="shared" si="10"/>
        <v>4.54</v>
      </c>
      <c r="R153" s="1"/>
      <c r="S153" s="39">
        <f>'Door Comparison'!P153</f>
        <v>942.71</v>
      </c>
      <c r="T153" s="39">
        <f t="shared" si="11"/>
        <v>22.68</v>
      </c>
      <c r="U153" s="178">
        <v>0</v>
      </c>
      <c r="W153" s="40">
        <f t="shared" si="12"/>
        <v>970.44</v>
      </c>
    </row>
    <row r="154" spans="1:24" x14ac:dyDescent="0.25">
      <c r="A154" s="74" t="str">
        <f>'Door Comparison'!A154</f>
        <v xml:space="preserve">02.39.04,  </v>
      </c>
      <c r="B154" s="84" t="str">
        <f>'Door Comparison'!B154</f>
        <v>DRS-104</v>
      </c>
      <c r="C154" s="84">
        <f>'Door Comparison'!C154</f>
        <v>0</v>
      </c>
      <c r="D154" s="34">
        <f>'Door Comparison'!D154</f>
        <v>1650</v>
      </c>
      <c r="E154" s="34">
        <f>'Door Comparison'!E154</f>
        <v>2110</v>
      </c>
      <c r="G154" s="37">
        <f>'Door Comparison'!G154</f>
        <v>0</v>
      </c>
      <c r="H154" s="37">
        <f>'Door Comparison'!H154</f>
        <v>1</v>
      </c>
      <c r="J154" s="37">
        <f>'Door Comparison'!J154</f>
        <v>0</v>
      </c>
      <c r="K154" s="37">
        <f>'Door Comparison'!K154</f>
        <v>1</v>
      </c>
      <c r="L154" s="37">
        <f>'Door Comparison'!L154</f>
        <v>1</v>
      </c>
      <c r="M154" s="119"/>
      <c r="N154" s="39">
        <f t="shared" si="9"/>
        <v>0.53</v>
      </c>
      <c r="P154" s="39">
        <f t="shared" si="10"/>
        <v>4.7</v>
      </c>
      <c r="R154" s="1"/>
      <c r="S154" s="39">
        <f>'Door Comparison'!P154</f>
        <v>963.88</v>
      </c>
      <c r="T154" s="39">
        <f t="shared" si="11"/>
        <v>23.48</v>
      </c>
      <c r="U154" s="178">
        <v>0</v>
      </c>
      <c r="W154" s="40">
        <f t="shared" si="12"/>
        <v>992.59</v>
      </c>
    </row>
    <row r="155" spans="1:24" x14ac:dyDescent="0.25">
      <c r="A155" s="74" t="str">
        <f>'Door Comparison'!A155</f>
        <v xml:space="preserve">02.39.06,  </v>
      </c>
      <c r="B155" s="84" t="str">
        <f>'Door Comparison'!B155</f>
        <v>DRS-104</v>
      </c>
      <c r="C155" s="84">
        <f>'Door Comparison'!C155</f>
        <v>0</v>
      </c>
      <c r="D155" s="34">
        <f>'Door Comparison'!D155</f>
        <v>1550</v>
      </c>
      <c r="E155" s="34">
        <f>'Door Comparison'!E155</f>
        <v>2110</v>
      </c>
      <c r="G155" s="37">
        <f>'Door Comparison'!G155</f>
        <v>0</v>
      </c>
      <c r="H155" s="37">
        <f>'Door Comparison'!H155</f>
        <v>1</v>
      </c>
      <c r="J155" s="37">
        <f>'Door Comparison'!J155</f>
        <v>0</v>
      </c>
      <c r="K155" s="37">
        <f>'Door Comparison'!K155</f>
        <v>1</v>
      </c>
      <c r="L155" s="37">
        <f>'Door Comparison'!L155</f>
        <v>1</v>
      </c>
      <c r="M155" s="119"/>
      <c r="N155" s="39">
        <f t="shared" si="9"/>
        <v>0.52</v>
      </c>
      <c r="P155" s="39">
        <f t="shared" si="10"/>
        <v>4.62</v>
      </c>
      <c r="R155" s="1"/>
      <c r="S155" s="39">
        <f>'Door Comparison'!P155</f>
        <v>951.35</v>
      </c>
      <c r="T155" s="39">
        <f t="shared" si="11"/>
        <v>23.08</v>
      </c>
      <c r="U155" s="178">
        <v>0</v>
      </c>
      <c r="W155" s="40">
        <f t="shared" si="12"/>
        <v>979.57</v>
      </c>
    </row>
    <row r="156" spans="1:24" x14ac:dyDescent="0.25">
      <c r="A156" s="74" t="str">
        <f>'Door Comparison'!A156</f>
        <v xml:space="preserve">02.39.07,  </v>
      </c>
      <c r="B156" s="84" t="str">
        <f>'Door Comparison'!B156</f>
        <v>DRS-104</v>
      </c>
      <c r="C156" s="84">
        <f>'Door Comparison'!C156</f>
        <v>0</v>
      </c>
      <c r="D156" s="34">
        <f>'Door Comparison'!D156</f>
        <v>1550</v>
      </c>
      <c r="E156" s="34">
        <f>'Door Comparison'!E156</f>
        <v>2110</v>
      </c>
      <c r="G156" s="37">
        <f>'Door Comparison'!G156</f>
        <v>0</v>
      </c>
      <c r="H156" s="37">
        <f>'Door Comparison'!H156</f>
        <v>1</v>
      </c>
      <c r="J156" s="37">
        <f>'Door Comparison'!J156</f>
        <v>0</v>
      </c>
      <c r="K156" s="37">
        <f>'Door Comparison'!K156</f>
        <v>1</v>
      </c>
      <c r="L156" s="37">
        <f>'Door Comparison'!L156</f>
        <v>1</v>
      </c>
      <c r="M156" s="119"/>
      <c r="N156" s="39">
        <f t="shared" si="9"/>
        <v>0.52</v>
      </c>
      <c r="P156" s="39">
        <f t="shared" si="10"/>
        <v>4.62</v>
      </c>
      <c r="R156" s="1"/>
      <c r="S156" s="39">
        <f>'Door Comparison'!P156</f>
        <v>951.35</v>
      </c>
      <c r="T156" s="39">
        <f t="shared" si="11"/>
        <v>23.08</v>
      </c>
      <c r="U156" s="178">
        <v>0</v>
      </c>
      <c r="W156" s="40">
        <f t="shared" si="12"/>
        <v>979.57</v>
      </c>
    </row>
    <row r="157" spans="1:24" x14ac:dyDescent="0.25">
      <c r="A157" s="74" t="str">
        <f>'Door Comparison'!A157</f>
        <v xml:space="preserve">02.39.08,  </v>
      </c>
      <c r="B157" s="84" t="str">
        <f>'Door Comparison'!B157</f>
        <v>DRS-104</v>
      </c>
      <c r="C157" s="84">
        <f>'Door Comparison'!C157</f>
        <v>0</v>
      </c>
      <c r="D157" s="34">
        <f>'Door Comparison'!D157</f>
        <v>1020</v>
      </c>
      <c r="E157" s="34">
        <f>'Door Comparison'!E157</f>
        <v>2110</v>
      </c>
      <c r="G157" s="37">
        <f>'Door Comparison'!G157</f>
        <v>0</v>
      </c>
      <c r="H157" s="37">
        <f>'Door Comparison'!H157</f>
        <v>1</v>
      </c>
      <c r="J157" s="37">
        <f>'Door Comparison'!J157</f>
        <v>0</v>
      </c>
      <c r="K157" s="37">
        <f>'Door Comparison'!K157</f>
        <v>1</v>
      </c>
      <c r="L157" s="37">
        <f>'Door Comparison'!L157</f>
        <v>1</v>
      </c>
      <c r="M157" s="119"/>
      <c r="N157" s="39">
        <f t="shared" si="9"/>
        <v>0.47</v>
      </c>
      <c r="P157" s="39">
        <f t="shared" si="10"/>
        <v>4.1900000000000004</v>
      </c>
      <c r="R157" s="1"/>
      <c r="S157" s="39">
        <f>'Door Comparison'!P157</f>
        <v>529.58000000000004</v>
      </c>
      <c r="T157" s="39">
        <f t="shared" si="11"/>
        <v>20.96</v>
      </c>
      <c r="U157" s="178">
        <v>0</v>
      </c>
      <c r="W157" s="40">
        <f t="shared" si="12"/>
        <v>555.20000000000005</v>
      </c>
    </row>
    <row r="158" spans="1:24" x14ac:dyDescent="0.25">
      <c r="A158" s="74" t="str">
        <f>'Door Comparison'!A158</f>
        <v xml:space="preserve">02.39.09,  </v>
      </c>
      <c r="B158" s="84" t="str">
        <f>'Door Comparison'!B158</f>
        <v>DRS-104</v>
      </c>
      <c r="C158" s="84">
        <f>'Door Comparison'!C158</f>
        <v>0</v>
      </c>
      <c r="D158" s="34">
        <f>'Door Comparison'!D158</f>
        <v>920</v>
      </c>
      <c r="E158" s="34">
        <f>'Door Comparison'!E158</f>
        <v>2110</v>
      </c>
      <c r="G158" s="37">
        <f>'Door Comparison'!G158</f>
        <v>0</v>
      </c>
      <c r="H158" s="37">
        <f>'Door Comparison'!H158</f>
        <v>1</v>
      </c>
      <c r="J158" s="37">
        <f>'Door Comparison'!J158</f>
        <v>0</v>
      </c>
      <c r="K158" s="37">
        <f>'Door Comparison'!K158</f>
        <v>1</v>
      </c>
      <c r="L158" s="37">
        <f>'Door Comparison'!L158</f>
        <v>1</v>
      </c>
      <c r="M158" s="119"/>
      <c r="N158" s="39">
        <f t="shared" si="9"/>
        <v>0.46</v>
      </c>
      <c r="P158" s="39">
        <f t="shared" si="10"/>
        <v>4.1100000000000003</v>
      </c>
      <c r="R158" s="1"/>
      <c r="S158" s="39">
        <f>'Door Comparison'!P158</f>
        <v>419.53</v>
      </c>
      <c r="T158" s="39">
        <f t="shared" si="11"/>
        <v>20.56</v>
      </c>
      <c r="U158" s="178">
        <v>0</v>
      </c>
      <c r="W158" s="40">
        <f t="shared" si="12"/>
        <v>444.66</v>
      </c>
    </row>
    <row r="159" spans="1:24" x14ac:dyDescent="0.25">
      <c r="A159" s="74" t="str">
        <f>'Door Comparison'!A159</f>
        <v xml:space="preserve">02.39.10,  </v>
      </c>
      <c r="B159" s="84" t="str">
        <f>'Door Comparison'!B159</f>
        <v>DRS-104</v>
      </c>
      <c r="C159" s="84">
        <f>'Door Comparison'!C159</f>
        <v>0</v>
      </c>
      <c r="D159" s="34">
        <f>'Door Comparison'!D159</f>
        <v>920</v>
      </c>
      <c r="E159" s="34">
        <f>'Door Comparison'!E159</f>
        <v>2110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1</v>
      </c>
      <c r="M159" s="119"/>
      <c r="N159" s="39">
        <f t="shared" si="9"/>
        <v>0.46</v>
      </c>
      <c r="P159" s="39">
        <f t="shared" si="10"/>
        <v>4.1100000000000003</v>
      </c>
      <c r="R159" s="1"/>
      <c r="S159" s="39">
        <f>'Door Comparison'!P159</f>
        <v>419.53</v>
      </c>
      <c r="T159" s="39">
        <f t="shared" si="11"/>
        <v>20.56</v>
      </c>
      <c r="U159" s="178">
        <v>0</v>
      </c>
      <c r="W159" s="40">
        <f t="shared" si="12"/>
        <v>444.66</v>
      </c>
    </row>
    <row r="160" spans="1:24" x14ac:dyDescent="0.25">
      <c r="A160" s="74" t="str">
        <f>'Door Comparison'!A160</f>
        <v xml:space="preserve">02.39.11,  </v>
      </c>
      <c r="B160" s="84" t="str">
        <f>'Door Comparison'!B160</f>
        <v>DRS-104</v>
      </c>
      <c r="C160" s="84">
        <f>'Door Comparison'!C160</f>
        <v>0</v>
      </c>
      <c r="D160" s="34">
        <f>'Door Comparison'!D160</f>
        <v>920</v>
      </c>
      <c r="E160" s="34">
        <f>'Door Comparison'!E160</f>
        <v>2110</v>
      </c>
      <c r="G160" s="37">
        <f>'Door Comparison'!G160</f>
        <v>0</v>
      </c>
      <c r="H160" s="37">
        <f>'Door Comparison'!H160</f>
        <v>1</v>
      </c>
      <c r="J160" s="37">
        <f>'Door Comparison'!J160</f>
        <v>0</v>
      </c>
      <c r="K160" s="37">
        <f>'Door Comparison'!K160</f>
        <v>1</v>
      </c>
      <c r="L160" s="37">
        <f>'Door Comparison'!L160</f>
        <v>1</v>
      </c>
      <c r="M160" s="119"/>
      <c r="N160" s="39">
        <f t="shared" si="9"/>
        <v>0.46</v>
      </c>
      <c r="P160" s="39">
        <f t="shared" si="10"/>
        <v>4.1100000000000003</v>
      </c>
      <c r="R160" s="1"/>
      <c r="S160" s="39">
        <f>'Door Comparison'!P160</f>
        <v>419.53</v>
      </c>
      <c r="T160" s="39">
        <f t="shared" si="11"/>
        <v>20.56</v>
      </c>
      <c r="U160" s="178">
        <v>0</v>
      </c>
      <c r="W160" s="40">
        <f t="shared" si="12"/>
        <v>444.66</v>
      </c>
    </row>
    <row r="161" spans="1:23" x14ac:dyDescent="0.25">
      <c r="A161" s="74" t="str">
        <f>'Door Comparison'!A161</f>
        <v xml:space="preserve">02.39.12,  </v>
      </c>
      <c r="B161" s="84" t="str">
        <f>'Door Comparison'!B161</f>
        <v>DRS-104</v>
      </c>
      <c r="C161" s="84">
        <f>'Door Comparison'!C161</f>
        <v>0</v>
      </c>
      <c r="D161" s="34">
        <f>'Door Comparison'!D161</f>
        <v>620</v>
      </c>
      <c r="E161" s="34">
        <f>'Door Comparison'!E161</f>
        <v>2110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1</v>
      </c>
      <c r="L161" s="37">
        <f>'Door Comparison'!L161</f>
        <v>1</v>
      </c>
      <c r="M161" s="119"/>
      <c r="N161" s="39">
        <f t="shared" si="9"/>
        <v>0.44</v>
      </c>
      <c r="P161" s="39">
        <f t="shared" si="10"/>
        <v>3.87</v>
      </c>
      <c r="R161" s="1"/>
      <c r="S161" s="39">
        <f>'Door Comparison'!P161</f>
        <v>335.89</v>
      </c>
      <c r="T161" s="39">
        <f t="shared" si="11"/>
        <v>19.36</v>
      </c>
      <c r="U161" s="178">
        <v>0</v>
      </c>
      <c r="W161" s="40">
        <f t="shared" si="12"/>
        <v>359.56</v>
      </c>
    </row>
    <row r="162" spans="1:23" x14ac:dyDescent="0.25">
      <c r="A162" s="74" t="str">
        <f>'Door Comparison'!A162</f>
        <v xml:space="preserve">02.39.13,  </v>
      </c>
      <c r="B162" s="84" t="str">
        <f>'Door Comparison'!B162</f>
        <v>DRS-104</v>
      </c>
      <c r="C162" s="84">
        <f>'Door Comparison'!C162</f>
        <v>0</v>
      </c>
      <c r="D162" s="34">
        <f>'Door Comparison'!D162</f>
        <v>1450</v>
      </c>
      <c r="E162" s="34">
        <f>'Door Comparison'!E162</f>
        <v>2110</v>
      </c>
      <c r="G162" s="37">
        <f>'Door Comparison'!G162</f>
        <v>0</v>
      </c>
      <c r="H162" s="37">
        <f>'Door Comparison'!H162</f>
        <v>1</v>
      </c>
      <c r="J162" s="37">
        <f>'Door Comparison'!J162</f>
        <v>0</v>
      </c>
      <c r="K162" s="37">
        <f>'Door Comparison'!K162</f>
        <v>1</v>
      </c>
      <c r="L162" s="37">
        <f>'Door Comparison'!L162</f>
        <v>1</v>
      </c>
      <c r="M162" s="119"/>
      <c r="N162" s="39">
        <f t="shared" si="9"/>
        <v>0.51</v>
      </c>
      <c r="P162" s="39">
        <f t="shared" si="10"/>
        <v>4.54</v>
      </c>
      <c r="R162" s="1"/>
      <c r="S162" s="39">
        <f>'Door Comparison'!P162</f>
        <v>942.71</v>
      </c>
      <c r="T162" s="39">
        <f t="shared" si="11"/>
        <v>22.68</v>
      </c>
      <c r="U162" s="178">
        <v>0</v>
      </c>
      <c r="W162" s="40">
        <f t="shared" si="12"/>
        <v>970.44</v>
      </c>
    </row>
    <row r="163" spans="1:23" x14ac:dyDescent="0.25">
      <c r="A163" s="74" t="str">
        <f>'Door Comparison'!A163</f>
        <v xml:space="preserve">02.39.14,  </v>
      </c>
      <c r="B163" s="84" t="str">
        <f>'Door Comparison'!B163</f>
        <v>DRS-104</v>
      </c>
      <c r="C163" s="84">
        <f>'Door Comparison'!C163</f>
        <v>0</v>
      </c>
      <c r="D163" s="34">
        <f>'Door Comparison'!D163</f>
        <v>1450</v>
      </c>
      <c r="E163" s="34">
        <f>'Door Comparison'!E163</f>
        <v>2110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1</v>
      </c>
      <c r="M163" s="119"/>
      <c r="N163" s="39">
        <f t="shared" si="9"/>
        <v>0.51</v>
      </c>
      <c r="P163" s="39">
        <f t="shared" si="10"/>
        <v>4.54</v>
      </c>
      <c r="R163" s="1"/>
      <c r="S163" s="39">
        <f>'Door Comparison'!P163</f>
        <v>942.71</v>
      </c>
      <c r="T163" s="39">
        <f t="shared" si="11"/>
        <v>22.68</v>
      </c>
      <c r="U163" s="178">
        <v>0</v>
      </c>
      <c r="W163" s="40">
        <f t="shared" si="12"/>
        <v>970.44</v>
      </c>
    </row>
    <row r="164" spans="1:23" x14ac:dyDescent="0.25">
      <c r="A164" s="74" t="str">
        <f>'Door Comparison'!A164</f>
        <v xml:space="preserve">02.39.15,  </v>
      </c>
      <c r="B164" s="84" t="str">
        <f>'Door Comparison'!B164</f>
        <v>DRS-104</v>
      </c>
      <c r="C164" s="84">
        <f>'Door Comparison'!C164</f>
        <v>0</v>
      </c>
      <c r="D164" s="34">
        <f>'Door Comparison'!D164</f>
        <v>1020</v>
      </c>
      <c r="E164" s="34">
        <f>'Door Comparison'!E164</f>
        <v>2110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1</v>
      </c>
      <c r="L164" s="37">
        <f>'Door Comparison'!L164</f>
        <v>1</v>
      </c>
      <c r="M164" s="119"/>
      <c r="N164" s="39">
        <f t="shared" si="9"/>
        <v>0.47</v>
      </c>
      <c r="P164" s="39">
        <f t="shared" si="10"/>
        <v>4.1900000000000004</v>
      </c>
      <c r="R164" s="1"/>
      <c r="S164" s="39">
        <f>'Door Comparison'!P164</f>
        <v>529.58000000000004</v>
      </c>
      <c r="T164" s="39">
        <f t="shared" si="11"/>
        <v>20.96</v>
      </c>
      <c r="U164" s="178">
        <v>0</v>
      </c>
      <c r="W164" s="40">
        <f t="shared" si="12"/>
        <v>555.20000000000005</v>
      </c>
    </row>
    <row r="165" spans="1:23" x14ac:dyDescent="0.25">
      <c r="A165" s="74" t="str">
        <f>'Door Comparison'!A165</f>
        <v xml:space="preserve">02.39.16,  </v>
      </c>
      <c r="B165" s="84" t="str">
        <f>'Door Comparison'!B165</f>
        <v>DRS-104</v>
      </c>
      <c r="C165" s="84">
        <f>'Door Comparison'!C165</f>
        <v>0</v>
      </c>
      <c r="D165" s="34">
        <f>'Door Comparison'!D165</f>
        <v>820</v>
      </c>
      <c r="E165" s="34">
        <f>'Door Comparison'!E165</f>
        <v>2110</v>
      </c>
      <c r="G165" s="37">
        <f>'Door Comparison'!G165</f>
        <v>0</v>
      </c>
      <c r="H165" s="37">
        <f>'Door Comparison'!H165</f>
        <v>1</v>
      </c>
      <c r="J165" s="37">
        <f>'Door Comparison'!J165</f>
        <v>0</v>
      </c>
      <c r="K165" s="37">
        <f>'Door Comparison'!K165</f>
        <v>1</v>
      </c>
      <c r="L165" s="37">
        <f>'Door Comparison'!L165</f>
        <v>1</v>
      </c>
      <c r="M165" s="119"/>
      <c r="N165" s="39">
        <f t="shared" si="9"/>
        <v>0.45</v>
      </c>
      <c r="P165" s="39">
        <f t="shared" si="10"/>
        <v>4.03</v>
      </c>
      <c r="R165" s="1"/>
      <c r="S165" s="39">
        <f>'Door Comparison'!P165</f>
        <v>410.92</v>
      </c>
      <c r="T165" s="39">
        <f t="shared" si="11"/>
        <v>20.16</v>
      </c>
      <c r="U165" s="178">
        <v>0</v>
      </c>
      <c r="W165" s="40">
        <f t="shared" si="12"/>
        <v>435.56</v>
      </c>
    </row>
    <row r="166" spans="1:23" x14ac:dyDescent="0.25">
      <c r="A166" s="74" t="str">
        <f>'Door Comparison'!A166</f>
        <v xml:space="preserve">02.39.18,  </v>
      </c>
      <c r="B166" s="84" t="str">
        <f>'Door Comparison'!B166</f>
        <v>DRS-104</v>
      </c>
      <c r="C166" s="84">
        <f>'Door Comparison'!C166</f>
        <v>0</v>
      </c>
      <c r="D166" s="34">
        <f>'Door Comparison'!D166</f>
        <v>620</v>
      </c>
      <c r="E166" s="34">
        <f>'Door Comparison'!E166</f>
        <v>2110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1</v>
      </c>
      <c r="L166" s="37">
        <f>'Door Comparison'!L166</f>
        <v>1</v>
      </c>
      <c r="M166" s="119"/>
      <c r="N166" s="39">
        <f t="shared" si="9"/>
        <v>0.44</v>
      </c>
      <c r="P166" s="39">
        <f t="shared" si="10"/>
        <v>3.87</v>
      </c>
      <c r="R166" s="1"/>
      <c r="S166" s="39">
        <f>'Door Comparison'!P166</f>
        <v>335.89</v>
      </c>
      <c r="T166" s="39">
        <f t="shared" si="11"/>
        <v>19.36</v>
      </c>
      <c r="U166" s="178">
        <v>0</v>
      </c>
      <c r="W166" s="40">
        <f t="shared" si="12"/>
        <v>359.56</v>
      </c>
    </row>
    <row r="167" spans="1:23" x14ac:dyDescent="0.25">
      <c r="A167" s="74" t="str">
        <f>'Door Comparison'!A167</f>
        <v xml:space="preserve">02.39.19,  </v>
      </c>
      <c r="B167" s="84" t="str">
        <f>'Door Comparison'!B167</f>
        <v>DRS-104</v>
      </c>
      <c r="C167" s="84">
        <f>'Door Comparison'!C167</f>
        <v>0</v>
      </c>
      <c r="D167" s="34">
        <f>'Door Comparison'!D167</f>
        <v>620</v>
      </c>
      <c r="E167" s="34">
        <f>'Door Comparison'!E167</f>
        <v>2110</v>
      </c>
      <c r="G167" s="37">
        <f>'Door Comparison'!G167</f>
        <v>0</v>
      </c>
      <c r="H167" s="37">
        <f>'Door Comparison'!H167</f>
        <v>1</v>
      </c>
      <c r="J167" s="37">
        <f>'Door Comparison'!J167</f>
        <v>0</v>
      </c>
      <c r="K167" s="37">
        <f>'Door Comparison'!K167</f>
        <v>1</v>
      </c>
      <c r="L167" s="37">
        <f>'Door Comparison'!L167</f>
        <v>1</v>
      </c>
      <c r="M167" s="119"/>
      <c r="N167" s="39">
        <f t="shared" si="9"/>
        <v>0.44</v>
      </c>
      <c r="P167" s="39">
        <f t="shared" si="10"/>
        <v>3.87</v>
      </c>
      <c r="R167" s="1"/>
      <c r="S167" s="39">
        <f>'Door Comparison'!P167</f>
        <v>335.89</v>
      </c>
      <c r="T167" s="39">
        <f t="shared" si="11"/>
        <v>19.36</v>
      </c>
      <c r="U167" s="178">
        <v>0</v>
      </c>
      <c r="W167" s="40">
        <f t="shared" si="12"/>
        <v>359.56</v>
      </c>
    </row>
    <row r="168" spans="1:23" x14ac:dyDescent="0.25">
      <c r="A168" s="74" t="str">
        <f>'Door Comparison'!A168</f>
        <v xml:space="preserve">02.39.20,  </v>
      </c>
      <c r="B168" s="84" t="str">
        <f>'Door Comparison'!B168</f>
        <v>DRS-104</v>
      </c>
      <c r="C168" s="84">
        <f>'Door Comparison'!C168</f>
        <v>0</v>
      </c>
      <c r="D168" s="34">
        <f>'Door Comparison'!D168</f>
        <v>1550</v>
      </c>
      <c r="E168" s="34">
        <f>'Door Comparison'!E168</f>
        <v>2110</v>
      </c>
      <c r="G168" s="37">
        <f>'Door Comparison'!G168</f>
        <v>0</v>
      </c>
      <c r="H168" s="37">
        <f>'Door Comparison'!H168</f>
        <v>1</v>
      </c>
      <c r="J168" s="37">
        <f>'Door Comparison'!J168</f>
        <v>0</v>
      </c>
      <c r="K168" s="37">
        <f>'Door Comparison'!K168</f>
        <v>1</v>
      </c>
      <c r="L168" s="37">
        <f>'Door Comparison'!L168</f>
        <v>1</v>
      </c>
      <c r="M168" s="119"/>
      <c r="N168" s="39">
        <f t="shared" si="9"/>
        <v>0.52</v>
      </c>
      <c r="P168" s="39">
        <f t="shared" si="10"/>
        <v>4.62</v>
      </c>
      <c r="R168" s="1"/>
      <c r="S168" s="39">
        <f>'Door Comparison'!P168</f>
        <v>951.35</v>
      </c>
      <c r="T168" s="39">
        <f t="shared" si="11"/>
        <v>23.08</v>
      </c>
      <c r="U168" s="178">
        <v>0</v>
      </c>
      <c r="W168" s="40">
        <f t="shared" si="12"/>
        <v>979.57</v>
      </c>
    </row>
    <row r="169" spans="1:23" x14ac:dyDescent="0.25">
      <c r="A169" s="74" t="str">
        <f>'Door Comparison'!A169</f>
        <v xml:space="preserve">02.44.01,  </v>
      </c>
      <c r="B169" s="84" t="str">
        <f>'Door Comparison'!B169</f>
        <v>DRS-104</v>
      </c>
      <c r="C169" s="84">
        <f>'Door Comparison'!C169</f>
        <v>0</v>
      </c>
      <c r="D169" s="34">
        <f>'Door Comparison'!D169</f>
        <v>620</v>
      </c>
      <c r="E169" s="34">
        <f>'Door Comparison'!E169</f>
        <v>2110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1</v>
      </c>
      <c r="L169" s="37">
        <f>'Door Comparison'!L169</f>
        <v>1</v>
      </c>
      <c r="M169" s="119"/>
      <c r="N169" s="39">
        <f t="shared" si="9"/>
        <v>0.44</v>
      </c>
      <c r="P169" s="39">
        <f t="shared" si="10"/>
        <v>3.87</v>
      </c>
      <c r="R169" s="1"/>
      <c r="S169" s="39">
        <f>'Door Comparison'!P169</f>
        <v>335.89</v>
      </c>
      <c r="T169" s="39">
        <f t="shared" si="11"/>
        <v>19.36</v>
      </c>
      <c r="U169" s="178">
        <v>0</v>
      </c>
      <c r="W169" s="40">
        <f t="shared" si="12"/>
        <v>359.56</v>
      </c>
    </row>
    <row r="170" spans="1:23" x14ac:dyDescent="0.25">
      <c r="A170" s="74" t="str">
        <f>'Door Comparison'!A170</f>
        <v xml:space="preserve">02.44.02,  </v>
      </c>
      <c r="B170" s="84" t="str">
        <f>'Door Comparison'!B170</f>
        <v>DRS-104</v>
      </c>
      <c r="C170" s="84">
        <f>'Door Comparison'!C170</f>
        <v>0</v>
      </c>
      <c r="D170" s="34">
        <f>'Door Comparison'!D170</f>
        <v>620</v>
      </c>
      <c r="E170" s="34">
        <f>'Door Comparison'!E170</f>
        <v>2110</v>
      </c>
      <c r="G170" s="37">
        <f>'Door Comparison'!G170</f>
        <v>0</v>
      </c>
      <c r="H170" s="37">
        <f>'Door Comparison'!H170</f>
        <v>1</v>
      </c>
      <c r="J170" s="37">
        <f>'Door Comparison'!J170</f>
        <v>0</v>
      </c>
      <c r="K170" s="37">
        <f>'Door Comparison'!K170</f>
        <v>1</v>
      </c>
      <c r="L170" s="37">
        <f>'Door Comparison'!L170</f>
        <v>1</v>
      </c>
      <c r="M170" s="119"/>
      <c r="N170" s="39">
        <f t="shared" si="9"/>
        <v>0.44</v>
      </c>
      <c r="P170" s="39">
        <f t="shared" si="10"/>
        <v>3.87</v>
      </c>
      <c r="R170" s="1"/>
      <c r="S170" s="39">
        <f>'Door Comparison'!P170</f>
        <v>335.89</v>
      </c>
      <c r="T170" s="39">
        <f t="shared" si="11"/>
        <v>19.36</v>
      </c>
      <c r="U170" s="178">
        <v>0</v>
      </c>
      <c r="W170" s="40">
        <f t="shared" si="12"/>
        <v>359.56</v>
      </c>
    </row>
    <row r="171" spans="1:23" x14ac:dyDescent="0.25">
      <c r="A171" s="74" t="str">
        <f>'Door Comparison'!A171</f>
        <v xml:space="preserve">02.45.01,  </v>
      </c>
      <c r="B171" s="84" t="str">
        <f>'Door Comparison'!B171</f>
        <v>DRS-107</v>
      </c>
      <c r="C171" s="84">
        <f>'Door Comparison'!C171</f>
        <v>0</v>
      </c>
      <c r="D171" s="34">
        <f>'Door Comparison'!D171</f>
        <v>920</v>
      </c>
      <c r="E171" s="34">
        <f>'Door Comparison'!E171</f>
        <v>2110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1</v>
      </c>
      <c r="L171" s="37">
        <f>'Door Comparison'!L171</f>
        <v>1</v>
      </c>
      <c r="M171" s="119"/>
      <c r="N171" s="39">
        <f t="shared" si="9"/>
        <v>0.46</v>
      </c>
      <c r="P171" s="39">
        <f t="shared" si="10"/>
        <v>4.1100000000000003</v>
      </c>
      <c r="R171" s="1"/>
      <c r="S171" s="39">
        <f>'Door Comparison'!P171</f>
        <v>538.99</v>
      </c>
      <c r="T171" s="39">
        <f t="shared" si="11"/>
        <v>20.56</v>
      </c>
      <c r="U171" s="178">
        <v>0</v>
      </c>
      <c r="W171" s="40">
        <f t="shared" si="12"/>
        <v>564.12</v>
      </c>
    </row>
    <row r="172" spans="1:23" x14ac:dyDescent="0.25">
      <c r="A172" s="74" t="str">
        <f>'Door Comparison'!A172</f>
        <v xml:space="preserve">02.45.02,  </v>
      </c>
      <c r="B172" s="84" t="str">
        <f>'Door Comparison'!B172</f>
        <v>DRS-106</v>
      </c>
      <c r="C172" s="84">
        <f>'Door Comparison'!C172</f>
        <v>0</v>
      </c>
      <c r="D172" s="34">
        <f>'Door Comparison'!D172</f>
        <v>820</v>
      </c>
      <c r="E172" s="34">
        <f>'Door Comparison'!E172</f>
        <v>2110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1</v>
      </c>
      <c r="M172" s="119"/>
      <c r="N172" s="39">
        <f t="shared" si="9"/>
        <v>0.45</v>
      </c>
      <c r="P172" s="39">
        <f t="shared" si="10"/>
        <v>4.03</v>
      </c>
      <c r="R172" s="1"/>
      <c r="S172" s="39">
        <f>'Door Comparison'!P172</f>
        <v>426.46</v>
      </c>
      <c r="T172" s="39">
        <f t="shared" si="11"/>
        <v>20.16</v>
      </c>
      <c r="U172" s="178">
        <v>0</v>
      </c>
      <c r="W172" s="40">
        <f t="shared" si="12"/>
        <v>451.1</v>
      </c>
    </row>
    <row r="173" spans="1:23" x14ac:dyDescent="0.25">
      <c r="A173" s="74" t="str">
        <f>'Door Comparison'!A173</f>
        <v xml:space="preserve">02.45.05,  </v>
      </c>
      <c r="B173" s="84" t="str">
        <f>'Door Comparison'!B173</f>
        <v>DRS-106</v>
      </c>
      <c r="C173" s="84">
        <f>'Door Comparison'!C173</f>
        <v>0</v>
      </c>
      <c r="D173" s="34">
        <f>'Door Comparison'!D173</f>
        <v>1500</v>
      </c>
      <c r="E173" s="34">
        <f>'Door Comparison'!E173</f>
        <v>2110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19"/>
      <c r="N173" s="39">
        <f t="shared" si="9"/>
        <v>0.51</v>
      </c>
      <c r="P173" s="39">
        <f t="shared" si="10"/>
        <v>4.58</v>
      </c>
      <c r="R173" s="1"/>
      <c r="S173" s="39">
        <f>'Door Comparison'!P173</f>
        <v>868.03</v>
      </c>
      <c r="T173" s="39">
        <f t="shared" si="11"/>
        <v>0</v>
      </c>
      <c r="U173" s="178">
        <v>0</v>
      </c>
      <c r="W173" s="40">
        <f t="shared" si="12"/>
        <v>873.12</v>
      </c>
    </row>
    <row r="174" spans="1:23" x14ac:dyDescent="0.25">
      <c r="A174" s="74" t="str">
        <f>'Door Comparison'!A174</f>
        <v xml:space="preserve">02.51.01,  </v>
      </c>
      <c r="B174" s="84" t="str">
        <f>'Door Comparison'!B174</f>
        <v>DRS-104</v>
      </c>
      <c r="C174" s="84">
        <f>'Door Comparison'!C174</f>
        <v>0</v>
      </c>
      <c r="D174" s="34">
        <f>'Door Comparison'!D174</f>
        <v>1020</v>
      </c>
      <c r="E174" s="34">
        <f>'Door Comparison'!E174</f>
        <v>2110</v>
      </c>
      <c r="G174" s="37">
        <f>'Door Comparison'!G174</f>
        <v>0</v>
      </c>
      <c r="H174" s="37">
        <f>'Door Comparison'!H174</f>
        <v>1</v>
      </c>
      <c r="J174" s="37">
        <f>'Door Comparison'!J174</f>
        <v>0</v>
      </c>
      <c r="K174" s="37">
        <f>'Door Comparison'!K174</f>
        <v>1</v>
      </c>
      <c r="L174" s="37">
        <f>'Door Comparison'!L174</f>
        <v>1</v>
      </c>
      <c r="M174" s="119"/>
      <c r="N174" s="39">
        <f t="shared" si="9"/>
        <v>0.47</v>
      </c>
      <c r="P174" s="39">
        <f t="shared" si="10"/>
        <v>4.1900000000000004</v>
      </c>
      <c r="R174" s="1"/>
      <c r="S174" s="39">
        <f>'Door Comparison'!P174</f>
        <v>381.74</v>
      </c>
      <c r="T174" s="39">
        <f t="shared" si="11"/>
        <v>20.96</v>
      </c>
      <c r="U174" s="178">
        <v>0</v>
      </c>
      <c r="W174" s="40">
        <f t="shared" si="12"/>
        <v>407.36</v>
      </c>
    </row>
    <row r="175" spans="1:23" x14ac:dyDescent="0.25">
      <c r="A175" s="74" t="str">
        <f>'Door Comparison'!A175</f>
        <v xml:space="preserve">02.55.01,  </v>
      </c>
      <c r="B175" s="84" t="str">
        <f>'Door Comparison'!B175</f>
        <v>DRS-100</v>
      </c>
      <c r="C175" s="84">
        <f>'Door Comparison'!C175</f>
        <v>0</v>
      </c>
      <c r="D175" s="34">
        <f>'Door Comparison'!D175</f>
        <v>1020</v>
      </c>
      <c r="E175" s="34">
        <f>'Door Comparison'!E175</f>
        <v>2110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1</v>
      </c>
      <c r="M175" s="119"/>
      <c r="N175" s="39">
        <f t="shared" si="9"/>
        <v>0.47</v>
      </c>
      <c r="P175" s="39">
        <f t="shared" si="10"/>
        <v>4.1900000000000004</v>
      </c>
      <c r="R175" s="1"/>
      <c r="S175" s="39">
        <f>'Door Comparison'!P175</f>
        <v>530.07000000000005</v>
      </c>
      <c r="T175" s="39">
        <f t="shared" si="11"/>
        <v>20.96</v>
      </c>
      <c r="U175" s="178">
        <v>0</v>
      </c>
      <c r="W175" s="40">
        <f t="shared" si="12"/>
        <v>555.69000000000005</v>
      </c>
    </row>
    <row r="176" spans="1:23" x14ac:dyDescent="0.25">
      <c r="A176" s="74" t="str">
        <f>'Door Comparison'!A176</f>
        <v xml:space="preserve">02.55.02,  </v>
      </c>
      <c r="B176" s="84" t="str">
        <f>'Door Comparison'!B176</f>
        <v>DRS-104</v>
      </c>
      <c r="C176" s="84">
        <f>'Door Comparison'!C176</f>
        <v>0</v>
      </c>
      <c r="D176" s="34">
        <f>'Door Comparison'!D176</f>
        <v>1450</v>
      </c>
      <c r="E176" s="34">
        <f>'Door Comparison'!E176</f>
        <v>2110</v>
      </c>
      <c r="G176" s="37">
        <f>'Door Comparison'!G176</f>
        <v>0</v>
      </c>
      <c r="H176" s="37">
        <f>'Door Comparison'!H176</f>
        <v>1</v>
      </c>
      <c r="J176" s="37">
        <f>'Door Comparison'!J176</f>
        <v>0</v>
      </c>
      <c r="K176" s="37">
        <f>'Door Comparison'!K176</f>
        <v>1</v>
      </c>
      <c r="L176" s="37">
        <f>'Door Comparison'!L176</f>
        <v>1</v>
      </c>
      <c r="M176" s="119"/>
      <c r="N176" s="39">
        <f t="shared" si="9"/>
        <v>0.51</v>
      </c>
      <c r="P176" s="39">
        <f t="shared" si="10"/>
        <v>4.54</v>
      </c>
      <c r="R176" s="1"/>
      <c r="S176" s="39">
        <f>'Door Comparison'!P176</f>
        <v>942.71</v>
      </c>
      <c r="T176" s="39">
        <f t="shared" si="11"/>
        <v>22.68</v>
      </c>
      <c r="U176" s="178">
        <v>0</v>
      </c>
      <c r="W176" s="40">
        <f t="shared" si="12"/>
        <v>970.44</v>
      </c>
    </row>
    <row r="177" spans="1:24" x14ac:dyDescent="0.25">
      <c r="A177" s="74" t="str">
        <f>'Door Comparison'!A177</f>
        <v xml:space="preserve">02.55.03,  </v>
      </c>
      <c r="B177" s="84" t="str">
        <f>'Door Comparison'!B177</f>
        <v>DRS-104</v>
      </c>
      <c r="C177" s="84">
        <f>'Door Comparison'!C177</f>
        <v>0</v>
      </c>
      <c r="D177" s="34">
        <f>'Door Comparison'!D177</f>
        <v>720</v>
      </c>
      <c r="E177" s="34">
        <f>'Door Comparison'!E177</f>
        <v>2110</v>
      </c>
      <c r="G177" s="37">
        <f>'Door Comparison'!G177</f>
        <v>0</v>
      </c>
      <c r="H177" s="37">
        <f>'Door Comparison'!H177</f>
        <v>1</v>
      </c>
      <c r="J177" s="37">
        <f>'Door Comparison'!J177</f>
        <v>0</v>
      </c>
      <c r="K177" s="37">
        <f>'Door Comparison'!K177</f>
        <v>1</v>
      </c>
      <c r="L177" s="37">
        <f>'Door Comparison'!L177</f>
        <v>1</v>
      </c>
      <c r="M177" s="119"/>
      <c r="N177" s="39">
        <f t="shared" si="9"/>
        <v>0.44</v>
      </c>
      <c r="P177" s="39">
        <f t="shared" si="10"/>
        <v>3.95</v>
      </c>
      <c r="R177" s="1"/>
      <c r="S177" s="39">
        <f>'Door Comparison'!P177</f>
        <v>402.27</v>
      </c>
      <c r="T177" s="39">
        <f t="shared" si="11"/>
        <v>19.760000000000002</v>
      </c>
      <c r="U177" s="178">
        <v>0</v>
      </c>
      <c r="W177" s="40">
        <f t="shared" si="12"/>
        <v>426.42</v>
      </c>
    </row>
    <row r="178" spans="1:24" x14ac:dyDescent="0.25">
      <c r="A178" s="74" t="str">
        <f>'Door Comparison'!A178</f>
        <v xml:space="preserve">02.68.01,  </v>
      </c>
      <c r="B178" s="84" t="str">
        <f>'Door Comparison'!B178</f>
        <v>DRS-100</v>
      </c>
      <c r="C178" s="84">
        <f>'Door Comparison'!C178</f>
        <v>0</v>
      </c>
      <c r="D178" s="34">
        <f>'Door Comparison'!D178</f>
        <v>1020</v>
      </c>
      <c r="E178" s="34">
        <f>'Door Comparison'!E178</f>
        <v>2110</v>
      </c>
      <c r="G178" s="37">
        <f>'Door Comparison'!G178</f>
        <v>0</v>
      </c>
      <c r="H178" s="37">
        <f>'Door Comparison'!H178</f>
        <v>1</v>
      </c>
      <c r="J178" s="37">
        <f>'Door Comparison'!J178</f>
        <v>1</v>
      </c>
      <c r="K178" s="37">
        <f>'Door Comparison'!K178</f>
        <v>0</v>
      </c>
      <c r="L178" s="37">
        <f>'Door Comparison'!L178</f>
        <v>1</v>
      </c>
      <c r="M178" s="119"/>
      <c r="N178" s="39">
        <f t="shared" si="9"/>
        <v>0.47</v>
      </c>
      <c r="P178" s="39">
        <f t="shared" si="10"/>
        <v>4.1900000000000004</v>
      </c>
      <c r="R178" s="1"/>
      <c r="S178" s="39">
        <f>'Door Comparison'!P178</f>
        <v>377.87</v>
      </c>
      <c r="T178" s="39">
        <f t="shared" si="11"/>
        <v>20.96</v>
      </c>
      <c r="U178" s="178">
        <v>0</v>
      </c>
      <c r="W178" s="40">
        <f t="shared" si="12"/>
        <v>403.49</v>
      </c>
    </row>
    <row r="179" spans="1:24" x14ac:dyDescent="0.25">
      <c r="A179" s="74" t="str">
        <f>'Door Comparison'!A179</f>
        <v xml:space="preserve">02.68.02,  </v>
      </c>
      <c r="B179" s="84" t="str">
        <f>'Door Comparison'!B179</f>
        <v>DRS-100</v>
      </c>
      <c r="C179" s="84">
        <f>'Door Comparison'!C179</f>
        <v>0</v>
      </c>
      <c r="D179" s="34">
        <f>'Door Comparison'!D179</f>
        <v>1020</v>
      </c>
      <c r="E179" s="34">
        <f>'Door Comparison'!E179</f>
        <v>2110</v>
      </c>
      <c r="G179" s="37">
        <f>'Door Comparison'!G179</f>
        <v>0</v>
      </c>
      <c r="H179" s="37">
        <f>'Door Comparison'!H179</f>
        <v>1</v>
      </c>
      <c r="J179" s="37">
        <f>'Door Comparison'!J179</f>
        <v>1</v>
      </c>
      <c r="K179" s="37">
        <f>'Door Comparison'!K179</f>
        <v>0</v>
      </c>
      <c r="L179" s="37">
        <f>'Door Comparison'!L179</f>
        <v>1</v>
      </c>
      <c r="M179" s="119"/>
      <c r="N179" s="39">
        <f t="shared" si="9"/>
        <v>0.47</v>
      </c>
      <c r="P179" s="39">
        <f t="shared" si="10"/>
        <v>4.1900000000000004</v>
      </c>
      <c r="R179" s="1"/>
      <c r="S179" s="39">
        <f>'Door Comparison'!P179</f>
        <v>363.83</v>
      </c>
      <c r="T179" s="39">
        <f t="shared" si="11"/>
        <v>20.96</v>
      </c>
      <c r="U179" s="178">
        <v>0</v>
      </c>
      <c r="W179" s="40">
        <f t="shared" si="12"/>
        <v>389.45</v>
      </c>
    </row>
    <row r="180" spans="1:24" x14ac:dyDescent="0.25">
      <c r="A180" s="74" t="str">
        <f>'Door Comparison'!A180</f>
        <v xml:space="preserve">02.68.03,  </v>
      </c>
      <c r="B180" s="84" t="str">
        <f>'Door Comparison'!B180</f>
        <v>DRS-100</v>
      </c>
      <c r="C180" s="84">
        <f>'Door Comparison'!C180</f>
        <v>0</v>
      </c>
      <c r="D180" s="34">
        <f>'Door Comparison'!D180</f>
        <v>1020</v>
      </c>
      <c r="E180" s="34">
        <f>'Door Comparison'!E180</f>
        <v>2110</v>
      </c>
      <c r="G180" s="37">
        <f>'Door Comparison'!G180</f>
        <v>0</v>
      </c>
      <c r="H180" s="37">
        <f>'Door Comparison'!H180</f>
        <v>1</v>
      </c>
      <c r="J180" s="37">
        <f>'Door Comparison'!J180</f>
        <v>1</v>
      </c>
      <c r="K180" s="37">
        <f>'Door Comparison'!K180</f>
        <v>0</v>
      </c>
      <c r="L180" s="37">
        <f>'Door Comparison'!L180</f>
        <v>1</v>
      </c>
      <c r="M180" s="119"/>
      <c r="N180" s="39">
        <f t="shared" si="9"/>
        <v>0.47</v>
      </c>
      <c r="P180" s="39">
        <f t="shared" si="10"/>
        <v>4.1900000000000004</v>
      </c>
      <c r="R180" s="1"/>
      <c r="S180" s="39">
        <f>'Door Comparison'!P180</f>
        <v>363.83</v>
      </c>
      <c r="T180" s="39">
        <f t="shared" si="11"/>
        <v>20.96</v>
      </c>
      <c r="U180" s="178">
        <v>0</v>
      </c>
      <c r="W180" s="40">
        <f t="shared" si="12"/>
        <v>389.45</v>
      </c>
    </row>
    <row r="181" spans="1:24" x14ac:dyDescent="0.25">
      <c r="A181" s="74" t="str">
        <f>'Door Comparison'!A181</f>
        <v xml:space="preserve">03.28.01,  </v>
      </c>
      <c r="B181" s="84" t="str">
        <f>'Door Comparison'!B181</f>
        <v>DRS-104</v>
      </c>
      <c r="C181" s="84">
        <f>'Door Comparison'!C181</f>
        <v>0</v>
      </c>
      <c r="D181" s="34">
        <f>'Door Comparison'!D181</f>
        <v>820</v>
      </c>
      <c r="E181" s="34">
        <f>'Door Comparison'!E181</f>
        <v>2110</v>
      </c>
      <c r="G181" s="37">
        <f>'Door Comparison'!G181</f>
        <v>0</v>
      </c>
      <c r="H181" s="37">
        <f>'Door Comparison'!H181</f>
        <v>1</v>
      </c>
      <c r="J181" s="37">
        <f>'Door Comparison'!J181</f>
        <v>0</v>
      </c>
      <c r="K181" s="37">
        <f>'Door Comparison'!K181</f>
        <v>1</v>
      </c>
      <c r="L181" s="37">
        <f>'Door Comparison'!L181</f>
        <v>1</v>
      </c>
      <c r="M181" s="119"/>
      <c r="N181" s="39">
        <f t="shared" si="9"/>
        <v>0.45</v>
      </c>
      <c r="P181" s="39">
        <f t="shared" si="10"/>
        <v>4.03</v>
      </c>
      <c r="R181" s="1"/>
      <c r="S181" s="39">
        <f>'Door Comparison'!P181</f>
        <v>410.92</v>
      </c>
      <c r="T181" s="39">
        <f t="shared" si="11"/>
        <v>20.16</v>
      </c>
      <c r="U181" s="178">
        <v>0</v>
      </c>
      <c r="W181" s="40">
        <f t="shared" si="12"/>
        <v>435.56</v>
      </c>
    </row>
    <row r="182" spans="1:24" x14ac:dyDescent="0.25">
      <c r="A182" s="74" t="str">
        <f>'Door Comparison'!A182</f>
        <v xml:space="preserve">03.28.02,  </v>
      </c>
      <c r="B182" s="84" t="str">
        <f>'Door Comparison'!B182</f>
        <v>DRS-104</v>
      </c>
      <c r="C182" s="84">
        <f>'Door Comparison'!C182</f>
        <v>0</v>
      </c>
      <c r="D182" s="34">
        <f>'Door Comparison'!D182</f>
        <v>1020</v>
      </c>
      <c r="E182" s="34">
        <f>'Door Comparison'!E182</f>
        <v>2110</v>
      </c>
      <c r="G182" s="37">
        <f>'Door Comparison'!G182</f>
        <v>0</v>
      </c>
      <c r="H182" s="37">
        <f>'Door Comparison'!H182</f>
        <v>1</v>
      </c>
      <c r="J182" s="37">
        <f>'Door Comparison'!J182</f>
        <v>0</v>
      </c>
      <c r="K182" s="37">
        <f>'Door Comparison'!K182</f>
        <v>1</v>
      </c>
      <c r="L182" s="37">
        <f>'Door Comparison'!L182</f>
        <v>1</v>
      </c>
      <c r="M182" s="119"/>
      <c r="N182" s="39">
        <f t="shared" si="9"/>
        <v>0.47</v>
      </c>
      <c r="P182" s="39">
        <f t="shared" si="10"/>
        <v>4.1900000000000004</v>
      </c>
      <c r="R182" s="1"/>
      <c r="S182" s="39">
        <f>'Door Comparison'!P182</f>
        <v>529.58000000000004</v>
      </c>
      <c r="T182" s="39">
        <f t="shared" si="11"/>
        <v>20.96</v>
      </c>
      <c r="U182" s="178">
        <v>0</v>
      </c>
      <c r="W182" s="40">
        <f t="shared" si="12"/>
        <v>555.20000000000005</v>
      </c>
    </row>
    <row r="183" spans="1:24" x14ac:dyDescent="0.25">
      <c r="A183" s="74" t="str">
        <f>'Door Comparison'!A183</f>
        <v xml:space="preserve">03.28.04,  </v>
      </c>
      <c r="B183" s="84" t="str">
        <f>'Door Comparison'!B183</f>
        <v>DRS-104</v>
      </c>
      <c r="C183" s="84">
        <f>'Door Comparison'!C183</f>
        <v>0</v>
      </c>
      <c r="D183" s="34">
        <f>'Door Comparison'!D183</f>
        <v>1750</v>
      </c>
      <c r="E183" s="34">
        <f>'Door Comparison'!E183</f>
        <v>2110</v>
      </c>
      <c r="G183" s="37">
        <f>'Door Comparison'!G183</f>
        <v>0</v>
      </c>
      <c r="H183" s="37">
        <f>'Door Comparison'!H183</f>
        <v>1</v>
      </c>
      <c r="J183" s="37">
        <f>'Door Comparison'!J183</f>
        <v>0</v>
      </c>
      <c r="K183" s="37">
        <f>'Door Comparison'!K183</f>
        <v>1</v>
      </c>
      <c r="L183" s="37">
        <f>'Door Comparison'!L183</f>
        <v>1</v>
      </c>
      <c r="M183" s="119"/>
      <c r="N183" s="39">
        <f t="shared" si="9"/>
        <v>0.54</v>
      </c>
      <c r="P183" s="39">
        <f t="shared" si="10"/>
        <v>4.78</v>
      </c>
      <c r="R183" s="1"/>
      <c r="S183" s="39">
        <f>'Door Comparison'!P183</f>
        <v>972.48</v>
      </c>
      <c r="T183" s="39">
        <f t="shared" si="11"/>
        <v>23.88</v>
      </c>
      <c r="U183" s="178">
        <v>0</v>
      </c>
      <c r="W183" s="40">
        <f t="shared" si="12"/>
        <v>1001.68</v>
      </c>
    </row>
    <row r="184" spans="1:24" x14ac:dyDescent="0.25">
      <c r="A184" s="74" t="str">
        <f>'Door Comparison'!A184</f>
        <v xml:space="preserve">03.28.05,  </v>
      </c>
      <c r="B184" s="84" t="str">
        <f>'Door Comparison'!B184</f>
        <v>DRS-104</v>
      </c>
      <c r="C184" s="84">
        <f>'Door Comparison'!C184</f>
        <v>0</v>
      </c>
      <c r="D184" s="34">
        <f>'Door Comparison'!D184</f>
        <v>620</v>
      </c>
      <c r="E184" s="34">
        <f>'Door Comparison'!E184</f>
        <v>2110</v>
      </c>
      <c r="G184" s="37">
        <f>'Door Comparison'!G184</f>
        <v>0</v>
      </c>
      <c r="H184" s="37">
        <f>'Door Comparison'!H184</f>
        <v>1</v>
      </c>
      <c r="J184" s="37">
        <f>'Door Comparison'!J184</f>
        <v>0</v>
      </c>
      <c r="K184" s="37">
        <f>'Door Comparison'!K184</f>
        <v>1</v>
      </c>
      <c r="L184" s="37">
        <f>'Door Comparison'!L184</f>
        <v>1</v>
      </c>
      <c r="M184" s="119"/>
      <c r="N184" s="39">
        <f t="shared" si="9"/>
        <v>0.44</v>
      </c>
      <c r="P184" s="39">
        <f t="shared" si="10"/>
        <v>3.87</v>
      </c>
      <c r="R184" s="1"/>
      <c r="S184" s="39">
        <f>'Door Comparison'!P184</f>
        <v>335.89</v>
      </c>
      <c r="T184" s="39">
        <f t="shared" si="11"/>
        <v>19.36</v>
      </c>
      <c r="U184" s="178">
        <v>0</v>
      </c>
      <c r="W184" s="40">
        <f t="shared" si="12"/>
        <v>359.56</v>
      </c>
    </row>
    <row r="185" spans="1:24" x14ac:dyDescent="0.25">
      <c r="A185" s="74" t="str">
        <f>'Door Comparison'!A185</f>
        <v xml:space="preserve">03.28.06,  </v>
      </c>
      <c r="B185" s="84" t="str">
        <f>'Door Comparison'!B185</f>
        <v>DRS-104</v>
      </c>
      <c r="C185" s="84">
        <f>'Door Comparison'!C185</f>
        <v>0</v>
      </c>
      <c r="D185" s="34">
        <f>'Door Comparison'!D185</f>
        <v>1450</v>
      </c>
      <c r="E185" s="34">
        <f>'Door Comparison'!E185</f>
        <v>2110</v>
      </c>
      <c r="G185" s="37">
        <f>'Door Comparison'!G185</f>
        <v>0</v>
      </c>
      <c r="H185" s="37">
        <f>'Door Comparison'!H185</f>
        <v>1</v>
      </c>
      <c r="J185" s="37">
        <f>'Door Comparison'!J185</f>
        <v>0</v>
      </c>
      <c r="K185" s="37">
        <f>'Door Comparison'!K185</f>
        <v>1</v>
      </c>
      <c r="L185" s="37">
        <f>'Door Comparison'!L185</f>
        <v>1</v>
      </c>
      <c r="M185" s="119"/>
      <c r="N185" s="39">
        <f t="shared" si="9"/>
        <v>0.51</v>
      </c>
      <c r="P185" s="39">
        <f t="shared" si="10"/>
        <v>4.54</v>
      </c>
      <c r="R185" s="1"/>
      <c r="S185" s="39">
        <f>'Door Comparison'!P185</f>
        <v>942.71</v>
      </c>
      <c r="T185" s="39">
        <f t="shared" si="11"/>
        <v>22.68</v>
      </c>
      <c r="U185" s="178">
        <v>0</v>
      </c>
      <c r="W185" s="40">
        <f t="shared" si="12"/>
        <v>970.44</v>
      </c>
    </row>
    <row r="186" spans="1:24" x14ac:dyDescent="0.25">
      <c r="A186" s="74" t="str">
        <f>'Door Comparison'!A186</f>
        <v xml:space="preserve">03.35.01,  </v>
      </c>
      <c r="B186" s="84" t="str">
        <f>'Door Comparison'!B186</f>
        <v>DRS-104</v>
      </c>
      <c r="C186" s="84">
        <f>'Door Comparison'!C186</f>
        <v>0</v>
      </c>
      <c r="D186" s="34">
        <f>'Door Comparison'!D186</f>
        <v>820</v>
      </c>
      <c r="E186" s="34">
        <f>'Door Comparison'!E186</f>
        <v>2110</v>
      </c>
      <c r="G186" s="37">
        <f>'Door Comparison'!G186</f>
        <v>0</v>
      </c>
      <c r="H186" s="37">
        <f>'Door Comparison'!H186</f>
        <v>1</v>
      </c>
      <c r="J186" s="37">
        <f>'Door Comparison'!J186</f>
        <v>0</v>
      </c>
      <c r="K186" s="37">
        <f>'Door Comparison'!K186</f>
        <v>1</v>
      </c>
      <c r="L186" s="37">
        <f>'Door Comparison'!L186</f>
        <v>1</v>
      </c>
      <c r="M186" s="119"/>
      <c r="N186" s="39">
        <f t="shared" si="9"/>
        <v>0.45</v>
      </c>
      <c r="P186" s="39">
        <f t="shared" si="10"/>
        <v>4.03</v>
      </c>
      <c r="R186" s="1"/>
      <c r="S186" s="39">
        <f>'Door Comparison'!P186</f>
        <v>410.92</v>
      </c>
      <c r="T186" s="39">
        <f t="shared" si="11"/>
        <v>20.16</v>
      </c>
      <c r="U186" s="178">
        <v>0</v>
      </c>
      <c r="W186" s="40">
        <f t="shared" si="12"/>
        <v>435.56</v>
      </c>
    </row>
    <row r="187" spans="1:24" x14ac:dyDescent="0.25">
      <c r="A187" s="74" t="str">
        <f>'Door Comparison'!A187</f>
        <v xml:space="preserve">03.35.02,  </v>
      </c>
      <c r="B187" s="84" t="str">
        <f>'Door Comparison'!B187</f>
        <v>DRS-100</v>
      </c>
      <c r="C187" s="84">
        <f>'Door Comparison'!C187</f>
        <v>0</v>
      </c>
      <c r="D187" s="34">
        <f>'Door Comparison'!D187</f>
        <v>1020</v>
      </c>
      <c r="E187" s="34">
        <f>'Door Comparison'!E187</f>
        <v>2110</v>
      </c>
      <c r="G187" s="37">
        <f>'Door Comparison'!G187</f>
        <v>0</v>
      </c>
      <c r="H187" s="37">
        <f>'Door Comparison'!H187</f>
        <v>1</v>
      </c>
      <c r="J187" s="37">
        <f>'Door Comparison'!J187</f>
        <v>0</v>
      </c>
      <c r="K187" s="37">
        <f>'Door Comparison'!K187</f>
        <v>1</v>
      </c>
      <c r="L187" s="37">
        <f>'Door Comparison'!L187</f>
        <v>0</v>
      </c>
      <c r="M187" s="119"/>
      <c r="N187" s="39">
        <f t="shared" si="9"/>
        <v>0.47</v>
      </c>
      <c r="P187" s="39">
        <f t="shared" si="10"/>
        <v>4.1900000000000004</v>
      </c>
      <c r="R187" s="1"/>
      <c r="S187" s="39">
        <f>'Door Comparison'!P187</f>
        <v>603.20000000000005</v>
      </c>
      <c r="T187" s="39">
        <f t="shared" si="11"/>
        <v>10.48</v>
      </c>
      <c r="U187" s="178">
        <v>0</v>
      </c>
      <c r="W187" s="40">
        <f t="shared" si="12"/>
        <v>618.34</v>
      </c>
    </row>
    <row r="188" spans="1:24" x14ac:dyDescent="0.25">
      <c r="A188" s="74" t="str">
        <f>'Door Comparison'!A188</f>
        <v xml:space="preserve">03.51.01,  </v>
      </c>
      <c r="B188" s="84" t="str">
        <f>'Door Comparison'!B188</f>
        <v>DRS-100</v>
      </c>
      <c r="C188" s="84">
        <f>'Door Comparison'!C188</f>
        <v>0</v>
      </c>
      <c r="D188" s="34">
        <f>'Door Comparison'!D188</f>
        <v>1020</v>
      </c>
      <c r="E188" s="34">
        <f>'Door Comparison'!E188</f>
        <v>2110</v>
      </c>
      <c r="G188" s="37">
        <f>'Door Comparison'!G188</f>
        <v>0</v>
      </c>
      <c r="H188" s="37">
        <f>'Door Comparison'!H188</f>
        <v>1</v>
      </c>
      <c r="J188" s="37">
        <f>'Door Comparison'!J188</f>
        <v>0</v>
      </c>
      <c r="K188" s="37">
        <f>'Door Comparison'!K188</f>
        <v>1</v>
      </c>
      <c r="L188" s="37">
        <f>'Door Comparison'!L188</f>
        <v>0</v>
      </c>
      <c r="M188" s="119"/>
      <c r="N188" s="39">
        <f t="shared" si="9"/>
        <v>0.47</v>
      </c>
      <c r="P188" s="39">
        <f t="shared" si="10"/>
        <v>4.1900000000000004</v>
      </c>
      <c r="R188" s="1"/>
      <c r="S188" s="39">
        <f>'Door Comparison'!P188</f>
        <v>603.20000000000005</v>
      </c>
      <c r="T188" s="39">
        <f t="shared" si="11"/>
        <v>10.48</v>
      </c>
      <c r="U188" s="178">
        <v>0</v>
      </c>
      <c r="W188" s="40">
        <f t="shared" si="12"/>
        <v>618.34</v>
      </c>
    </row>
    <row r="189" spans="1:24" x14ac:dyDescent="0.25">
      <c r="A189" s="74" t="str">
        <f>'Door Comparison'!A189</f>
        <v xml:space="preserve">03.08.01,  </v>
      </c>
      <c r="B189" s="84" t="str">
        <f>'Door Comparison'!B189</f>
        <v>DRS-100</v>
      </c>
      <c r="C189" s="84">
        <f>'Door Comparison'!C189</f>
        <v>0</v>
      </c>
      <c r="D189" s="34">
        <f>'Door Comparison'!D189</f>
        <v>1020</v>
      </c>
      <c r="E189" s="34">
        <f>'Door Comparison'!E189</f>
        <v>2110</v>
      </c>
      <c r="G189" s="37">
        <f>'Door Comparison'!G189</f>
        <v>0</v>
      </c>
      <c r="H189" s="37">
        <f>'Door Comparison'!H189</f>
        <v>1</v>
      </c>
      <c r="J189" s="37">
        <f>'Door Comparison'!J189</f>
        <v>0</v>
      </c>
      <c r="K189" s="37">
        <f>'Door Comparison'!K189</f>
        <v>1</v>
      </c>
      <c r="L189" s="37">
        <f>'Door Comparison'!L189</f>
        <v>0</v>
      </c>
      <c r="M189" s="119"/>
      <c r="N189" s="39">
        <f t="shared" si="9"/>
        <v>0.47</v>
      </c>
      <c r="P189" s="39">
        <f t="shared" si="10"/>
        <v>4.1900000000000004</v>
      </c>
      <c r="R189" s="1"/>
      <c r="S189" s="39">
        <f>'Door Comparison'!P189</f>
        <v>603.20000000000005</v>
      </c>
      <c r="T189" s="39">
        <f t="shared" si="11"/>
        <v>10.48</v>
      </c>
      <c r="U189" s="178">
        <v>0</v>
      </c>
      <c r="W189" s="40">
        <f t="shared" si="12"/>
        <v>618.34</v>
      </c>
    </row>
    <row r="190" spans="1:24" x14ac:dyDescent="0.25">
      <c r="A190" s="74" t="str">
        <f>'Door Comparison'!A190</f>
        <v xml:space="preserve">03.10.01,  </v>
      </c>
      <c r="B190" s="84" t="str">
        <f>'Door Comparison'!B190</f>
        <v>DRS-104</v>
      </c>
      <c r="C190" s="84">
        <f>'Door Comparison'!C190</f>
        <v>0</v>
      </c>
      <c r="D190" s="34">
        <f>'Door Comparison'!D190</f>
        <v>620</v>
      </c>
      <c r="E190" s="34">
        <f>'Door Comparison'!E190</f>
        <v>2110</v>
      </c>
      <c r="G190" s="37">
        <f>'Door Comparison'!G190</f>
        <v>0</v>
      </c>
      <c r="H190" s="37">
        <f>'Door Comparison'!H190</f>
        <v>1</v>
      </c>
      <c r="J190" s="37">
        <f>'Door Comparison'!J190</f>
        <v>0</v>
      </c>
      <c r="K190" s="37">
        <f>'Door Comparison'!K190</f>
        <v>1</v>
      </c>
      <c r="L190" s="37">
        <f>'Door Comparison'!L190</f>
        <v>1</v>
      </c>
      <c r="M190" s="119"/>
      <c r="N190" s="39">
        <f t="shared" si="9"/>
        <v>0.44</v>
      </c>
      <c r="P190" s="39">
        <f t="shared" si="10"/>
        <v>3.87</v>
      </c>
      <c r="R190" s="1"/>
      <c r="S190" s="39">
        <f>'Door Comparison'!P190</f>
        <v>335.89</v>
      </c>
      <c r="T190" s="39">
        <f t="shared" si="11"/>
        <v>19.36</v>
      </c>
      <c r="U190" s="178">
        <v>0</v>
      </c>
      <c r="W190" s="40">
        <f t="shared" si="12"/>
        <v>359.56</v>
      </c>
      <c r="X190" s="175"/>
    </row>
    <row r="191" spans="1:24" x14ac:dyDescent="0.25">
      <c r="A191" s="74" t="str">
        <f>'Door Comparison'!A191</f>
        <v xml:space="preserve">03.10.02,  </v>
      </c>
      <c r="B191" s="84" t="str">
        <f>'Door Comparison'!B191</f>
        <v>DRS-104</v>
      </c>
      <c r="C191" s="84">
        <f>'Door Comparison'!C191</f>
        <v>0</v>
      </c>
      <c r="D191" s="34">
        <f>'Door Comparison'!D191</f>
        <v>620</v>
      </c>
      <c r="E191" s="34">
        <f>'Door Comparison'!E191</f>
        <v>2110</v>
      </c>
      <c r="G191" s="37">
        <f>'Door Comparison'!G191</f>
        <v>0</v>
      </c>
      <c r="H191" s="37">
        <f>'Door Comparison'!H191</f>
        <v>1</v>
      </c>
      <c r="J191" s="37">
        <f>'Door Comparison'!J191</f>
        <v>0</v>
      </c>
      <c r="K191" s="37">
        <f>'Door Comparison'!K191</f>
        <v>1</v>
      </c>
      <c r="L191" s="37">
        <f>'Door Comparison'!L191</f>
        <v>1</v>
      </c>
      <c r="M191" s="119"/>
      <c r="N191" s="39">
        <f t="shared" si="9"/>
        <v>0.44</v>
      </c>
      <c r="P191" s="39">
        <f t="shared" si="10"/>
        <v>3.87</v>
      </c>
      <c r="R191" s="1"/>
      <c r="S191" s="39">
        <f>'Door Comparison'!P191</f>
        <v>335.89</v>
      </c>
      <c r="T191" s="39">
        <f t="shared" si="11"/>
        <v>19.36</v>
      </c>
      <c r="U191" s="178">
        <v>0</v>
      </c>
      <c r="W191" s="40">
        <f t="shared" si="12"/>
        <v>359.56</v>
      </c>
      <c r="X191" s="175"/>
    </row>
    <row r="192" spans="1:24" x14ac:dyDescent="0.25">
      <c r="A192" s="74" t="str">
        <f>'Door Comparison'!A192</f>
        <v xml:space="preserve">03.10.03,  </v>
      </c>
      <c r="B192" s="84" t="str">
        <f>'Door Comparison'!B192</f>
        <v>DRS-104</v>
      </c>
      <c r="C192" s="84">
        <f>'Door Comparison'!C192</f>
        <v>0</v>
      </c>
      <c r="D192" s="34">
        <f>'Door Comparison'!D192</f>
        <v>720</v>
      </c>
      <c r="E192" s="34">
        <f>'Door Comparison'!E192</f>
        <v>2110</v>
      </c>
      <c r="G192" s="37">
        <f>'Door Comparison'!G192</f>
        <v>0</v>
      </c>
      <c r="H192" s="37">
        <f>'Door Comparison'!H192</f>
        <v>1</v>
      </c>
      <c r="J192" s="37">
        <f>'Door Comparison'!J192</f>
        <v>0</v>
      </c>
      <c r="K192" s="37">
        <f>'Door Comparison'!K192</f>
        <v>1</v>
      </c>
      <c r="L192" s="37">
        <f>'Door Comparison'!L192</f>
        <v>1</v>
      </c>
      <c r="M192" s="119"/>
      <c r="N192" s="39">
        <f t="shared" si="9"/>
        <v>0.44</v>
      </c>
      <c r="P192" s="39">
        <f t="shared" si="10"/>
        <v>3.95</v>
      </c>
      <c r="R192" s="1"/>
      <c r="S192" s="39">
        <f>'Door Comparison'!P192</f>
        <v>402.27</v>
      </c>
      <c r="T192" s="39">
        <f t="shared" si="11"/>
        <v>19.760000000000002</v>
      </c>
      <c r="U192" s="178">
        <v>0</v>
      </c>
      <c r="W192" s="40">
        <f t="shared" si="12"/>
        <v>426.42</v>
      </c>
    </row>
    <row r="193" spans="1:23" x14ac:dyDescent="0.25">
      <c r="A193" s="74" t="str">
        <f>'Door Comparison'!A193</f>
        <v xml:space="preserve">03.10.04,  </v>
      </c>
      <c r="B193" s="84" t="str">
        <f>'Door Comparison'!B193</f>
        <v>DRS-104</v>
      </c>
      <c r="C193" s="84">
        <f>'Door Comparison'!C193</f>
        <v>0</v>
      </c>
      <c r="D193" s="34">
        <f>'Door Comparison'!D193</f>
        <v>720</v>
      </c>
      <c r="E193" s="34">
        <f>'Door Comparison'!E193</f>
        <v>2110</v>
      </c>
      <c r="G193" s="37">
        <f>'Door Comparison'!G193</f>
        <v>0</v>
      </c>
      <c r="H193" s="37">
        <f>'Door Comparison'!H193</f>
        <v>1</v>
      </c>
      <c r="J193" s="37">
        <f>'Door Comparison'!J193</f>
        <v>0</v>
      </c>
      <c r="K193" s="37">
        <f>'Door Comparison'!K193</f>
        <v>1</v>
      </c>
      <c r="L193" s="37">
        <f>'Door Comparison'!L193</f>
        <v>1</v>
      </c>
      <c r="M193" s="119"/>
      <c r="N193" s="39">
        <f t="shared" si="9"/>
        <v>0.44</v>
      </c>
      <c r="P193" s="39">
        <f t="shared" si="10"/>
        <v>3.95</v>
      </c>
      <c r="R193" s="1"/>
      <c r="S193" s="39">
        <f>'Door Comparison'!P193</f>
        <v>402.27</v>
      </c>
      <c r="T193" s="39">
        <f t="shared" si="11"/>
        <v>19.760000000000002</v>
      </c>
      <c r="U193" s="178">
        <v>0</v>
      </c>
      <c r="W193" s="40">
        <f t="shared" si="12"/>
        <v>426.42</v>
      </c>
    </row>
    <row r="194" spans="1:23" x14ac:dyDescent="0.25">
      <c r="A194" s="74" t="str">
        <f>'Door Comparison'!A194</f>
        <v xml:space="preserve">03.10.06,  </v>
      </c>
      <c r="B194" s="84" t="str">
        <f>'Door Comparison'!B194</f>
        <v>DRS-105</v>
      </c>
      <c r="C194" s="84">
        <f>'Door Comparison'!C194</f>
        <v>0</v>
      </c>
      <c r="D194" s="34">
        <f>'Door Comparison'!D194</f>
        <v>1020</v>
      </c>
      <c r="E194" s="34">
        <f>'Door Comparison'!E194</f>
        <v>2110</v>
      </c>
      <c r="G194" s="37">
        <f>'Door Comparison'!G194</f>
        <v>0</v>
      </c>
      <c r="H194" s="37">
        <f>'Door Comparison'!H194</f>
        <v>1</v>
      </c>
      <c r="J194" s="37">
        <f>'Door Comparison'!J194</f>
        <v>0</v>
      </c>
      <c r="K194" s="37">
        <f>'Door Comparison'!K194</f>
        <v>1</v>
      </c>
      <c r="L194" s="37">
        <f>'Door Comparison'!L194</f>
        <v>1</v>
      </c>
      <c r="M194" s="119"/>
      <c r="N194" s="39">
        <f t="shared" si="9"/>
        <v>0.47</v>
      </c>
      <c r="P194" s="39">
        <f t="shared" si="10"/>
        <v>4.1900000000000004</v>
      </c>
      <c r="R194" s="1"/>
      <c r="S194" s="39">
        <f>'Door Comparison'!P194</f>
        <v>570.77</v>
      </c>
      <c r="T194" s="39">
        <f t="shared" si="11"/>
        <v>20.96</v>
      </c>
      <c r="U194" s="178">
        <v>0</v>
      </c>
      <c r="W194" s="40">
        <f t="shared" si="12"/>
        <v>596.39</v>
      </c>
    </row>
    <row r="195" spans="1:23" x14ac:dyDescent="0.25">
      <c r="A195" s="74" t="str">
        <f>'Door Comparison'!A195</f>
        <v xml:space="preserve">03.16.01,  </v>
      </c>
      <c r="B195" s="84" t="str">
        <f>'Door Comparison'!B195</f>
        <v>DRS-104</v>
      </c>
      <c r="C195" s="84">
        <f>'Door Comparison'!C195</f>
        <v>0</v>
      </c>
      <c r="D195" s="34">
        <f>'Door Comparison'!D195</f>
        <v>820</v>
      </c>
      <c r="E195" s="34">
        <f>'Door Comparison'!E195</f>
        <v>2110</v>
      </c>
      <c r="G195" s="37">
        <f>'Door Comparison'!G195</f>
        <v>0</v>
      </c>
      <c r="H195" s="37">
        <f>'Door Comparison'!H195</f>
        <v>1</v>
      </c>
      <c r="J195" s="37">
        <f>'Door Comparison'!J195</f>
        <v>0</v>
      </c>
      <c r="K195" s="37">
        <f>'Door Comparison'!K195</f>
        <v>1</v>
      </c>
      <c r="L195" s="37">
        <f>'Door Comparison'!L195</f>
        <v>1</v>
      </c>
      <c r="M195" s="119"/>
      <c r="N195" s="39">
        <f t="shared" si="9"/>
        <v>0.45</v>
      </c>
      <c r="P195" s="39">
        <f t="shared" si="10"/>
        <v>4.03</v>
      </c>
      <c r="R195" s="1"/>
      <c r="S195" s="39">
        <f>'Door Comparison'!P195</f>
        <v>410.92</v>
      </c>
      <c r="T195" s="39">
        <f t="shared" si="11"/>
        <v>20.16</v>
      </c>
      <c r="U195" s="178">
        <v>0</v>
      </c>
      <c r="W195" s="40">
        <f t="shared" si="12"/>
        <v>435.56</v>
      </c>
    </row>
    <row r="196" spans="1:23" x14ac:dyDescent="0.25">
      <c r="A196" s="74" t="str">
        <f>'Door Comparison'!A196</f>
        <v xml:space="preserve">03.16.02,  </v>
      </c>
      <c r="B196" s="84" t="str">
        <f>'Door Comparison'!B196</f>
        <v>DRS-100</v>
      </c>
      <c r="C196" s="84">
        <f>'Door Comparison'!C196</f>
        <v>0</v>
      </c>
      <c r="D196" s="34">
        <f>'Door Comparison'!D196</f>
        <v>1020</v>
      </c>
      <c r="E196" s="34">
        <f>'Door Comparison'!E196</f>
        <v>2110</v>
      </c>
      <c r="G196" s="37">
        <f>'Door Comparison'!G196</f>
        <v>0</v>
      </c>
      <c r="H196" s="37">
        <f>'Door Comparison'!H196</f>
        <v>1</v>
      </c>
      <c r="J196" s="37">
        <f>'Door Comparison'!J196</f>
        <v>0</v>
      </c>
      <c r="K196" s="37">
        <f>'Door Comparison'!K196</f>
        <v>1</v>
      </c>
      <c r="L196" s="37">
        <f>'Door Comparison'!L196</f>
        <v>0</v>
      </c>
      <c r="M196" s="119"/>
      <c r="N196" s="39">
        <f t="shared" si="9"/>
        <v>0.47</v>
      </c>
      <c r="P196" s="39">
        <f t="shared" si="10"/>
        <v>4.1900000000000004</v>
      </c>
      <c r="R196" s="1"/>
      <c r="S196" s="39">
        <f>'Door Comparison'!P196</f>
        <v>603.20000000000005</v>
      </c>
      <c r="T196" s="39">
        <f t="shared" si="11"/>
        <v>10.48</v>
      </c>
      <c r="U196" s="178">
        <v>0</v>
      </c>
      <c r="W196" s="40">
        <f t="shared" si="12"/>
        <v>618.34</v>
      </c>
    </row>
    <row r="197" spans="1:23" x14ac:dyDescent="0.25">
      <c r="A197" s="74" t="str">
        <f>'Door Comparison'!A197</f>
        <v xml:space="preserve">03.16.03,  </v>
      </c>
      <c r="B197" s="84" t="str">
        <f>'Door Comparison'!B197</f>
        <v>DRS-104</v>
      </c>
      <c r="C197" s="84">
        <f>'Door Comparison'!C197</f>
        <v>0</v>
      </c>
      <c r="D197" s="34">
        <f>'Door Comparison'!D197</f>
        <v>620</v>
      </c>
      <c r="E197" s="34">
        <f>'Door Comparison'!E197</f>
        <v>2110</v>
      </c>
      <c r="G197" s="37">
        <f>'Door Comparison'!G197</f>
        <v>0</v>
      </c>
      <c r="H197" s="37">
        <f>'Door Comparison'!H197</f>
        <v>1</v>
      </c>
      <c r="J197" s="37">
        <f>'Door Comparison'!J197</f>
        <v>0</v>
      </c>
      <c r="K197" s="37">
        <f>'Door Comparison'!K197</f>
        <v>1</v>
      </c>
      <c r="L197" s="37">
        <f>'Door Comparison'!L197</f>
        <v>1</v>
      </c>
      <c r="M197" s="119"/>
      <c r="N197" s="39">
        <f t="shared" si="9"/>
        <v>0.44</v>
      </c>
      <c r="P197" s="39">
        <f t="shared" si="10"/>
        <v>3.87</v>
      </c>
      <c r="R197" s="1"/>
      <c r="S197" s="39">
        <f>'Door Comparison'!P197</f>
        <v>335.89</v>
      </c>
      <c r="T197" s="39">
        <f t="shared" si="11"/>
        <v>19.36</v>
      </c>
      <c r="U197" s="178">
        <v>0</v>
      </c>
      <c r="W197" s="40">
        <f t="shared" si="12"/>
        <v>359.56</v>
      </c>
    </row>
    <row r="198" spans="1:23" x14ac:dyDescent="0.25">
      <c r="A198" s="74" t="str">
        <f>'Door Comparison'!A198</f>
        <v xml:space="preserve">03.16.04,  </v>
      </c>
      <c r="B198" s="84" t="str">
        <f>'Door Comparison'!B198</f>
        <v>DRS-104</v>
      </c>
      <c r="C198" s="84">
        <f>'Door Comparison'!C198</f>
        <v>0</v>
      </c>
      <c r="D198" s="34">
        <f>'Door Comparison'!D198</f>
        <v>620</v>
      </c>
      <c r="E198" s="34">
        <f>'Door Comparison'!E198</f>
        <v>2110</v>
      </c>
      <c r="G198" s="37">
        <f>'Door Comparison'!G198</f>
        <v>0</v>
      </c>
      <c r="H198" s="37">
        <f>'Door Comparison'!H198</f>
        <v>1</v>
      </c>
      <c r="J198" s="37">
        <f>'Door Comparison'!J198</f>
        <v>0</v>
      </c>
      <c r="K198" s="37">
        <f>'Door Comparison'!K198</f>
        <v>1</v>
      </c>
      <c r="L198" s="37">
        <f>'Door Comparison'!L198</f>
        <v>1</v>
      </c>
      <c r="M198" s="119"/>
      <c r="N198" s="39">
        <f t="shared" si="9"/>
        <v>0.44</v>
      </c>
      <c r="P198" s="39">
        <f t="shared" si="10"/>
        <v>3.87</v>
      </c>
      <c r="R198" s="1"/>
      <c r="S198" s="39">
        <f>'Door Comparison'!P198</f>
        <v>335.89</v>
      </c>
      <c r="T198" s="39">
        <f t="shared" si="11"/>
        <v>19.36</v>
      </c>
      <c r="U198" s="178">
        <v>0</v>
      </c>
      <c r="W198" s="40">
        <f t="shared" si="12"/>
        <v>359.56</v>
      </c>
    </row>
    <row r="199" spans="1:23" x14ac:dyDescent="0.25">
      <c r="A199" s="74" t="str">
        <f>'Door Comparison'!A199</f>
        <v xml:space="preserve">03.16.05,  </v>
      </c>
      <c r="B199" s="84" t="str">
        <f>'Door Comparison'!B199</f>
        <v>DRS-104</v>
      </c>
      <c r="C199" s="84">
        <f>'Door Comparison'!C199</f>
        <v>0</v>
      </c>
      <c r="D199" s="34">
        <f>'Door Comparison'!D199</f>
        <v>620</v>
      </c>
      <c r="E199" s="34">
        <f>'Door Comparison'!E199</f>
        <v>2110</v>
      </c>
      <c r="G199" s="37">
        <f>'Door Comparison'!G199</f>
        <v>0</v>
      </c>
      <c r="H199" s="37">
        <f>'Door Comparison'!H199</f>
        <v>1</v>
      </c>
      <c r="J199" s="37">
        <f>'Door Comparison'!J199</f>
        <v>0</v>
      </c>
      <c r="K199" s="37">
        <f>'Door Comparison'!K199</f>
        <v>1</v>
      </c>
      <c r="L199" s="37">
        <f>'Door Comparison'!L199</f>
        <v>1</v>
      </c>
      <c r="M199" s="119"/>
      <c r="N199" s="39">
        <f t="shared" si="9"/>
        <v>0.44</v>
      </c>
      <c r="P199" s="39">
        <f t="shared" si="10"/>
        <v>3.87</v>
      </c>
      <c r="R199" s="1"/>
      <c r="S199" s="39">
        <f>'Door Comparison'!P199</f>
        <v>335.89</v>
      </c>
      <c r="T199" s="39">
        <f t="shared" si="11"/>
        <v>19.36</v>
      </c>
      <c r="U199" s="178">
        <v>0</v>
      </c>
      <c r="W199" s="40">
        <f t="shared" si="12"/>
        <v>359.56</v>
      </c>
    </row>
    <row r="200" spans="1:23" x14ac:dyDescent="0.25">
      <c r="A200" s="74" t="str">
        <f>'Door Comparison'!A200</f>
        <v xml:space="preserve">03.16.06,  </v>
      </c>
      <c r="B200" s="84" t="str">
        <f>'Door Comparison'!B200</f>
        <v>DRS-104</v>
      </c>
      <c r="C200" s="84">
        <f>'Door Comparison'!C200</f>
        <v>0</v>
      </c>
      <c r="D200" s="34">
        <f>'Door Comparison'!D200</f>
        <v>620</v>
      </c>
      <c r="E200" s="34">
        <f>'Door Comparison'!E200</f>
        <v>2110</v>
      </c>
      <c r="G200" s="37">
        <f>'Door Comparison'!G200</f>
        <v>0</v>
      </c>
      <c r="H200" s="37">
        <f>'Door Comparison'!H200</f>
        <v>1</v>
      </c>
      <c r="J200" s="37">
        <f>'Door Comparison'!J200</f>
        <v>0</v>
      </c>
      <c r="K200" s="37">
        <f>'Door Comparison'!K200</f>
        <v>1</v>
      </c>
      <c r="L200" s="37">
        <f>'Door Comparison'!L200</f>
        <v>1</v>
      </c>
      <c r="M200" s="119"/>
      <c r="N200" s="39">
        <f t="shared" si="9"/>
        <v>0.44</v>
      </c>
      <c r="P200" s="39">
        <f t="shared" si="10"/>
        <v>3.87</v>
      </c>
      <c r="R200" s="1"/>
      <c r="S200" s="39">
        <f>'Door Comparison'!P200</f>
        <v>335.89</v>
      </c>
      <c r="T200" s="39">
        <f t="shared" si="11"/>
        <v>19.36</v>
      </c>
      <c r="U200" s="178">
        <v>0</v>
      </c>
      <c r="W200" s="40">
        <f t="shared" si="12"/>
        <v>359.56</v>
      </c>
    </row>
    <row r="201" spans="1:23" x14ac:dyDescent="0.25">
      <c r="A201" s="74" t="str">
        <f>'Door Comparison'!A201</f>
        <v xml:space="preserve">03.37.01,  </v>
      </c>
      <c r="B201" s="84" t="str">
        <f>'Door Comparison'!B201</f>
        <v>DRS-104</v>
      </c>
      <c r="C201" s="84">
        <f>'Door Comparison'!C201</f>
        <v>0</v>
      </c>
      <c r="D201" s="34">
        <f>'Door Comparison'!D201</f>
        <v>1550</v>
      </c>
      <c r="E201" s="34">
        <f>'Door Comparison'!E201</f>
        <v>2110</v>
      </c>
      <c r="G201" s="37">
        <f>'Door Comparison'!G201</f>
        <v>0</v>
      </c>
      <c r="H201" s="37">
        <f>'Door Comparison'!H201</f>
        <v>1</v>
      </c>
      <c r="J201" s="37">
        <f>'Door Comparison'!J201</f>
        <v>0</v>
      </c>
      <c r="K201" s="37">
        <f>'Door Comparison'!K201</f>
        <v>1</v>
      </c>
      <c r="L201" s="37">
        <f>'Door Comparison'!L201</f>
        <v>1</v>
      </c>
      <c r="M201" s="119"/>
      <c r="N201" s="39">
        <f t="shared" si="9"/>
        <v>0.52</v>
      </c>
      <c r="P201" s="39">
        <f t="shared" si="10"/>
        <v>4.62</v>
      </c>
      <c r="R201" s="1"/>
      <c r="S201" s="39">
        <f>'Door Comparison'!P201</f>
        <v>951.35</v>
      </c>
      <c r="T201" s="39">
        <f t="shared" si="11"/>
        <v>23.08</v>
      </c>
      <c r="U201" s="178">
        <v>0</v>
      </c>
      <c r="W201" s="40">
        <f t="shared" si="12"/>
        <v>979.57</v>
      </c>
    </row>
    <row r="202" spans="1:23" x14ac:dyDescent="0.25">
      <c r="A202" s="74" t="str">
        <f>'Door Comparison'!A202</f>
        <v xml:space="preserve">03.37.02,  </v>
      </c>
      <c r="B202" s="84" t="str">
        <f>'Door Comparison'!B202</f>
        <v>DRS-104</v>
      </c>
      <c r="C202" s="84">
        <f>'Door Comparison'!C202</f>
        <v>0</v>
      </c>
      <c r="D202" s="34">
        <f>'Door Comparison'!D202</f>
        <v>920</v>
      </c>
      <c r="E202" s="34">
        <f>'Door Comparison'!E202</f>
        <v>2110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1</v>
      </c>
      <c r="M202" s="119"/>
      <c r="N202" s="39">
        <f t="shared" ref="N202:N265" si="13">(D202+2*E202)*((G202*0.04)+(H202*0.09))/1000</f>
        <v>0.46</v>
      </c>
      <c r="P202" s="39">
        <f t="shared" ref="P202:P265" si="14">((D202+2*E202)*0.8)/1000</f>
        <v>4.1100000000000003</v>
      </c>
      <c r="R202" s="1"/>
      <c r="S202" s="39">
        <f>'Door Comparison'!P202</f>
        <v>419.53</v>
      </c>
      <c r="T202" s="39">
        <f t="shared" ref="T202:T265" si="15">(J202+K202+L202)*(2*((D202+2*E202)*1/1000))</f>
        <v>20.56</v>
      </c>
      <c r="U202" s="178">
        <v>0</v>
      </c>
      <c r="W202" s="40">
        <f t="shared" ref="W202:W265" si="16">SUM(N202:V202)</f>
        <v>444.66</v>
      </c>
    </row>
    <row r="203" spans="1:23" x14ac:dyDescent="0.25">
      <c r="A203" s="74" t="str">
        <f>'Door Comparison'!A203</f>
        <v xml:space="preserve">03.37.03,  </v>
      </c>
      <c r="B203" s="84" t="str">
        <f>'Door Comparison'!B203</f>
        <v>DRS-104</v>
      </c>
      <c r="C203" s="84">
        <f>'Door Comparison'!C203</f>
        <v>0</v>
      </c>
      <c r="D203" s="34">
        <f>'Door Comparison'!D203</f>
        <v>1450</v>
      </c>
      <c r="E203" s="34">
        <f>'Door Comparison'!E203</f>
        <v>2110</v>
      </c>
      <c r="G203" s="37">
        <f>'Door Comparison'!G203</f>
        <v>0</v>
      </c>
      <c r="H203" s="37">
        <f>'Door Comparison'!H203</f>
        <v>1</v>
      </c>
      <c r="J203" s="37">
        <f>'Door Comparison'!J203</f>
        <v>0</v>
      </c>
      <c r="K203" s="37">
        <f>'Door Comparison'!K203</f>
        <v>1</v>
      </c>
      <c r="L203" s="37">
        <f>'Door Comparison'!L203</f>
        <v>1</v>
      </c>
      <c r="M203" s="119"/>
      <c r="N203" s="39">
        <f t="shared" si="13"/>
        <v>0.51</v>
      </c>
      <c r="P203" s="39">
        <f t="shared" si="14"/>
        <v>4.54</v>
      </c>
      <c r="R203" s="1"/>
      <c r="S203" s="39">
        <f>'Door Comparison'!P203</f>
        <v>942.71</v>
      </c>
      <c r="T203" s="39">
        <f t="shared" si="15"/>
        <v>22.68</v>
      </c>
      <c r="U203" s="178">
        <v>0</v>
      </c>
      <c r="W203" s="40">
        <f t="shared" si="16"/>
        <v>970.44</v>
      </c>
    </row>
    <row r="204" spans="1:23" x14ac:dyDescent="0.25">
      <c r="A204" s="74" t="str">
        <f>'Door Comparison'!A204</f>
        <v xml:space="preserve">03.37.04,  </v>
      </c>
      <c r="B204" s="84" t="str">
        <f>'Door Comparison'!B204</f>
        <v>DRS-104</v>
      </c>
      <c r="C204" s="84">
        <f>'Door Comparison'!C204</f>
        <v>0</v>
      </c>
      <c r="D204" s="34">
        <f>'Door Comparison'!D204</f>
        <v>1020</v>
      </c>
      <c r="E204" s="34">
        <f>'Door Comparison'!E204</f>
        <v>2110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1</v>
      </c>
      <c r="L204" s="37">
        <f>'Door Comparison'!L204</f>
        <v>1</v>
      </c>
      <c r="M204" s="119"/>
      <c r="N204" s="39">
        <f t="shared" si="13"/>
        <v>0.47</v>
      </c>
      <c r="P204" s="39">
        <f t="shared" si="14"/>
        <v>4.1900000000000004</v>
      </c>
      <c r="R204" s="1"/>
      <c r="S204" s="39">
        <f>'Door Comparison'!P204</f>
        <v>529.58000000000004</v>
      </c>
      <c r="T204" s="39">
        <f t="shared" si="15"/>
        <v>20.96</v>
      </c>
      <c r="U204" s="178">
        <v>0</v>
      </c>
      <c r="W204" s="40">
        <f t="shared" si="16"/>
        <v>555.20000000000005</v>
      </c>
    </row>
    <row r="205" spans="1:23" x14ac:dyDescent="0.25">
      <c r="A205" s="74" t="str">
        <f>'Door Comparison'!A205</f>
        <v xml:space="preserve">03.37.05,  </v>
      </c>
      <c r="B205" s="84" t="str">
        <f>'Door Comparison'!B205</f>
        <v>DRS-104</v>
      </c>
      <c r="C205" s="84">
        <f>'Door Comparison'!C205</f>
        <v>0</v>
      </c>
      <c r="D205" s="34">
        <f>'Door Comparison'!D205</f>
        <v>1450</v>
      </c>
      <c r="E205" s="34">
        <f>'Door Comparison'!E205</f>
        <v>2110</v>
      </c>
      <c r="G205" s="37">
        <f>'Door Comparison'!G205</f>
        <v>0</v>
      </c>
      <c r="H205" s="37">
        <f>'Door Comparison'!H205</f>
        <v>1</v>
      </c>
      <c r="J205" s="37">
        <f>'Door Comparison'!J205</f>
        <v>0</v>
      </c>
      <c r="K205" s="37">
        <f>'Door Comparison'!K205</f>
        <v>1</v>
      </c>
      <c r="L205" s="37">
        <f>'Door Comparison'!L205</f>
        <v>1</v>
      </c>
      <c r="M205" s="119"/>
      <c r="N205" s="39">
        <f t="shared" si="13"/>
        <v>0.51</v>
      </c>
      <c r="P205" s="39">
        <f t="shared" si="14"/>
        <v>4.54</v>
      </c>
      <c r="R205" s="1"/>
      <c r="S205" s="39">
        <f>'Door Comparison'!P205</f>
        <v>942.71</v>
      </c>
      <c r="T205" s="39">
        <f t="shared" si="15"/>
        <v>22.68</v>
      </c>
      <c r="U205" s="178">
        <v>0</v>
      </c>
      <c r="W205" s="40">
        <f t="shared" si="16"/>
        <v>970.44</v>
      </c>
    </row>
    <row r="206" spans="1:23" x14ac:dyDescent="0.25">
      <c r="A206" s="74" t="str">
        <f>'Door Comparison'!A206</f>
        <v xml:space="preserve">03.37.06,  </v>
      </c>
      <c r="B206" s="84" t="str">
        <f>'Door Comparison'!B206</f>
        <v>DRS-104</v>
      </c>
      <c r="C206" s="84">
        <f>'Door Comparison'!C206</f>
        <v>0</v>
      </c>
      <c r="D206" s="34">
        <f>'Door Comparison'!D206</f>
        <v>1750</v>
      </c>
      <c r="E206" s="34">
        <f>'Door Comparison'!E206</f>
        <v>2110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1</v>
      </c>
      <c r="M206" s="119"/>
      <c r="N206" s="39">
        <f t="shared" si="13"/>
        <v>0.54</v>
      </c>
      <c r="P206" s="39">
        <f t="shared" si="14"/>
        <v>4.78</v>
      </c>
      <c r="R206" s="1"/>
      <c r="S206" s="39">
        <f>'Door Comparison'!P206</f>
        <v>972.48</v>
      </c>
      <c r="T206" s="39">
        <f t="shared" si="15"/>
        <v>23.88</v>
      </c>
      <c r="U206" s="178">
        <v>0</v>
      </c>
      <c r="W206" s="40">
        <f t="shared" si="16"/>
        <v>1001.68</v>
      </c>
    </row>
    <row r="207" spans="1:23" x14ac:dyDescent="0.25">
      <c r="A207" s="74" t="str">
        <f>'Door Comparison'!A207</f>
        <v xml:space="preserve">03.37.07,  </v>
      </c>
      <c r="B207" s="84" t="str">
        <f>'Door Comparison'!B207</f>
        <v>DRS-104</v>
      </c>
      <c r="C207" s="84">
        <f>'Door Comparison'!C207</f>
        <v>0</v>
      </c>
      <c r="D207" s="34">
        <f>'Door Comparison'!D207</f>
        <v>1750</v>
      </c>
      <c r="E207" s="34">
        <f>'Door Comparison'!E207</f>
        <v>2110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1</v>
      </c>
      <c r="L207" s="37">
        <f>'Door Comparison'!L207</f>
        <v>1</v>
      </c>
      <c r="M207" s="119"/>
      <c r="N207" s="39">
        <f t="shared" si="13"/>
        <v>0.54</v>
      </c>
      <c r="P207" s="39">
        <f t="shared" si="14"/>
        <v>4.78</v>
      </c>
      <c r="R207" s="1"/>
      <c r="S207" s="39">
        <f>'Door Comparison'!P207</f>
        <v>972.48</v>
      </c>
      <c r="T207" s="39">
        <f t="shared" si="15"/>
        <v>23.88</v>
      </c>
      <c r="U207" s="178">
        <v>0</v>
      </c>
      <c r="W207" s="40">
        <f t="shared" si="16"/>
        <v>1001.68</v>
      </c>
    </row>
    <row r="208" spans="1:23" x14ac:dyDescent="0.25">
      <c r="A208" s="74" t="str">
        <f>'Door Comparison'!A208</f>
        <v xml:space="preserve">03.37.08,  </v>
      </c>
      <c r="B208" s="84" t="str">
        <f>'Door Comparison'!B208</f>
        <v>DRS-104</v>
      </c>
      <c r="C208" s="84">
        <f>'Door Comparison'!C208</f>
        <v>0</v>
      </c>
      <c r="D208" s="34">
        <f>'Door Comparison'!D208</f>
        <v>1650</v>
      </c>
      <c r="E208" s="34">
        <f>'Door Comparison'!E208</f>
        <v>2110</v>
      </c>
      <c r="G208" s="37">
        <f>'Door Comparison'!G208</f>
        <v>0</v>
      </c>
      <c r="H208" s="37">
        <f>'Door Comparison'!H208</f>
        <v>1</v>
      </c>
      <c r="J208" s="37">
        <f>'Door Comparison'!J208</f>
        <v>0</v>
      </c>
      <c r="K208" s="37">
        <f>'Door Comparison'!K208</f>
        <v>1</v>
      </c>
      <c r="L208" s="37">
        <f>'Door Comparison'!L208</f>
        <v>1</v>
      </c>
      <c r="M208" s="119"/>
      <c r="N208" s="39">
        <f t="shared" si="13"/>
        <v>0.53</v>
      </c>
      <c r="P208" s="39">
        <f t="shared" si="14"/>
        <v>4.7</v>
      </c>
      <c r="R208" s="1"/>
      <c r="S208" s="39">
        <f>'Door Comparison'!P208</f>
        <v>963.88</v>
      </c>
      <c r="T208" s="39">
        <f t="shared" si="15"/>
        <v>23.48</v>
      </c>
      <c r="U208" s="178">
        <v>0</v>
      </c>
      <c r="W208" s="40">
        <f t="shared" si="16"/>
        <v>992.59</v>
      </c>
    </row>
    <row r="209" spans="1:23" x14ac:dyDescent="0.25">
      <c r="A209" s="74" t="str">
        <f>'Door Comparison'!A209</f>
        <v xml:space="preserve">03.37.09,  </v>
      </c>
      <c r="B209" s="84" t="str">
        <f>'Door Comparison'!B209</f>
        <v>DRS-104</v>
      </c>
      <c r="C209" s="84">
        <f>'Door Comparison'!C209</f>
        <v>0</v>
      </c>
      <c r="D209" s="34">
        <f>'Door Comparison'!D209</f>
        <v>1450</v>
      </c>
      <c r="E209" s="34">
        <f>'Door Comparison'!E209</f>
        <v>2110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1</v>
      </c>
      <c r="L209" s="37">
        <f>'Door Comparison'!L209</f>
        <v>1</v>
      </c>
      <c r="M209" s="119"/>
      <c r="N209" s="39">
        <f t="shared" si="13"/>
        <v>0.51</v>
      </c>
      <c r="P209" s="39">
        <f t="shared" si="14"/>
        <v>4.54</v>
      </c>
      <c r="R209" s="1"/>
      <c r="S209" s="39">
        <f>'Door Comparison'!P209</f>
        <v>942.71</v>
      </c>
      <c r="T209" s="39">
        <f t="shared" si="15"/>
        <v>22.68</v>
      </c>
      <c r="U209" s="178">
        <v>0</v>
      </c>
      <c r="W209" s="40">
        <f t="shared" si="16"/>
        <v>970.44</v>
      </c>
    </row>
    <row r="210" spans="1:23" x14ac:dyDescent="0.25">
      <c r="A210" s="74" t="str">
        <f>'Door Comparison'!A210</f>
        <v xml:space="preserve">03.37.11,  </v>
      </c>
      <c r="B210" s="84" t="str">
        <f>'Door Comparison'!B210</f>
        <v>DRS-104</v>
      </c>
      <c r="C210" s="84">
        <f>'Door Comparison'!C210</f>
        <v>0</v>
      </c>
      <c r="D210" s="34">
        <f>'Door Comparison'!D210</f>
        <v>820</v>
      </c>
      <c r="E210" s="34">
        <f>'Door Comparison'!E210</f>
        <v>2110</v>
      </c>
      <c r="G210" s="37">
        <f>'Door Comparison'!G210</f>
        <v>0</v>
      </c>
      <c r="H210" s="37">
        <f>'Door Comparison'!H210</f>
        <v>1</v>
      </c>
      <c r="J210" s="37">
        <f>'Door Comparison'!J210</f>
        <v>0</v>
      </c>
      <c r="K210" s="37">
        <f>'Door Comparison'!K210</f>
        <v>1</v>
      </c>
      <c r="L210" s="37">
        <f>'Door Comparison'!L210</f>
        <v>1</v>
      </c>
      <c r="M210" s="119"/>
      <c r="N210" s="39">
        <f t="shared" si="13"/>
        <v>0.45</v>
      </c>
      <c r="P210" s="39">
        <f t="shared" si="14"/>
        <v>4.03</v>
      </c>
      <c r="R210" s="1"/>
      <c r="S210" s="39">
        <f>'Door Comparison'!P210</f>
        <v>410.92</v>
      </c>
      <c r="T210" s="39">
        <f t="shared" si="15"/>
        <v>20.16</v>
      </c>
      <c r="U210" s="178">
        <v>0</v>
      </c>
      <c r="W210" s="40">
        <f t="shared" si="16"/>
        <v>435.56</v>
      </c>
    </row>
    <row r="211" spans="1:23" x14ac:dyDescent="0.25">
      <c r="A211" s="74" t="str">
        <f>'Door Comparison'!A211</f>
        <v xml:space="preserve">03.37.12,  </v>
      </c>
      <c r="B211" s="84" t="str">
        <f>'Door Comparison'!B211</f>
        <v>DRS-104</v>
      </c>
      <c r="C211" s="84">
        <f>'Door Comparison'!C211</f>
        <v>0</v>
      </c>
      <c r="D211" s="34">
        <f>'Door Comparison'!D211</f>
        <v>620</v>
      </c>
      <c r="E211" s="34">
        <f>'Door Comparison'!E211</f>
        <v>2110</v>
      </c>
      <c r="G211" s="37">
        <f>'Door Comparison'!G211</f>
        <v>0</v>
      </c>
      <c r="H211" s="37">
        <f>'Door Comparison'!H211</f>
        <v>1</v>
      </c>
      <c r="J211" s="37">
        <f>'Door Comparison'!J211</f>
        <v>0</v>
      </c>
      <c r="K211" s="37">
        <f>'Door Comparison'!K211</f>
        <v>1</v>
      </c>
      <c r="L211" s="37">
        <f>'Door Comparison'!L211</f>
        <v>1</v>
      </c>
      <c r="M211" s="119"/>
      <c r="N211" s="39">
        <f t="shared" si="13"/>
        <v>0.44</v>
      </c>
      <c r="P211" s="39">
        <f t="shared" si="14"/>
        <v>3.87</v>
      </c>
      <c r="R211" s="1"/>
      <c r="S211" s="39">
        <f>'Door Comparison'!P211</f>
        <v>335.89</v>
      </c>
      <c r="T211" s="39">
        <f t="shared" si="15"/>
        <v>19.36</v>
      </c>
      <c r="U211" s="178">
        <v>0</v>
      </c>
      <c r="W211" s="40">
        <f t="shared" si="16"/>
        <v>359.56</v>
      </c>
    </row>
    <row r="212" spans="1:23" x14ac:dyDescent="0.25">
      <c r="A212" s="74" t="str">
        <f>'Door Comparison'!A212</f>
        <v xml:space="preserve">03.37.13,  </v>
      </c>
      <c r="B212" s="84" t="str">
        <f>'Door Comparison'!B212</f>
        <v>DRS-104</v>
      </c>
      <c r="C212" s="84">
        <f>'Door Comparison'!C212</f>
        <v>0</v>
      </c>
      <c r="D212" s="34">
        <f>'Door Comparison'!D212</f>
        <v>920</v>
      </c>
      <c r="E212" s="34">
        <f>'Door Comparison'!E212</f>
        <v>2110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1</v>
      </c>
      <c r="L212" s="37">
        <f>'Door Comparison'!L212</f>
        <v>1</v>
      </c>
      <c r="M212" s="119"/>
      <c r="N212" s="39">
        <f t="shared" si="13"/>
        <v>0.46</v>
      </c>
      <c r="P212" s="39">
        <f t="shared" si="14"/>
        <v>4.1100000000000003</v>
      </c>
      <c r="R212" s="1"/>
      <c r="S212" s="39">
        <f>'Door Comparison'!P212</f>
        <v>419.53</v>
      </c>
      <c r="T212" s="39">
        <f t="shared" si="15"/>
        <v>20.56</v>
      </c>
      <c r="U212" s="178">
        <v>0</v>
      </c>
      <c r="W212" s="40">
        <f t="shared" si="16"/>
        <v>444.66</v>
      </c>
    </row>
    <row r="213" spans="1:23" x14ac:dyDescent="0.25">
      <c r="A213" s="74" t="str">
        <f>'Door Comparison'!A213</f>
        <v xml:space="preserve">03.37.14,  </v>
      </c>
      <c r="B213" s="84" t="str">
        <f>'Door Comparison'!B213</f>
        <v>DRS-104</v>
      </c>
      <c r="C213" s="84">
        <f>'Door Comparison'!C213</f>
        <v>0</v>
      </c>
      <c r="D213" s="34">
        <f>'Door Comparison'!D213</f>
        <v>920</v>
      </c>
      <c r="E213" s="34">
        <f>'Door Comparison'!E213</f>
        <v>2110</v>
      </c>
      <c r="G213" s="37">
        <f>'Door Comparison'!G213</f>
        <v>0</v>
      </c>
      <c r="H213" s="37">
        <f>'Door Comparison'!H213</f>
        <v>1</v>
      </c>
      <c r="J213" s="37">
        <f>'Door Comparison'!J213</f>
        <v>0</v>
      </c>
      <c r="K213" s="37">
        <f>'Door Comparison'!K213</f>
        <v>1</v>
      </c>
      <c r="L213" s="37">
        <f>'Door Comparison'!L213</f>
        <v>1</v>
      </c>
      <c r="M213" s="119"/>
      <c r="N213" s="39">
        <f t="shared" si="13"/>
        <v>0.46</v>
      </c>
      <c r="P213" s="39">
        <f t="shared" si="14"/>
        <v>4.1100000000000003</v>
      </c>
      <c r="R213" s="1"/>
      <c r="S213" s="39">
        <f>'Door Comparison'!P213</f>
        <v>419.53</v>
      </c>
      <c r="T213" s="39">
        <f t="shared" si="15"/>
        <v>20.56</v>
      </c>
      <c r="U213" s="178">
        <v>0</v>
      </c>
      <c r="W213" s="40">
        <f t="shared" si="16"/>
        <v>444.66</v>
      </c>
    </row>
    <row r="214" spans="1:23" x14ac:dyDescent="0.25">
      <c r="A214" s="74" t="str">
        <f>'Door Comparison'!A214</f>
        <v xml:space="preserve">03.37.15,  </v>
      </c>
      <c r="B214" s="84" t="str">
        <f>'Door Comparison'!B214</f>
        <v>DRS-104</v>
      </c>
      <c r="C214" s="84">
        <f>'Door Comparison'!C214</f>
        <v>0</v>
      </c>
      <c r="D214" s="34">
        <f>'Door Comparison'!D214</f>
        <v>1020</v>
      </c>
      <c r="E214" s="34">
        <f>'Door Comparison'!E214</f>
        <v>2110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1</v>
      </c>
      <c r="L214" s="37">
        <f>'Door Comparison'!L214</f>
        <v>1</v>
      </c>
      <c r="M214" s="119"/>
      <c r="N214" s="39">
        <f t="shared" si="13"/>
        <v>0.47</v>
      </c>
      <c r="P214" s="39">
        <f t="shared" si="14"/>
        <v>4.1900000000000004</v>
      </c>
      <c r="R214" s="1"/>
      <c r="S214" s="39">
        <f>'Door Comparison'!P214</f>
        <v>529.58000000000004</v>
      </c>
      <c r="T214" s="39">
        <f t="shared" si="15"/>
        <v>20.96</v>
      </c>
      <c r="U214" s="178">
        <v>0</v>
      </c>
      <c r="W214" s="40">
        <f t="shared" si="16"/>
        <v>555.20000000000005</v>
      </c>
    </row>
    <row r="215" spans="1:23" x14ac:dyDescent="0.25">
      <c r="A215" s="74" t="str">
        <f>'Door Comparison'!A215</f>
        <v xml:space="preserve">03.37.16,  </v>
      </c>
      <c r="B215" s="84" t="str">
        <f>'Door Comparison'!B215</f>
        <v>DRS-104</v>
      </c>
      <c r="C215" s="84">
        <f>'Door Comparison'!C215</f>
        <v>0</v>
      </c>
      <c r="D215" s="34">
        <f>'Door Comparison'!D215</f>
        <v>920</v>
      </c>
      <c r="E215" s="34">
        <f>'Door Comparison'!E215</f>
        <v>2110</v>
      </c>
      <c r="G215" s="37">
        <f>'Door Comparison'!G215</f>
        <v>0</v>
      </c>
      <c r="H215" s="37">
        <f>'Door Comparison'!H215</f>
        <v>1</v>
      </c>
      <c r="J215" s="37">
        <f>'Door Comparison'!J215</f>
        <v>0</v>
      </c>
      <c r="K215" s="37">
        <f>'Door Comparison'!K215</f>
        <v>1</v>
      </c>
      <c r="L215" s="37">
        <f>'Door Comparison'!L215</f>
        <v>1</v>
      </c>
      <c r="M215" s="119"/>
      <c r="N215" s="39">
        <f t="shared" si="13"/>
        <v>0.46</v>
      </c>
      <c r="P215" s="39">
        <f t="shared" si="14"/>
        <v>4.1100000000000003</v>
      </c>
      <c r="R215" s="1"/>
      <c r="S215" s="39">
        <f>'Door Comparison'!P215</f>
        <v>419.53</v>
      </c>
      <c r="T215" s="39">
        <f t="shared" si="15"/>
        <v>20.56</v>
      </c>
      <c r="U215" s="178">
        <v>0</v>
      </c>
      <c r="W215" s="40">
        <f t="shared" si="16"/>
        <v>444.66</v>
      </c>
    </row>
    <row r="216" spans="1:23" x14ac:dyDescent="0.25">
      <c r="A216" s="74" t="str">
        <f>'Door Comparison'!A216</f>
        <v xml:space="preserve">03.37.17,  </v>
      </c>
      <c r="B216" s="84" t="str">
        <f>'Door Comparison'!B216</f>
        <v>DRS-104</v>
      </c>
      <c r="C216" s="84">
        <f>'Door Comparison'!C216</f>
        <v>0</v>
      </c>
      <c r="D216" s="34">
        <f>'Door Comparison'!D216</f>
        <v>720</v>
      </c>
      <c r="E216" s="34">
        <f>'Door Comparison'!E216</f>
        <v>2110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1</v>
      </c>
      <c r="L216" s="37">
        <f>'Door Comparison'!L216</f>
        <v>1</v>
      </c>
      <c r="M216" s="119"/>
      <c r="N216" s="39">
        <f t="shared" si="13"/>
        <v>0.44</v>
      </c>
      <c r="P216" s="39">
        <f t="shared" si="14"/>
        <v>3.95</v>
      </c>
      <c r="R216" s="1"/>
      <c r="S216" s="39">
        <f>'Door Comparison'!P216</f>
        <v>402.27</v>
      </c>
      <c r="T216" s="39">
        <f t="shared" si="15"/>
        <v>19.760000000000002</v>
      </c>
      <c r="U216" s="178">
        <v>0</v>
      </c>
      <c r="W216" s="40">
        <f t="shared" si="16"/>
        <v>426.42</v>
      </c>
    </row>
    <row r="217" spans="1:23" x14ac:dyDescent="0.25">
      <c r="A217" s="74" t="str">
        <f>'Door Comparison'!A217</f>
        <v xml:space="preserve">03.37.18,  </v>
      </c>
      <c r="B217" s="84" t="str">
        <f>'Door Comparison'!B217</f>
        <v>DRS-104</v>
      </c>
      <c r="C217" s="84">
        <f>'Door Comparison'!C217</f>
        <v>0</v>
      </c>
      <c r="D217" s="34">
        <f>'Door Comparison'!D217</f>
        <v>720</v>
      </c>
      <c r="E217" s="34">
        <f>'Door Comparison'!E217</f>
        <v>2110</v>
      </c>
      <c r="G217" s="37">
        <f>'Door Comparison'!G217</f>
        <v>0</v>
      </c>
      <c r="H217" s="37">
        <f>'Door Comparison'!H217</f>
        <v>1</v>
      </c>
      <c r="J217" s="37">
        <f>'Door Comparison'!J217</f>
        <v>0</v>
      </c>
      <c r="K217" s="37">
        <f>'Door Comparison'!K217</f>
        <v>1</v>
      </c>
      <c r="L217" s="37">
        <f>'Door Comparison'!L217</f>
        <v>1</v>
      </c>
      <c r="M217" s="119"/>
      <c r="N217" s="39">
        <f t="shared" si="13"/>
        <v>0.44</v>
      </c>
      <c r="P217" s="39">
        <f t="shared" si="14"/>
        <v>3.95</v>
      </c>
      <c r="R217" s="1"/>
      <c r="S217" s="39">
        <f>'Door Comparison'!P217</f>
        <v>402.27</v>
      </c>
      <c r="T217" s="39">
        <f t="shared" si="15"/>
        <v>19.760000000000002</v>
      </c>
      <c r="U217" s="178">
        <v>0</v>
      </c>
      <c r="W217" s="40">
        <f t="shared" si="16"/>
        <v>426.42</v>
      </c>
    </row>
    <row r="218" spans="1:23" x14ac:dyDescent="0.25">
      <c r="A218" s="74" t="str">
        <f>'Door Comparison'!A218</f>
        <v xml:space="preserve">03.37.19,  </v>
      </c>
      <c r="B218" s="84" t="str">
        <f>'Door Comparison'!B218</f>
        <v>DRS-104</v>
      </c>
      <c r="C218" s="84">
        <f>'Door Comparison'!C218</f>
        <v>0</v>
      </c>
      <c r="D218" s="34">
        <f>'Door Comparison'!D218</f>
        <v>720</v>
      </c>
      <c r="E218" s="34">
        <f>'Door Comparison'!E218</f>
        <v>2110</v>
      </c>
      <c r="G218" s="37">
        <f>'Door Comparison'!G218</f>
        <v>0</v>
      </c>
      <c r="H218" s="37">
        <f>'Door Comparison'!H218</f>
        <v>1</v>
      </c>
      <c r="J218" s="37">
        <f>'Door Comparison'!J218</f>
        <v>0</v>
      </c>
      <c r="K218" s="37">
        <f>'Door Comparison'!K218</f>
        <v>1</v>
      </c>
      <c r="L218" s="37">
        <f>'Door Comparison'!L218</f>
        <v>1</v>
      </c>
      <c r="M218" s="119"/>
      <c r="N218" s="39">
        <f t="shared" si="13"/>
        <v>0.44</v>
      </c>
      <c r="P218" s="39">
        <f t="shared" si="14"/>
        <v>3.95</v>
      </c>
      <c r="R218" s="1"/>
      <c r="S218" s="39">
        <f>'Door Comparison'!P218</f>
        <v>402.27</v>
      </c>
      <c r="T218" s="39">
        <f t="shared" si="15"/>
        <v>19.760000000000002</v>
      </c>
      <c r="U218" s="178">
        <v>0</v>
      </c>
      <c r="W218" s="40">
        <f t="shared" si="16"/>
        <v>426.42</v>
      </c>
    </row>
    <row r="219" spans="1:23" x14ac:dyDescent="0.25">
      <c r="A219" s="74" t="str">
        <f>'Door Comparison'!A219</f>
        <v xml:space="preserve">03.37.20,  </v>
      </c>
      <c r="B219" s="84" t="str">
        <f>'Door Comparison'!B219</f>
        <v>DRS-104</v>
      </c>
      <c r="C219" s="84">
        <f>'Door Comparison'!C219</f>
        <v>0</v>
      </c>
      <c r="D219" s="34">
        <f>'Door Comparison'!D219</f>
        <v>1550</v>
      </c>
      <c r="E219" s="34">
        <f>'Door Comparison'!E219</f>
        <v>2110</v>
      </c>
      <c r="G219" s="37">
        <f>'Door Comparison'!G219</f>
        <v>0</v>
      </c>
      <c r="H219" s="37">
        <f>'Door Comparison'!H219</f>
        <v>1</v>
      </c>
      <c r="J219" s="37">
        <f>'Door Comparison'!J219</f>
        <v>0</v>
      </c>
      <c r="K219" s="37">
        <f>'Door Comparison'!K219</f>
        <v>1</v>
      </c>
      <c r="L219" s="37">
        <f>'Door Comparison'!L219</f>
        <v>1</v>
      </c>
      <c r="M219" s="119"/>
      <c r="N219" s="39">
        <f t="shared" si="13"/>
        <v>0.52</v>
      </c>
      <c r="P219" s="39">
        <f t="shared" si="14"/>
        <v>4.62</v>
      </c>
      <c r="R219" s="1"/>
      <c r="S219" s="39">
        <f>'Door Comparison'!P219</f>
        <v>951.35</v>
      </c>
      <c r="T219" s="39">
        <f t="shared" si="15"/>
        <v>23.08</v>
      </c>
      <c r="U219" s="178">
        <v>0</v>
      </c>
      <c r="W219" s="40">
        <f t="shared" si="16"/>
        <v>979.57</v>
      </c>
    </row>
    <row r="220" spans="1:23" x14ac:dyDescent="0.25">
      <c r="A220" s="74" t="str">
        <f>'Door Comparison'!A220</f>
        <v xml:space="preserve">03.42.01,  </v>
      </c>
      <c r="B220" s="84" t="str">
        <f>'Door Comparison'!B220</f>
        <v>DRS-104</v>
      </c>
      <c r="C220" s="84">
        <f>'Door Comparison'!C220</f>
        <v>0</v>
      </c>
      <c r="D220" s="34">
        <f>'Door Comparison'!D220</f>
        <v>620</v>
      </c>
      <c r="E220" s="34">
        <f>'Door Comparison'!E220</f>
        <v>2110</v>
      </c>
      <c r="G220" s="37">
        <f>'Door Comparison'!G220</f>
        <v>0</v>
      </c>
      <c r="H220" s="37">
        <f>'Door Comparison'!H220</f>
        <v>1</v>
      </c>
      <c r="J220" s="37">
        <f>'Door Comparison'!J220</f>
        <v>0</v>
      </c>
      <c r="K220" s="37">
        <f>'Door Comparison'!K220</f>
        <v>1</v>
      </c>
      <c r="L220" s="37">
        <f>'Door Comparison'!L220</f>
        <v>1</v>
      </c>
      <c r="M220" s="119"/>
      <c r="N220" s="39">
        <f t="shared" si="13"/>
        <v>0.44</v>
      </c>
      <c r="P220" s="39">
        <f t="shared" si="14"/>
        <v>3.87</v>
      </c>
      <c r="R220" s="1"/>
      <c r="S220" s="39">
        <f>'Door Comparison'!P220</f>
        <v>335.89</v>
      </c>
      <c r="T220" s="39">
        <f t="shared" si="15"/>
        <v>19.36</v>
      </c>
      <c r="U220" s="178">
        <v>0</v>
      </c>
      <c r="W220" s="40">
        <f t="shared" si="16"/>
        <v>359.56</v>
      </c>
    </row>
    <row r="221" spans="1:23" x14ac:dyDescent="0.25">
      <c r="A221" s="74" t="str">
        <f>'Door Comparison'!A221</f>
        <v xml:space="preserve">03.42.02,  </v>
      </c>
      <c r="B221" s="84" t="str">
        <f>'Door Comparison'!B221</f>
        <v>DRS-104</v>
      </c>
      <c r="C221" s="84">
        <f>'Door Comparison'!C221</f>
        <v>0</v>
      </c>
      <c r="D221" s="34">
        <f>'Door Comparison'!D221</f>
        <v>620</v>
      </c>
      <c r="E221" s="34">
        <f>'Door Comparison'!E221</f>
        <v>2110</v>
      </c>
      <c r="G221" s="37">
        <f>'Door Comparison'!G221</f>
        <v>0</v>
      </c>
      <c r="H221" s="37">
        <f>'Door Comparison'!H221</f>
        <v>1</v>
      </c>
      <c r="J221" s="37">
        <f>'Door Comparison'!J221</f>
        <v>0</v>
      </c>
      <c r="K221" s="37">
        <f>'Door Comparison'!K221</f>
        <v>1</v>
      </c>
      <c r="L221" s="37">
        <f>'Door Comparison'!L221</f>
        <v>1</v>
      </c>
      <c r="M221" s="119"/>
      <c r="N221" s="39">
        <f t="shared" si="13"/>
        <v>0.44</v>
      </c>
      <c r="P221" s="39">
        <f t="shared" si="14"/>
        <v>3.87</v>
      </c>
      <c r="R221" s="1"/>
      <c r="S221" s="39">
        <f>'Door Comparison'!P221</f>
        <v>335.89</v>
      </c>
      <c r="T221" s="39">
        <f t="shared" si="15"/>
        <v>19.36</v>
      </c>
      <c r="U221" s="178">
        <v>0</v>
      </c>
      <c r="W221" s="40">
        <f t="shared" si="16"/>
        <v>359.56</v>
      </c>
    </row>
    <row r="222" spans="1:23" x14ac:dyDescent="0.25">
      <c r="A222" s="74" t="str">
        <f>'Door Comparison'!A222</f>
        <v xml:space="preserve">03.43.01,  </v>
      </c>
      <c r="B222" s="84" t="str">
        <f>'Door Comparison'!B222</f>
        <v>DRS-106</v>
      </c>
      <c r="C222" s="84">
        <f>'Door Comparison'!C222</f>
        <v>0</v>
      </c>
      <c r="D222" s="34">
        <f>'Door Comparison'!D222</f>
        <v>1500</v>
      </c>
      <c r="E222" s="34">
        <f>'Door Comparison'!E222</f>
        <v>2110</v>
      </c>
      <c r="G222" s="37">
        <f>'Door Comparison'!G222</f>
        <v>0</v>
      </c>
      <c r="H222" s="37">
        <f>'Door Comparison'!H222</f>
        <v>1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19"/>
      <c r="N222" s="39">
        <f t="shared" si="13"/>
        <v>0.51</v>
      </c>
      <c r="P222" s="39">
        <f t="shared" si="14"/>
        <v>4.58</v>
      </c>
      <c r="R222" s="1"/>
      <c r="S222" s="39">
        <f>'Door Comparison'!P222</f>
        <v>868.03</v>
      </c>
      <c r="T222" s="39">
        <f t="shared" si="15"/>
        <v>0</v>
      </c>
      <c r="U222" s="178">
        <v>0</v>
      </c>
      <c r="W222" s="40">
        <f t="shared" si="16"/>
        <v>873.12</v>
      </c>
    </row>
    <row r="223" spans="1:23" x14ac:dyDescent="0.25">
      <c r="A223" s="74" t="str">
        <f>'Door Comparison'!A223</f>
        <v xml:space="preserve">03.43.03,  </v>
      </c>
      <c r="B223" s="84" t="str">
        <f>'Door Comparison'!B223</f>
        <v>DRS-107</v>
      </c>
      <c r="C223" s="84">
        <f>'Door Comparison'!C223</f>
        <v>0</v>
      </c>
      <c r="D223" s="34">
        <f>'Door Comparison'!D223</f>
        <v>920</v>
      </c>
      <c r="E223" s="34">
        <f>'Door Comparison'!E223</f>
        <v>2110</v>
      </c>
      <c r="G223" s="37">
        <f>'Door Comparison'!G223</f>
        <v>0</v>
      </c>
      <c r="H223" s="37">
        <f>'Door Comparison'!H223</f>
        <v>1</v>
      </c>
      <c r="J223" s="37">
        <f>'Door Comparison'!J223</f>
        <v>0</v>
      </c>
      <c r="K223" s="37">
        <f>'Door Comparison'!K223</f>
        <v>1</v>
      </c>
      <c r="L223" s="37">
        <f>'Door Comparison'!L223</f>
        <v>1</v>
      </c>
      <c r="M223" s="119"/>
      <c r="N223" s="39">
        <f t="shared" si="13"/>
        <v>0.46</v>
      </c>
      <c r="P223" s="39">
        <f t="shared" si="14"/>
        <v>4.1100000000000003</v>
      </c>
      <c r="R223" s="1"/>
      <c r="S223" s="39">
        <f>'Door Comparison'!P223</f>
        <v>538.99</v>
      </c>
      <c r="T223" s="39">
        <f t="shared" si="15"/>
        <v>20.56</v>
      </c>
      <c r="U223" s="178">
        <v>0</v>
      </c>
      <c r="W223" s="40">
        <f t="shared" si="16"/>
        <v>564.12</v>
      </c>
    </row>
    <row r="224" spans="1:23" x14ac:dyDescent="0.25">
      <c r="A224" s="74" t="str">
        <f>'Door Comparison'!A224</f>
        <v xml:space="preserve">03.43.04,  </v>
      </c>
      <c r="B224" s="84" t="str">
        <f>'Door Comparison'!B224</f>
        <v>DRS-106</v>
      </c>
      <c r="C224" s="84">
        <f>'Door Comparison'!C224</f>
        <v>0</v>
      </c>
      <c r="D224" s="34">
        <f>'Door Comparison'!D224</f>
        <v>820</v>
      </c>
      <c r="E224" s="34">
        <f>'Door Comparison'!E224</f>
        <v>2110</v>
      </c>
      <c r="G224" s="37">
        <f>'Door Comparison'!G224</f>
        <v>0</v>
      </c>
      <c r="H224" s="37">
        <f>'Door Comparison'!H224</f>
        <v>1</v>
      </c>
      <c r="J224" s="37">
        <f>'Door Comparison'!J224</f>
        <v>1</v>
      </c>
      <c r="K224" s="37">
        <f>'Door Comparison'!K224</f>
        <v>0</v>
      </c>
      <c r="L224" s="37">
        <f>'Door Comparison'!L224</f>
        <v>1</v>
      </c>
      <c r="M224" s="119"/>
      <c r="N224" s="39">
        <f t="shared" si="13"/>
        <v>0.45</v>
      </c>
      <c r="P224" s="39">
        <f t="shared" si="14"/>
        <v>4.03</v>
      </c>
      <c r="R224" s="1"/>
      <c r="S224" s="39">
        <f>'Door Comparison'!P224</f>
        <v>426.46</v>
      </c>
      <c r="T224" s="39">
        <f t="shared" si="15"/>
        <v>20.16</v>
      </c>
      <c r="U224" s="178">
        <v>0</v>
      </c>
      <c r="W224" s="40">
        <f t="shared" si="16"/>
        <v>451.1</v>
      </c>
    </row>
    <row r="225" spans="1:24" x14ac:dyDescent="0.25">
      <c r="A225" s="74" t="str">
        <f>'Door Comparison'!A225</f>
        <v xml:space="preserve">03.48.01,  </v>
      </c>
      <c r="B225" s="84" t="str">
        <f>'Door Comparison'!B225</f>
        <v>DRS-104</v>
      </c>
      <c r="C225" s="84">
        <f>'Door Comparison'!C225</f>
        <v>0</v>
      </c>
      <c r="D225" s="34">
        <f>'Door Comparison'!D225</f>
        <v>1020</v>
      </c>
      <c r="E225" s="34">
        <f>'Door Comparison'!E225</f>
        <v>2110</v>
      </c>
      <c r="G225" s="37">
        <f>'Door Comparison'!G225</f>
        <v>0</v>
      </c>
      <c r="H225" s="37">
        <f>'Door Comparison'!H225</f>
        <v>1</v>
      </c>
      <c r="J225" s="37">
        <f>'Door Comparison'!J225</f>
        <v>0</v>
      </c>
      <c r="K225" s="37">
        <f>'Door Comparison'!K225</f>
        <v>1</v>
      </c>
      <c r="L225" s="37">
        <f>'Door Comparison'!L225</f>
        <v>1</v>
      </c>
      <c r="M225" s="119"/>
      <c r="N225" s="39">
        <f t="shared" si="13"/>
        <v>0.47</v>
      </c>
      <c r="P225" s="39">
        <f t="shared" si="14"/>
        <v>4.1900000000000004</v>
      </c>
      <c r="R225" s="1"/>
      <c r="S225" s="39">
        <f>'Door Comparison'!P225</f>
        <v>529.58000000000004</v>
      </c>
      <c r="T225" s="39">
        <f t="shared" si="15"/>
        <v>20.96</v>
      </c>
      <c r="U225" s="178">
        <v>0</v>
      </c>
      <c r="W225" s="40">
        <f t="shared" si="16"/>
        <v>555.20000000000005</v>
      </c>
    </row>
    <row r="226" spans="1:24" x14ac:dyDescent="0.25">
      <c r="A226" s="74" t="str">
        <f>'Door Comparison'!A226</f>
        <v xml:space="preserve">04.34.01,  </v>
      </c>
      <c r="B226" s="84" t="str">
        <f>'Door Comparison'!B226</f>
        <v>DRS-104</v>
      </c>
      <c r="C226" s="84">
        <f>'Door Comparison'!C226</f>
        <v>0</v>
      </c>
      <c r="D226" s="34">
        <f>'Door Comparison'!D226</f>
        <v>820</v>
      </c>
      <c r="E226" s="34">
        <f>'Door Comparison'!E226</f>
        <v>2110</v>
      </c>
      <c r="G226" s="37">
        <f>'Door Comparison'!G226</f>
        <v>0</v>
      </c>
      <c r="H226" s="37">
        <f>'Door Comparison'!H226</f>
        <v>1</v>
      </c>
      <c r="J226" s="37">
        <f>'Door Comparison'!J226</f>
        <v>0</v>
      </c>
      <c r="K226" s="37">
        <f>'Door Comparison'!K226</f>
        <v>1</v>
      </c>
      <c r="L226" s="37">
        <f>'Door Comparison'!L226</f>
        <v>1</v>
      </c>
      <c r="M226" s="119"/>
      <c r="N226" s="39">
        <f t="shared" si="13"/>
        <v>0.45</v>
      </c>
      <c r="P226" s="39">
        <f t="shared" si="14"/>
        <v>4.03</v>
      </c>
      <c r="R226" s="1"/>
      <c r="S226" s="39">
        <f>'Door Comparison'!P226</f>
        <v>410.92</v>
      </c>
      <c r="T226" s="39">
        <f t="shared" si="15"/>
        <v>20.16</v>
      </c>
      <c r="U226" s="178">
        <v>0</v>
      </c>
      <c r="W226" s="40">
        <f t="shared" si="16"/>
        <v>435.56</v>
      </c>
    </row>
    <row r="227" spans="1:24" x14ac:dyDescent="0.25">
      <c r="A227" s="74" t="str">
        <f>'Door Comparison'!A227</f>
        <v xml:space="preserve">04.34.02,  </v>
      </c>
      <c r="B227" s="84" t="str">
        <f>'Door Comparison'!B227</f>
        <v>DRS-100</v>
      </c>
      <c r="C227" s="84">
        <f>'Door Comparison'!C227</f>
        <v>0</v>
      </c>
      <c r="D227" s="34">
        <f>'Door Comparison'!D227</f>
        <v>1020</v>
      </c>
      <c r="E227" s="34">
        <f>'Door Comparison'!E227</f>
        <v>2110</v>
      </c>
      <c r="G227" s="37">
        <f>'Door Comparison'!G227</f>
        <v>0</v>
      </c>
      <c r="H227" s="37">
        <f>'Door Comparison'!H227</f>
        <v>1</v>
      </c>
      <c r="J227" s="37">
        <f>'Door Comparison'!J227</f>
        <v>0</v>
      </c>
      <c r="K227" s="37">
        <f>'Door Comparison'!K227</f>
        <v>1</v>
      </c>
      <c r="L227" s="37">
        <f>'Door Comparison'!L227</f>
        <v>0</v>
      </c>
      <c r="M227" s="119"/>
      <c r="N227" s="39">
        <f t="shared" si="13"/>
        <v>0.47</v>
      </c>
      <c r="P227" s="39">
        <f t="shared" si="14"/>
        <v>4.1900000000000004</v>
      </c>
      <c r="R227" s="1"/>
      <c r="S227" s="39">
        <f>'Door Comparison'!P227</f>
        <v>603.20000000000005</v>
      </c>
      <c r="T227" s="39">
        <f t="shared" si="15"/>
        <v>10.48</v>
      </c>
      <c r="U227" s="178">
        <v>0</v>
      </c>
      <c r="W227" s="40">
        <f t="shared" si="16"/>
        <v>618.34</v>
      </c>
    </row>
    <row r="228" spans="1:24" x14ac:dyDescent="0.25">
      <c r="A228" s="74" t="str">
        <f>'Door Comparison'!A228</f>
        <v xml:space="preserve">04.37.01,  </v>
      </c>
      <c r="B228" s="84" t="str">
        <f>'Door Comparison'!B228</f>
        <v>DRS-104</v>
      </c>
      <c r="C228" s="84">
        <f>'Door Comparison'!C228</f>
        <v>0</v>
      </c>
      <c r="D228" s="34">
        <f>'Door Comparison'!D228</f>
        <v>820</v>
      </c>
      <c r="E228" s="34">
        <f>'Door Comparison'!E228</f>
        <v>2110</v>
      </c>
      <c r="G228" s="37">
        <f>'Door Comparison'!G228</f>
        <v>0</v>
      </c>
      <c r="H228" s="37">
        <f>'Door Comparison'!H228</f>
        <v>1</v>
      </c>
      <c r="J228" s="37">
        <f>'Door Comparison'!J228</f>
        <v>0</v>
      </c>
      <c r="K228" s="37">
        <f>'Door Comparison'!K228</f>
        <v>1</v>
      </c>
      <c r="L228" s="37">
        <f>'Door Comparison'!L228</f>
        <v>1</v>
      </c>
      <c r="M228" s="119"/>
      <c r="N228" s="39">
        <f t="shared" si="13"/>
        <v>0.45</v>
      </c>
      <c r="P228" s="39">
        <f t="shared" si="14"/>
        <v>4.03</v>
      </c>
      <c r="R228" s="1"/>
      <c r="S228" s="39">
        <f>'Door Comparison'!P228</f>
        <v>410.92</v>
      </c>
      <c r="T228" s="39">
        <f t="shared" si="15"/>
        <v>20.16</v>
      </c>
      <c r="U228" s="178">
        <v>0</v>
      </c>
      <c r="W228" s="40">
        <f t="shared" si="16"/>
        <v>435.56</v>
      </c>
    </row>
    <row r="229" spans="1:24" x14ac:dyDescent="0.25">
      <c r="A229" s="74" t="str">
        <f>'Door Comparison'!A229</f>
        <v xml:space="preserve">04.37.02,  </v>
      </c>
      <c r="B229" s="84" t="str">
        <f>'Door Comparison'!B229</f>
        <v>DRS-104</v>
      </c>
      <c r="C229" s="84">
        <f>'Door Comparison'!C229</f>
        <v>0</v>
      </c>
      <c r="D229" s="34">
        <f>'Door Comparison'!D229</f>
        <v>1020</v>
      </c>
      <c r="E229" s="34">
        <f>'Door Comparison'!E229</f>
        <v>2110</v>
      </c>
      <c r="G229" s="37">
        <f>'Door Comparison'!G229</f>
        <v>0</v>
      </c>
      <c r="H229" s="37">
        <f>'Door Comparison'!H229</f>
        <v>1</v>
      </c>
      <c r="J229" s="37">
        <f>'Door Comparison'!J229</f>
        <v>0</v>
      </c>
      <c r="K229" s="37">
        <f>'Door Comparison'!K229</f>
        <v>1</v>
      </c>
      <c r="L229" s="37">
        <f>'Door Comparison'!L229</f>
        <v>1</v>
      </c>
      <c r="M229" s="119"/>
      <c r="N229" s="39">
        <f t="shared" si="13"/>
        <v>0.47</v>
      </c>
      <c r="P229" s="39">
        <f t="shared" si="14"/>
        <v>4.1900000000000004</v>
      </c>
      <c r="R229" s="1"/>
      <c r="S229" s="39">
        <f>'Door Comparison'!P229</f>
        <v>529.58000000000004</v>
      </c>
      <c r="T229" s="39">
        <f t="shared" si="15"/>
        <v>20.96</v>
      </c>
      <c r="U229" s="178">
        <v>0</v>
      </c>
      <c r="W229" s="40">
        <f t="shared" si="16"/>
        <v>555.20000000000005</v>
      </c>
    </row>
    <row r="230" spans="1:24" x14ac:dyDescent="0.25">
      <c r="A230" s="74" t="str">
        <f>'Door Comparison'!A230</f>
        <v xml:space="preserve">04.37.04,  </v>
      </c>
      <c r="B230" s="84" t="str">
        <f>'Door Comparison'!B230</f>
        <v>DRS-104</v>
      </c>
      <c r="C230" s="84">
        <f>'Door Comparison'!C230</f>
        <v>0</v>
      </c>
      <c r="D230" s="34">
        <f>'Door Comparison'!D230</f>
        <v>1750</v>
      </c>
      <c r="E230" s="34">
        <f>'Door Comparison'!E230</f>
        <v>2110</v>
      </c>
      <c r="G230" s="37">
        <f>'Door Comparison'!G230</f>
        <v>0</v>
      </c>
      <c r="H230" s="37">
        <f>'Door Comparison'!H230</f>
        <v>1</v>
      </c>
      <c r="J230" s="37">
        <f>'Door Comparison'!J230</f>
        <v>0</v>
      </c>
      <c r="K230" s="37">
        <f>'Door Comparison'!K230</f>
        <v>1</v>
      </c>
      <c r="L230" s="37">
        <f>'Door Comparison'!L230</f>
        <v>1</v>
      </c>
      <c r="M230" s="119"/>
      <c r="N230" s="39">
        <f t="shared" si="13"/>
        <v>0.54</v>
      </c>
      <c r="P230" s="39">
        <f t="shared" si="14"/>
        <v>4.78</v>
      </c>
      <c r="R230" s="1"/>
      <c r="S230" s="39">
        <f>'Door Comparison'!P230</f>
        <v>972.48</v>
      </c>
      <c r="T230" s="39">
        <f t="shared" si="15"/>
        <v>23.88</v>
      </c>
      <c r="U230" s="178">
        <v>0</v>
      </c>
      <c r="W230" s="40">
        <f t="shared" si="16"/>
        <v>1001.68</v>
      </c>
    </row>
    <row r="231" spans="1:24" x14ac:dyDescent="0.25">
      <c r="A231" s="74" t="str">
        <f>'Door Comparison'!A231</f>
        <v xml:space="preserve">04.37.05,  </v>
      </c>
      <c r="B231" s="84" t="str">
        <f>'Door Comparison'!B231</f>
        <v>DRS-104</v>
      </c>
      <c r="C231" s="84">
        <f>'Door Comparison'!C231</f>
        <v>0</v>
      </c>
      <c r="D231" s="34">
        <f>'Door Comparison'!D231</f>
        <v>1450</v>
      </c>
      <c r="E231" s="34">
        <f>'Door Comparison'!E231</f>
        <v>2110</v>
      </c>
      <c r="G231" s="37">
        <f>'Door Comparison'!G231</f>
        <v>0</v>
      </c>
      <c r="H231" s="37">
        <f>'Door Comparison'!H231</f>
        <v>1</v>
      </c>
      <c r="J231" s="37">
        <f>'Door Comparison'!J231</f>
        <v>0</v>
      </c>
      <c r="K231" s="37">
        <f>'Door Comparison'!K231</f>
        <v>1</v>
      </c>
      <c r="L231" s="37">
        <f>'Door Comparison'!L231</f>
        <v>1</v>
      </c>
      <c r="M231" s="119"/>
      <c r="N231" s="39">
        <f t="shared" si="13"/>
        <v>0.51</v>
      </c>
      <c r="P231" s="39">
        <f t="shared" si="14"/>
        <v>4.54</v>
      </c>
      <c r="R231" s="1"/>
      <c r="S231" s="39">
        <f>'Door Comparison'!P231</f>
        <v>942.71</v>
      </c>
      <c r="T231" s="39">
        <f t="shared" si="15"/>
        <v>22.68</v>
      </c>
      <c r="U231" s="178">
        <v>0</v>
      </c>
      <c r="W231" s="40">
        <f t="shared" si="16"/>
        <v>970.44</v>
      </c>
    </row>
    <row r="232" spans="1:24" x14ac:dyDescent="0.25">
      <c r="A232" s="74" t="str">
        <f>'Door Comparison'!A232</f>
        <v xml:space="preserve">04.37.06,  </v>
      </c>
      <c r="B232" s="84" t="str">
        <f>'Door Comparison'!B232</f>
        <v>DRS-104</v>
      </c>
      <c r="C232" s="84">
        <f>'Door Comparison'!C232</f>
        <v>0</v>
      </c>
      <c r="D232" s="34">
        <f>'Door Comparison'!D232</f>
        <v>620</v>
      </c>
      <c r="E232" s="34">
        <f>'Door Comparison'!E232</f>
        <v>2110</v>
      </c>
      <c r="G232" s="37">
        <f>'Door Comparison'!G232</f>
        <v>0</v>
      </c>
      <c r="H232" s="37">
        <f>'Door Comparison'!H232</f>
        <v>1</v>
      </c>
      <c r="J232" s="37">
        <f>'Door Comparison'!J232</f>
        <v>0</v>
      </c>
      <c r="K232" s="37">
        <f>'Door Comparison'!K232</f>
        <v>1</v>
      </c>
      <c r="L232" s="37">
        <f>'Door Comparison'!L232</f>
        <v>1</v>
      </c>
      <c r="M232" s="119"/>
      <c r="N232" s="39">
        <f t="shared" si="13"/>
        <v>0.44</v>
      </c>
      <c r="P232" s="39">
        <f t="shared" si="14"/>
        <v>3.87</v>
      </c>
      <c r="R232" s="1"/>
      <c r="S232" s="39">
        <f>'Door Comparison'!P232</f>
        <v>335.89</v>
      </c>
      <c r="T232" s="39">
        <f t="shared" si="15"/>
        <v>19.36</v>
      </c>
      <c r="U232" s="178">
        <v>0</v>
      </c>
      <c r="W232" s="40">
        <f t="shared" si="16"/>
        <v>359.56</v>
      </c>
    </row>
    <row r="233" spans="1:24" x14ac:dyDescent="0.25">
      <c r="A233" s="74" t="str">
        <f>'Door Comparison'!A233</f>
        <v xml:space="preserve">04.49.01,  </v>
      </c>
      <c r="B233" s="84" t="str">
        <f>'Door Comparison'!B233</f>
        <v>DRS-100</v>
      </c>
      <c r="C233" s="84">
        <f>'Door Comparison'!C233</f>
        <v>0</v>
      </c>
      <c r="D233" s="34">
        <f>'Door Comparison'!D233</f>
        <v>1020</v>
      </c>
      <c r="E233" s="34">
        <f>'Door Comparison'!E233</f>
        <v>2110</v>
      </c>
      <c r="G233" s="37">
        <f>'Door Comparison'!G233</f>
        <v>0</v>
      </c>
      <c r="H233" s="37">
        <f>'Door Comparison'!H233</f>
        <v>1</v>
      </c>
      <c r="J233" s="37">
        <f>'Door Comparison'!J233</f>
        <v>0</v>
      </c>
      <c r="K233" s="37">
        <f>'Door Comparison'!K233</f>
        <v>1</v>
      </c>
      <c r="L233" s="37">
        <f>'Door Comparison'!L233</f>
        <v>0</v>
      </c>
      <c r="M233" s="119"/>
      <c r="N233" s="39">
        <f t="shared" si="13"/>
        <v>0.47</v>
      </c>
      <c r="P233" s="39">
        <f t="shared" si="14"/>
        <v>4.1900000000000004</v>
      </c>
      <c r="R233" s="1"/>
      <c r="S233" s="39">
        <f>'Door Comparison'!P233</f>
        <v>603.20000000000005</v>
      </c>
      <c r="T233" s="39">
        <f t="shared" si="15"/>
        <v>10.48</v>
      </c>
      <c r="U233" s="178">
        <v>0</v>
      </c>
      <c r="W233" s="40">
        <f t="shared" si="16"/>
        <v>618.34</v>
      </c>
      <c r="X233" s="175"/>
    </row>
    <row r="234" spans="1:24" x14ac:dyDescent="0.25">
      <c r="A234" s="74" t="str">
        <f>'Door Comparison'!A234</f>
        <v xml:space="preserve">04.54.01,  </v>
      </c>
      <c r="B234" s="84" t="str">
        <f>'Door Comparison'!B234</f>
        <v>DRS-100</v>
      </c>
      <c r="C234" s="84">
        <f>'Door Comparison'!C234</f>
        <v>0</v>
      </c>
      <c r="D234" s="34">
        <f>'Door Comparison'!D234</f>
        <v>1020</v>
      </c>
      <c r="E234" s="34">
        <f>'Door Comparison'!E234</f>
        <v>2110</v>
      </c>
      <c r="G234" s="37">
        <f>'Door Comparison'!G234</f>
        <v>0</v>
      </c>
      <c r="H234" s="37">
        <f>'Door Comparison'!H234</f>
        <v>1</v>
      </c>
      <c r="J234" s="37">
        <f>'Door Comparison'!J234</f>
        <v>0</v>
      </c>
      <c r="K234" s="37">
        <f>'Door Comparison'!K234</f>
        <v>1</v>
      </c>
      <c r="L234" s="37">
        <f>'Door Comparison'!L234</f>
        <v>0</v>
      </c>
      <c r="M234" s="119"/>
      <c r="N234" s="39">
        <f t="shared" si="13"/>
        <v>0.47</v>
      </c>
      <c r="P234" s="39">
        <f t="shared" si="14"/>
        <v>4.1900000000000004</v>
      </c>
      <c r="R234" s="1"/>
      <c r="S234" s="39">
        <f>'Door Comparison'!P234</f>
        <v>603.20000000000005</v>
      </c>
      <c r="T234" s="39">
        <f t="shared" si="15"/>
        <v>10.48</v>
      </c>
      <c r="U234" s="178">
        <v>0</v>
      </c>
      <c r="W234" s="40">
        <f t="shared" si="16"/>
        <v>618.34</v>
      </c>
      <c r="X234" s="175"/>
    </row>
    <row r="235" spans="1:24" x14ac:dyDescent="0.25">
      <c r="A235" s="74" t="str">
        <f>'Door Comparison'!A235</f>
        <v xml:space="preserve">04.10.01,  </v>
      </c>
      <c r="B235" s="84" t="str">
        <f>'Door Comparison'!B235</f>
        <v>DRS-100</v>
      </c>
      <c r="C235" s="84">
        <f>'Door Comparison'!C235</f>
        <v>0</v>
      </c>
      <c r="D235" s="34">
        <f>'Door Comparison'!D235</f>
        <v>1020</v>
      </c>
      <c r="E235" s="34">
        <f>'Door Comparison'!E235</f>
        <v>2110</v>
      </c>
      <c r="G235" s="37">
        <f>'Door Comparison'!G235</f>
        <v>0</v>
      </c>
      <c r="H235" s="37">
        <f>'Door Comparison'!H235</f>
        <v>1</v>
      </c>
      <c r="J235" s="37">
        <f>'Door Comparison'!J235</f>
        <v>0</v>
      </c>
      <c r="K235" s="37">
        <f>'Door Comparison'!K235</f>
        <v>1</v>
      </c>
      <c r="L235" s="37">
        <f>'Door Comparison'!L235</f>
        <v>0</v>
      </c>
      <c r="M235" s="119"/>
      <c r="N235" s="39">
        <f t="shared" si="13"/>
        <v>0.47</v>
      </c>
      <c r="P235" s="39">
        <f t="shared" si="14"/>
        <v>4.1900000000000004</v>
      </c>
      <c r="R235" s="1"/>
      <c r="S235" s="39">
        <f>'Door Comparison'!P235</f>
        <v>603.20000000000005</v>
      </c>
      <c r="T235" s="39">
        <f t="shared" si="15"/>
        <v>10.48</v>
      </c>
      <c r="U235" s="178">
        <v>0</v>
      </c>
      <c r="W235" s="40">
        <f t="shared" si="16"/>
        <v>618.34</v>
      </c>
    </row>
    <row r="236" spans="1:24" x14ac:dyDescent="0.25">
      <c r="A236" s="74" t="str">
        <f>'Door Comparison'!A236</f>
        <v xml:space="preserve">04.12.01,  </v>
      </c>
      <c r="B236" s="84" t="str">
        <f>'Door Comparison'!B236</f>
        <v>DRS-105</v>
      </c>
      <c r="C236" s="84">
        <f>'Door Comparison'!C236</f>
        <v>0</v>
      </c>
      <c r="D236" s="34">
        <f>'Door Comparison'!D236</f>
        <v>1020</v>
      </c>
      <c r="E236" s="34">
        <f>'Door Comparison'!E236</f>
        <v>2110</v>
      </c>
      <c r="G236" s="37">
        <f>'Door Comparison'!G236</f>
        <v>0</v>
      </c>
      <c r="H236" s="37">
        <f>'Door Comparison'!H236</f>
        <v>1</v>
      </c>
      <c r="J236" s="37">
        <f>'Door Comparison'!J236</f>
        <v>0</v>
      </c>
      <c r="K236" s="37">
        <f>'Door Comparison'!K236</f>
        <v>1</v>
      </c>
      <c r="L236" s="37">
        <f>'Door Comparison'!L236</f>
        <v>1</v>
      </c>
      <c r="M236" s="119"/>
      <c r="N236" s="39">
        <f t="shared" si="13"/>
        <v>0.47</v>
      </c>
      <c r="P236" s="39">
        <f t="shared" si="14"/>
        <v>4.1900000000000004</v>
      </c>
      <c r="R236" s="1"/>
      <c r="S236" s="39">
        <f>'Door Comparison'!P236</f>
        <v>570.77</v>
      </c>
      <c r="T236" s="39">
        <f t="shared" si="15"/>
        <v>20.96</v>
      </c>
      <c r="U236" s="178">
        <v>0</v>
      </c>
      <c r="W236" s="40">
        <f t="shared" si="16"/>
        <v>596.39</v>
      </c>
    </row>
    <row r="237" spans="1:24" x14ac:dyDescent="0.25">
      <c r="A237" s="74" t="str">
        <f>'Door Comparison'!A237</f>
        <v xml:space="preserve">04.12.02,  </v>
      </c>
      <c r="B237" s="84" t="str">
        <f>'Door Comparison'!B237</f>
        <v>DRS-104</v>
      </c>
      <c r="C237" s="84">
        <f>'Door Comparison'!C237</f>
        <v>0</v>
      </c>
      <c r="D237" s="34">
        <f>'Door Comparison'!D237</f>
        <v>620</v>
      </c>
      <c r="E237" s="34">
        <f>'Door Comparison'!E237</f>
        <v>2110</v>
      </c>
      <c r="G237" s="37">
        <f>'Door Comparison'!G237</f>
        <v>0</v>
      </c>
      <c r="H237" s="37">
        <f>'Door Comparison'!H237</f>
        <v>1</v>
      </c>
      <c r="J237" s="37">
        <f>'Door Comparison'!J237</f>
        <v>0</v>
      </c>
      <c r="K237" s="37">
        <f>'Door Comparison'!K237</f>
        <v>1</v>
      </c>
      <c r="L237" s="37">
        <f>'Door Comparison'!L237</f>
        <v>1</v>
      </c>
      <c r="M237" s="119"/>
      <c r="N237" s="39">
        <f t="shared" si="13"/>
        <v>0.44</v>
      </c>
      <c r="P237" s="39">
        <f t="shared" si="14"/>
        <v>3.87</v>
      </c>
      <c r="R237" s="1"/>
      <c r="S237" s="39">
        <f>'Door Comparison'!P237</f>
        <v>335.89</v>
      </c>
      <c r="T237" s="39">
        <f t="shared" si="15"/>
        <v>19.36</v>
      </c>
      <c r="U237" s="178">
        <v>0</v>
      </c>
      <c r="W237" s="40">
        <f t="shared" si="16"/>
        <v>359.56</v>
      </c>
    </row>
    <row r="238" spans="1:24" x14ac:dyDescent="0.25">
      <c r="A238" s="74" t="str">
        <f>'Door Comparison'!A238</f>
        <v xml:space="preserve">04.12.03,  </v>
      </c>
      <c r="B238" s="84" t="str">
        <f>'Door Comparison'!B238</f>
        <v>DRS-104</v>
      </c>
      <c r="C238" s="84">
        <f>'Door Comparison'!C238</f>
        <v>0</v>
      </c>
      <c r="D238" s="34">
        <f>'Door Comparison'!D238</f>
        <v>620</v>
      </c>
      <c r="E238" s="34">
        <f>'Door Comparison'!E238</f>
        <v>2110</v>
      </c>
      <c r="G238" s="37">
        <f>'Door Comparison'!G238</f>
        <v>0</v>
      </c>
      <c r="H238" s="37">
        <f>'Door Comparison'!H238</f>
        <v>1</v>
      </c>
      <c r="J238" s="37">
        <f>'Door Comparison'!J238</f>
        <v>0</v>
      </c>
      <c r="K238" s="37">
        <f>'Door Comparison'!K238</f>
        <v>1</v>
      </c>
      <c r="L238" s="37">
        <f>'Door Comparison'!L238</f>
        <v>1</v>
      </c>
      <c r="M238" s="119"/>
      <c r="N238" s="39">
        <f t="shared" si="13"/>
        <v>0.44</v>
      </c>
      <c r="P238" s="39">
        <f t="shared" si="14"/>
        <v>3.87</v>
      </c>
      <c r="R238" s="1"/>
      <c r="S238" s="39">
        <f>'Door Comparison'!P238</f>
        <v>335.89</v>
      </c>
      <c r="T238" s="39">
        <f t="shared" si="15"/>
        <v>19.36</v>
      </c>
      <c r="U238" s="178">
        <v>0</v>
      </c>
      <c r="W238" s="40">
        <f t="shared" si="16"/>
        <v>359.56</v>
      </c>
    </row>
    <row r="239" spans="1:24" x14ac:dyDescent="0.25">
      <c r="A239" s="74" t="str">
        <f>'Door Comparison'!A239</f>
        <v xml:space="preserve">04.12.04,  </v>
      </c>
      <c r="B239" s="84" t="str">
        <f>'Door Comparison'!B239</f>
        <v>DRS-104</v>
      </c>
      <c r="C239" s="84">
        <f>'Door Comparison'!C239</f>
        <v>0</v>
      </c>
      <c r="D239" s="34">
        <f>'Door Comparison'!D239</f>
        <v>620</v>
      </c>
      <c r="E239" s="34">
        <f>'Door Comparison'!E239</f>
        <v>2110</v>
      </c>
      <c r="G239" s="37">
        <f>'Door Comparison'!G239</f>
        <v>0</v>
      </c>
      <c r="H239" s="37">
        <f>'Door Comparison'!H239</f>
        <v>1</v>
      </c>
      <c r="J239" s="37">
        <f>'Door Comparison'!J239</f>
        <v>0</v>
      </c>
      <c r="K239" s="37">
        <f>'Door Comparison'!K239</f>
        <v>1</v>
      </c>
      <c r="L239" s="37">
        <f>'Door Comparison'!L239</f>
        <v>1</v>
      </c>
      <c r="M239" s="119"/>
      <c r="N239" s="39">
        <f t="shared" si="13"/>
        <v>0.44</v>
      </c>
      <c r="P239" s="39">
        <f t="shared" si="14"/>
        <v>3.87</v>
      </c>
      <c r="R239" s="1"/>
      <c r="S239" s="39">
        <f>'Door Comparison'!P239</f>
        <v>335.89</v>
      </c>
      <c r="T239" s="39">
        <f t="shared" si="15"/>
        <v>19.36</v>
      </c>
      <c r="U239" s="178">
        <v>0</v>
      </c>
      <c r="W239" s="40">
        <f t="shared" si="16"/>
        <v>359.56</v>
      </c>
    </row>
    <row r="240" spans="1:24" x14ac:dyDescent="0.25">
      <c r="A240" s="74" t="str">
        <f>'Door Comparison'!A240</f>
        <v xml:space="preserve">04.12.05,  </v>
      </c>
      <c r="B240" s="84" t="str">
        <f>'Door Comparison'!B240</f>
        <v>DRS-104</v>
      </c>
      <c r="C240" s="84">
        <f>'Door Comparison'!C240</f>
        <v>0</v>
      </c>
      <c r="D240" s="34">
        <f>'Door Comparison'!D240</f>
        <v>620</v>
      </c>
      <c r="E240" s="34">
        <f>'Door Comparison'!E240</f>
        <v>2110</v>
      </c>
      <c r="G240" s="37">
        <f>'Door Comparison'!G240</f>
        <v>0</v>
      </c>
      <c r="H240" s="37">
        <f>'Door Comparison'!H240</f>
        <v>1</v>
      </c>
      <c r="J240" s="37">
        <f>'Door Comparison'!J240</f>
        <v>0</v>
      </c>
      <c r="K240" s="37">
        <f>'Door Comparison'!K240</f>
        <v>1</v>
      </c>
      <c r="L240" s="37">
        <f>'Door Comparison'!L240</f>
        <v>1</v>
      </c>
      <c r="M240" s="119"/>
      <c r="N240" s="39">
        <f t="shared" si="13"/>
        <v>0.44</v>
      </c>
      <c r="P240" s="39">
        <f t="shared" si="14"/>
        <v>3.87</v>
      </c>
      <c r="R240" s="1"/>
      <c r="S240" s="39">
        <f>'Door Comparison'!P240</f>
        <v>335.89</v>
      </c>
      <c r="T240" s="39">
        <f t="shared" si="15"/>
        <v>19.36</v>
      </c>
      <c r="U240" s="178">
        <v>0</v>
      </c>
      <c r="W240" s="40">
        <f t="shared" si="16"/>
        <v>359.56</v>
      </c>
    </row>
    <row r="241" spans="1:23" x14ac:dyDescent="0.25">
      <c r="A241" s="74" t="str">
        <f>'Door Comparison'!A241</f>
        <v xml:space="preserve">04.18.01,  </v>
      </c>
      <c r="B241" s="84" t="str">
        <f>'Door Comparison'!B241</f>
        <v>DRS-100</v>
      </c>
      <c r="C241" s="84">
        <f>'Door Comparison'!C241</f>
        <v>0</v>
      </c>
      <c r="D241" s="34">
        <f>'Door Comparison'!D241</f>
        <v>1020</v>
      </c>
      <c r="E241" s="34">
        <f>'Door Comparison'!E241</f>
        <v>2110</v>
      </c>
      <c r="G241" s="37">
        <f>'Door Comparison'!G241</f>
        <v>0</v>
      </c>
      <c r="H241" s="37">
        <f>'Door Comparison'!H241</f>
        <v>1</v>
      </c>
      <c r="J241" s="37">
        <f>'Door Comparison'!J241</f>
        <v>0</v>
      </c>
      <c r="K241" s="37">
        <f>'Door Comparison'!K241</f>
        <v>1</v>
      </c>
      <c r="L241" s="37">
        <f>'Door Comparison'!L241</f>
        <v>0</v>
      </c>
      <c r="M241" s="119"/>
      <c r="N241" s="39">
        <f t="shared" si="13"/>
        <v>0.47</v>
      </c>
      <c r="P241" s="39">
        <f t="shared" si="14"/>
        <v>4.1900000000000004</v>
      </c>
      <c r="R241" s="1"/>
      <c r="S241" s="39">
        <f>'Door Comparison'!P241</f>
        <v>603.20000000000005</v>
      </c>
      <c r="T241" s="39">
        <f t="shared" si="15"/>
        <v>10.48</v>
      </c>
      <c r="U241" s="178">
        <v>0</v>
      </c>
      <c r="W241" s="40">
        <f t="shared" si="16"/>
        <v>618.34</v>
      </c>
    </row>
    <row r="242" spans="1:23" x14ac:dyDescent="0.25">
      <c r="A242" s="74" t="str">
        <f>'Door Comparison'!A242</f>
        <v xml:space="preserve">04.18.02,  </v>
      </c>
      <c r="B242" s="84" t="str">
        <f>'Door Comparison'!B242</f>
        <v>DRS-104</v>
      </c>
      <c r="C242" s="84">
        <f>'Door Comparison'!C242</f>
        <v>0</v>
      </c>
      <c r="D242" s="34">
        <f>'Door Comparison'!D242</f>
        <v>920</v>
      </c>
      <c r="E242" s="34">
        <f>'Door Comparison'!E242</f>
        <v>2110</v>
      </c>
      <c r="G242" s="37">
        <f>'Door Comparison'!G242</f>
        <v>0</v>
      </c>
      <c r="H242" s="37">
        <f>'Door Comparison'!H242</f>
        <v>1</v>
      </c>
      <c r="J242" s="37">
        <f>'Door Comparison'!J242</f>
        <v>0</v>
      </c>
      <c r="K242" s="37">
        <f>'Door Comparison'!K242</f>
        <v>1</v>
      </c>
      <c r="L242" s="37">
        <f>'Door Comparison'!L242</f>
        <v>1</v>
      </c>
      <c r="M242" s="119"/>
      <c r="N242" s="39">
        <f t="shared" si="13"/>
        <v>0.46</v>
      </c>
      <c r="P242" s="39">
        <f t="shared" si="14"/>
        <v>4.1100000000000003</v>
      </c>
      <c r="R242" s="1"/>
      <c r="S242" s="39">
        <f>'Door Comparison'!P242</f>
        <v>419.53</v>
      </c>
      <c r="T242" s="39">
        <f t="shared" si="15"/>
        <v>20.56</v>
      </c>
      <c r="U242" s="178">
        <v>0</v>
      </c>
      <c r="W242" s="40">
        <f t="shared" si="16"/>
        <v>444.66</v>
      </c>
    </row>
    <row r="243" spans="1:23" x14ac:dyDescent="0.25">
      <c r="A243" s="74" t="str">
        <f>'Door Comparison'!A243</f>
        <v xml:space="preserve">04.18.03,  </v>
      </c>
      <c r="B243" s="84" t="str">
        <f>'Door Comparison'!B243</f>
        <v>DRS-104</v>
      </c>
      <c r="C243" s="84">
        <f>'Door Comparison'!C243</f>
        <v>0</v>
      </c>
      <c r="D243" s="34">
        <f>'Door Comparison'!D243</f>
        <v>620</v>
      </c>
      <c r="E243" s="34">
        <f>'Door Comparison'!E243</f>
        <v>2110</v>
      </c>
      <c r="G243" s="37">
        <f>'Door Comparison'!G243</f>
        <v>0</v>
      </c>
      <c r="H243" s="37">
        <f>'Door Comparison'!H243</f>
        <v>1</v>
      </c>
      <c r="J243" s="37">
        <f>'Door Comparison'!J243</f>
        <v>0</v>
      </c>
      <c r="K243" s="37">
        <f>'Door Comparison'!K243</f>
        <v>1</v>
      </c>
      <c r="L243" s="37">
        <f>'Door Comparison'!L243</f>
        <v>1</v>
      </c>
      <c r="M243" s="119"/>
      <c r="N243" s="39">
        <f t="shared" si="13"/>
        <v>0.44</v>
      </c>
      <c r="P243" s="39">
        <f t="shared" si="14"/>
        <v>3.87</v>
      </c>
      <c r="R243" s="1"/>
      <c r="S243" s="39">
        <f>'Door Comparison'!P243</f>
        <v>335.89</v>
      </c>
      <c r="T243" s="39">
        <f t="shared" si="15"/>
        <v>19.36</v>
      </c>
      <c r="U243" s="178">
        <v>0</v>
      </c>
      <c r="W243" s="40">
        <f t="shared" si="16"/>
        <v>359.56</v>
      </c>
    </row>
    <row r="244" spans="1:23" x14ac:dyDescent="0.25">
      <c r="A244" s="74" t="str">
        <f>'Door Comparison'!A244</f>
        <v xml:space="preserve">04.18.04,  </v>
      </c>
      <c r="B244" s="84" t="str">
        <f>'Door Comparison'!B244</f>
        <v>DRS-104</v>
      </c>
      <c r="C244" s="84">
        <f>'Door Comparison'!C244</f>
        <v>0</v>
      </c>
      <c r="D244" s="34">
        <f>'Door Comparison'!D244</f>
        <v>620</v>
      </c>
      <c r="E244" s="34">
        <f>'Door Comparison'!E244</f>
        <v>2110</v>
      </c>
      <c r="G244" s="37">
        <f>'Door Comparison'!G244</f>
        <v>0</v>
      </c>
      <c r="H244" s="37">
        <f>'Door Comparison'!H244</f>
        <v>1</v>
      </c>
      <c r="J244" s="37">
        <f>'Door Comparison'!J244</f>
        <v>0</v>
      </c>
      <c r="K244" s="37">
        <f>'Door Comparison'!K244</f>
        <v>1</v>
      </c>
      <c r="L244" s="37">
        <f>'Door Comparison'!L244</f>
        <v>1</v>
      </c>
      <c r="M244" s="119"/>
      <c r="N244" s="39">
        <f t="shared" si="13"/>
        <v>0.44</v>
      </c>
      <c r="P244" s="39">
        <f t="shared" si="14"/>
        <v>3.87</v>
      </c>
      <c r="R244" s="1"/>
      <c r="S244" s="39">
        <f>'Door Comparison'!P244</f>
        <v>335.89</v>
      </c>
      <c r="T244" s="39">
        <f t="shared" si="15"/>
        <v>19.36</v>
      </c>
      <c r="U244" s="178">
        <v>0</v>
      </c>
      <c r="W244" s="40">
        <f t="shared" si="16"/>
        <v>359.56</v>
      </c>
    </row>
    <row r="245" spans="1:23" x14ac:dyDescent="0.25">
      <c r="A245" s="74" t="str">
        <f>'Door Comparison'!A245</f>
        <v xml:space="preserve">04.36.01,  </v>
      </c>
      <c r="B245" s="84" t="str">
        <f>'Door Comparison'!B245</f>
        <v>DRS-104</v>
      </c>
      <c r="C245" s="84">
        <f>'Door Comparison'!C245</f>
        <v>0</v>
      </c>
      <c r="D245" s="34">
        <f>'Door Comparison'!D245</f>
        <v>1550</v>
      </c>
      <c r="E245" s="34">
        <f>'Door Comparison'!E245</f>
        <v>2110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1</v>
      </c>
      <c r="M245" s="119"/>
      <c r="N245" s="39">
        <f t="shared" si="13"/>
        <v>0.52</v>
      </c>
      <c r="P245" s="39">
        <f t="shared" si="14"/>
        <v>4.62</v>
      </c>
      <c r="R245" s="1"/>
      <c r="S245" s="39">
        <f>'Door Comparison'!P245</f>
        <v>951.35</v>
      </c>
      <c r="T245" s="39">
        <f t="shared" si="15"/>
        <v>23.08</v>
      </c>
      <c r="U245" s="178">
        <v>0</v>
      </c>
      <c r="W245" s="40">
        <f t="shared" si="16"/>
        <v>979.57</v>
      </c>
    </row>
    <row r="246" spans="1:23" x14ac:dyDescent="0.25">
      <c r="A246" s="74" t="str">
        <f>'Door Comparison'!A246</f>
        <v xml:space="preserve">04.36.02,  </v>
      </c>
      <c r="B246" s="84" t="str">
        <f>'Door Comparison'!B246</f>
        <v>DRS-104</v>
      </c>
      <c r="C246" s="84">
        <f>'Door Comparison'!C246</f>
        <v>0</v>
      </c>
      <c r="D246" s="34">
        <f>'Door Comparison'!D246</f>
        <v>1550</v>
      </c>
      <c r="E246" s="34">
        <f>'Door Comparison'!E246</f>
        <v>2110</v>
      </c>
      <c r="G246" s="37">
        <f>'Door Comparison'!G246</f>
        <v>0</v>
      </c>
      <c r="H246" s="37">
        <f>'Door Comparison'!H246</f>
        <v>1</v>
      </c>
      <c r="J246" s="37">
        <f>'Door Comparison'!J246</f>
        <v>0</v>
      </c>
      <c r="K246" s="37">
        <f>'Door Comparison'!K246</f>
        <v>1</v>
      </c>
      <c r="L246" s="37">
        <f>'Door Comparison'!L246</f>
        <v>1</v>
      </c>
      <c r="M246" s="119"/>
      <c r="N246" s="39">
        <f t="shared" si="13"/>
        <v>0.52</v>
      </c>
      <c r="P246" s="39">
        <f t="shared" si="14"/>
        <v>4.62</v>
      </c>
      <c r="R246" s="1"/>
      <c r="S246" s="39">
        <f>'Door Comparison'!P246</f>
        <v>951.35</v>
      </c>
      <c r="T246" s="39">
        <f t="shared" si="15"/>
        <v>23.08</v>
      </c>
      <c r="U246" s="178">
        <v>0</v>
      </c>
      <c r="W246" s="40">
        <f t="shared" si="16"/>
        <v>979.57</v>
      </c>
    </row>
    <row r="247" spans="1:23" x14ac:dyDescent="0.25">
      <c r="A247" s="74" t="str">
        <f>'Door Comparison'!A247</f>
        <v xml:space="preserve">04.36.03,  </v>
      </c>
      <c r="B247" s="84" t="str">
        <f>'Door Comparison'!B247</f>
        <v>DRS-104</v>
      </c>
      <c r="C247" s="84">
        <f>'Door Comparison'!C247</f>
        <v>0</v>
      </c>
      <c r="D247" s="34">
        <f>'Door Comparison'!D247</f>
        <v>920</v>
      </c>
      <c r="E247" s="34">
        <f>'Door Comparison'!E247</f>
        <v>2110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1</v>
      </c>
      <c r="L247" s="37">
        <f>'Door Comparison'!L247</f>
        <v>1</v>
      </c>
      <c r="M247" s="119"/>
      <c r="N247" s="39">
        <f t="shared" si="13"/>
        <v>0.46</v>
      </c>
      <c r="P247" s="39">
        <f t="shared" si="14"/>
        <v>4.1100000000000003</v>
      </c>
      <c r="R247" s="1"/>
      <c r="S247" s="39">
        <f>'Door Comparison'!P247</f>
        <v>419.53</v>
      </c>
      <c r="T247" s="39">
        <f t="shared" si="15"/>
        <v>20.56</v>
      </c>
      <c r="U247" s="178">
        <v>0</v>
      </c>
      <c r="W247" s="40">
        <f t="shared" si="16"/>
        <v>444.66</v>
      </c>
    </row>
    <row r="248" spans="1:23" x14ac:dyDescent="0.25">
      <c r="A248" s="74" t="str">
        <f>'Door Comparison'!A248</f>
        <v xml:space="preserve">04.36.04,  </v>
      </c>
      <c r="B248" s="84" t="str">
        <f>'Door Comparison'!B248</f>
        <v>DRS-104</v>
      </c>
      <c r="C248" s="84">
        <f>'Door Comparison'!C248</f>
        <v>0</v>
      </c>
      <c r="D248" s="34">
        <f>'Door Comparison'!D248</f>
        <v>920</v>
      </c>
      <c r="E248" s="34">
        <f>'Door Comparison'!E248</f>
        <v>2110</v>
      </c>
      <c r="G248" s="37">
        <f>'Door Comparison'!G248</f>
        <v>0</v>
      </c>
      <c r="H248" s="37">
        <f>'Door Comparison'!H248</f>
        <v>1</v>
      </c>
      <c r="J248" s="37">
        <f>'Door Comparison'!J248</f>
        <v>0</v>
      </c>
      <c r="K248" s="37">
        <f>'Door Comparison'!K248</f>
        <v>1</v>
      </c>
      <c r="L248" s="37">
        <f>'Door Comparison'!L248</f>
        <v>1</v>
      </c>
      <c r="M248" s="119"/>
      <c r="N248" s="39">
        <f t="shared" si="13"/>
        <v>0.46</v>
      </c>
      <c r="P248" s="39">
        <f t="shared" si="14"/>
        <v>4.1100000000000003</v>
      </c>
      <c r="R248" s="1"/>
      <c r="S248" s="39">
        <f>'Door Comparison'!P248</f>
        <v>419.53</v>
      </c>
      <c r="T248" s="39">
        <f t="shared" si="15"/>
        <v>20.56</v>
      </c>
      <c r="U248" s="178">
        <v>0</v>
      </c>
      <c r="W248" s="40">
        <f t="shared" si="16"/>
        <v>444.66</v>
      </c>
    </row>
    <row r="249" spans="1:23" x14ac:dyDescent="0.25">
      <c r="A249" s="74" t="str">
        <f>'Door Comparison'!A249</f>
        <v xml:space="preserve">04.36.05,  </v>
      </c>
      <c r="B249" s="84" t="str">
        <f>'Door Comparison'!B249</f>
        <v>DRS-104</v>
      </c>
      <c r="C249" s="84">
        <f>'Door Comparison'!C249</f>
        <v>0</v>
      </c>
      <c r="D249" s="34">
        <f>'Door Comparison'!D249</f>
        <v>920</v>
      </c>
      <c r="E249" s="34">
        <f>'Door Comparison'!E249</f>
        <v>2110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1</v>
      </c>
      <c r="M249" s="119"/>
      <c r="N249" s="39">
        <f t="shared" si="13"/>
        <v>0.46</v>
      </c>
      <c r="P249" s="39">
        <f t="shared" si="14"/>
        <v>4.1100000000000003</v>
      </c>
      <c r="R249" s="1"/>
      <c r="S249" s="39">
        <f>'Door Comparison'!P249</f>
        <v>419.53</v>
      </c>
      <c r="T249" s="39">
        <f t="shared" si="15"/>
        <v>20.56</v>
      </c>
      <c r="U249" s="178">
        <v>0</v>
      </c>
      <c r="W249" s="40">
        <f t="shared" si="16"/>
        <v>444.66</v>
      </c>
    </row>
    <row r="250" spans="1:23" x14ac:dyDescent="0.25">
      <c r="A250" s="74" t="str">
        <f>'Door Comparison'!A250</f>
        <v xml:space="preserve">04.36.06,  </v>
      </c>
      <c r="B250" s="84" t="str">
        <f>'Door Comparison'!B250</f>
        <v>DRS-104</v>
      </c>
      <c r="C250" s="84">
        <f>'Door Comparison'!C250</f>
        <v>0</v>
      </c>
      <c r="D250" s="34">
        <f>'Door Comparison'!D250</f>
        <v>1020</v>
      </c>
      <c r="E250" s="34">
        <f>'Door Comparison'!E250</f>
        <v>2110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1</v>
      </c>
      <c r="L250" s="37">
        <f>'Door Comparison'!L250</f>
        <v>1</v>
      </c>
      <c r="M250" s="119"/>
      <c r="N250" s="39">
        <f t="shared" si="13"/>
        <v>0.47</v>
      </c>
      <c r="P250" s="39">
        <f t="shared" si="14"/>
        <v>4.1900000000000004</v>
      </c>
      <c r="R250" s="1"/>
      <c r="S250" s="39">
        <f>'Door Comparison'!P250</f>
        <v>529.58000000000004</v>
      </c>
      <c r="T250" s="39">
        <f t="shared" si="15"/>
        <v>20.96</v>
      </c>
      <c r="U250" s="178">
        <v>0</v>
      </c>
      <c r="W250" s="40">
        <f t="shared" si="16"/>
        <v>555.20000000000005</v>
      </c>
    </row>
    <row r="251" spans="1:23" x14ac:dyDescent="0.25">
      <c r="A251" s="74" t="str">
        <f>'Door Comparison'!A251</f>
        <v xml:space="preserve">04.36.08,  </v>
      </c>
      <c r="B251" s="84" t="str">
        <f>'Door Comparison'!B251</f>
        <v>DRS-104</v>
      </c>
      <c r="C251" s="84">
        <f>'Door Comparison'!C251</f>
        <v>0</v>
      </c>
      <c r="D251" s="34">
        <f>'Door Comparison'!D251</f>
        <v>1450</v>
      </c>
      <c r="E251" s="34">
        <f>'Door Comparison'!E251</f>
        <v>2110</v>
      </c>
      <c r="G251" s="37">
        <f>'Door Comparison'!G251</f>
        <v>0</v>
      </c>
      <c r="H251" s="37">
        <f>'Door Comparison'!H251</f>
        <v>1</v>
      </c>
      <c r="J251" s="37">
        <f>'Door Comparison'!J251</f>
        <v>0</v>
      </c>
      <c r="K251" s="37">
        <f>'Door Comparison'!K251</f>
        <v>1</v>
      </c>
      <c r="L251" s="37">
        <f>'Door Comparison'!L251</f>
        <v>1</v>
      </c>
      <c r="M251" s="119"/>
      <c r="N251" s="39">
        <f t="shared" si="13"/>
        <v>0.51</v>
      </c>
      <c r="P251" s="39">
        <f t="shared" si="14"/>
        <v>4.54</v>
      </c>
      <c r="R251" s="1"/>
      <c r="S251" s="39">
        <f>'Door Comparison'!P251</f>
        <v>942.71</v>
      </c>
      <c r="T251" s="39">
        <f t="shared" si="15"/>
        <v>22.68</v>
      </c>
      <c r="U251" s="178">
        <v>0</v>
      </c>
      <c r="W251" s="40">
        <f t="shared" si="16"/>
        <v>970.44</v>
      </c>
    </row>
    <row r="252" spans="1:23" x14ac:dyDescent="0.25">
      <c r="A252" s="74" t="str">
        <f>'Door Comparison'!A252</f>
        <v xml:space="preserve">04.36.09,  </v>
      </c>
      <c r="B252" s="84" t="str">
        <f>'Door Comparison'!B252</f>
        <v>DRS-104</v>
      </c>
      <c r="C252" s="84">
        <f>'Door Comparison'!C252</f>
        <v>0</v>
      </c>
      <c r="D252" s="34">
        <f>'Door Comparison'!D252</f>
        <v>1020</v>
      </c>
      <c r="E252" s="34">
        <f>'Door Comparison'!E252</f>
        <v>2110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1</v>
      </c>
      <c r="L252" s="37">
        <f>'Door Comparison'!L252</f>
        <v>1</v>
      </c>
      <c r="M252" s="119"/>
      <c r="N252" s="39">
        <f t="shared" si="13"/>
        <v>0.47</v>
      </c>
      <c r="P252" s="39">
        <f t="shared" si="14"/>
        <v>4.1900000000000004</v>
      </c>
      <c r="R252" s="1"/>
      <c r="S252" s="39">
        <f>'Door Comparison'!P252</f>
        <v>529.58000000000004</v>
      </c>
      <c r="T252" s="39">
        <f t="shared" si="15"/>
        <v>20.96</v>
      </c>
      <c r="U252" s="178">
        <v>0</v>
      </c>
      <c r="W252" s="40">
        <f t="shared" si="16"/>
        <v>555.20000000000005</v>
      </c>
    </row>
    <row r="253" spans="1:23" x14ac:dyDescent="0.25">
      <c r="A253" s="74" t="str">
        <f>'Door Comparison'!A253</f>
        <v xml:space="preserve">04.36.10,  </v>
      </c>
      <c r="B253" s="84" t="str">
        <f>'Door Comparison'!B253</f>
        <v>DRS-104</v>
      </c>
      <c r="C253" s="84">
        <f>'Door Comparison'!C253</f>
        <v>0</v>
      </c>
      <c r="D253" s="34">
        <f>'Door Comparison'!D253</f>
        <v>1650</v>
      </c>
      <c r="E253" s="34">
        <f>'Door Comparison'!E253</f>
        <v>2110</v>
      </c>
      <c r="G253" s="37">
        <f>'Door Comparison'!G253</f>
        <v>0</v>
      </c>
      <c r="H253" s="37">
        <f>'Door Comparison'!H253</f>
        <v>1</v>
      </c>
      <c r="J253" s="37">
        <f>'Door Comparison'!J253</f>
        <v>0</v>
      </c>
      <c r="K253" s="37">
        <f>'Door Comparison'!K253</f>
        <v>1</v>
      </c>
      <c r="L253" s="37">
        <f>'Door Comparison'!L253</f>
        <v>1</v>
      </c>
      <c r="M253" s="119"/>
      <c r="N253" s="39">
        <f t="shared" si="13"/>
        <v>0.53</v>
      </c>
      <c r="P253" s="39">
        <f t="shared" si="14"/>
        <v>4.7</v>
      </c>
      <c r="R253" s="1"/>
      <c r="S253" s="39">
        <f>'Door Comparison'!P253</f>
        <v>963.88</v>
      </c>
      <c r="T253" s="39">
        <f t="shared" si="15"/>
        <v>23.48</v>
      </c>
      <c r="U253" s="178">
        <v>0</v>
      </c>
      <c r="W253" s="40">
        <f t="shared" si="16"/>
        <v>992.59</v>
      </c>
    </row>
    <row r="254" spans="1:23" x14ac:dyDescent="0.25">
      <c r="A254" s="74" t="str">
        <f>'Door Comparison'!A254</f>
        <v xml:space="preserve">04.36.11,  </v>
      </c>
      <c r="B254" s="84" t="str">
        <f>'Door Comparison'!B254</f>
        <v>DRS-104</v>
      </c>
      <c r="C254" s="84">
        <f>'Door Comparison'!C254</f>
        <v>0</v>
      </c>
      <c r="D254" s="34">
        <f>'Door Comparison'!D254</f>
        <v>1450</v>
      </c>
      <c r="E254" s="34">
        <f>'Door Comparison'!E254</f>
        <v>2110</v>
      </c>
      <c r="G254" s="37">
        <f>'Door Comparison'!G254</f>
        <v>0</v>
      </c>
      <c r="H254" s="37">
        <f>'Door Comparison'!H254</f>
        <v>1</v>
      </c>
      <c r="J254" s="37">
        <f>'Door Comparison'!J254</f>
        <v>0</v>
      </c>
      <c r="K254" s="37">
        <f>'Door Comparison'!K254</f>
        <v>1</v>
      </c>
      <c r="L254" s="37">
        <f>'Door Comparison'!L254</f>
        <v>1</v>
      </c>
      <c r="M254" s="119"/>
      <c r="N254" s="39">
        <f t="shared" si="13"/>
        <v>0.51</v>
      </c>
      <c r="P254" s="39">
        <f t="shared" si="14"/>
        <v>4.54</v>
      </c>
      <c r="R254" s="1"/>
      <c r="S254" s="39">
        <f>'Door Comparison'!P254</f>
        <v>942.71</v>
      </c>
      <c r="T254" s="39">
        <f t="shared" si="15"/>
        <v>22.68</v>
      </c>
      <c r="U254" s="178">
        <v>0</v>
      </c>
      <c r="W254" s="40">
        <f t="shared" si="16"/>
        <v>970.44</v>
      </c>
    </row>
    <row r="255" spans="1:23" x14ac:dyDescent="0.25">
      <c r="A255" s="74" t="str">
        <f>'Door Comparison'!A255</f>
        <v xml:space="preserve">04.36.12,  </v>
      </c>
      <c r="B255" s="84" t="str">
        <f>'Door Comparison'!B255</f>
        <v>DRS-104</v>
      </c>
      <c r="C255" s="84">
        <f>'Door Comparison'!C255</f>
        <v>0</v>
      </c>
      <c r="D255" s="34">
        <f>'Door Comparison'!D255</f>
        <v>1750</v>
      </c>
      <c r="E255" s="34">
        <f>'Door Comparison'!E255</f>
        <v>2110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1</v>
      </c>
      <c r="L255" s="37">
        <f>'Door Comparison'!L255</f>
        <v>1</v>
      </c>
      <c r="M255" s="119"/>
      <c r="N255" s="39">
        <f t="shared" si="13"/>
        <v>0.54</v>
      </c>
      <c r="P255" s="39">
        <f t="shared" si="14"/>
        <v>4.78</v>
      </c>
      <c r="R255" s="1"/>
      <c r="S255" s="39">
        <f>'Door Comparison'!P255</f>
        <v>972.48</v>
      </c>
      <c r="T255" s="39">
        <f t="shared" si="15"/>
        <v>23.88</v>
      </c>
      <c r="U255" s="178">
        <v>0</v>
      </c>
      <c r="W255" s="40">
        <f t="shared" si="16"/>
        <v>1001.68</v>
      </c>
    </row>
    <row r="256" spans="1:23" x14ac:dyDescent="0.25">
      <c r="A256" s="74" t="str">
        <f>'Door Comparison'!A256</f>
        <v xml:space="preserve">04.36.13,  </v>
      </c>
      <c r="B256" s="84" t="str">
        <f>'Door Comparison'!B256</f>
        <v>DRS-104</v>
      </c>
      <c r="C256" s="84">
        <f>'Door Comparison'!C256</f>
        <v>0</v>
      </c>
      <c r="D256" s="34">
        <f>'Door Comparison'!D256</f>
        <v>1750</v>
      </c>
      <c r="E256" s="34">
        <f>'Door Comparison'!E256</f>
        <v>2110</v>
      </c>
      <c r="G256" s="37">
        <f>'Door Comparison'!G256</f>
        <v>0</v>
      </c>
      <c r="H256" s="37">
        <f>'Door Comparison'!H256</f>
        <v>1</v>
      </c>
      <c r="J256" s="37">
        <f>'Door Comparison'!J256</f>
        <v>0</v>
      </c>
      <c r="K256" s="37">
        <f>'Door Comparison'!K256</f>
        <v>1</v>
      </c>
      <c r="L256" s="37">
        <f>'Door Comparison'!L256</f>
        <v>1</v>
      </c>
      <c r="M256" s="119"/>
      <c r="N256" s="39">
        <f t="shared" si="13"/>
        <v>0.54</v>
      </c>
      <c r="P256" s="39">
        <f t="shared" si="14"/>
        <v>4.78</v>
      </c>
      <c r="R256" s="1"/>
      <c r="S256" s="39">
        <f>'Door Comparison'!P256</f>
        <v>972.48</v>
      </c>
      <c r="T256" s="39">
        <f t="shared" si="15"/>
        <v>23.88</v>
      </c>
      <c r="U256" s="178">
        <v>0</v>
      </c>
      <c r="W256" s="40">
        <f t="shared" si="16"/>
        <v>1001.68</v>
      </c>
    </row>
    <row r="257" spans="1:23" x14ac:dyDescent="0.25">
      <c r="A257" s="74" t="str">
        <f>'Door Comparison'!A257</f>
        <v xml:space="preserve">04.36.14,  </v>
      </c>
      <c r="B257" s="84" t="str">
        <f>'Door Comparison'!B257</f>
        <v>DRS-104</v>
      </c>
      <c r="C257" s="84">
        <f>'Door Comparison'!C257</f>
        <v>0</v>
      </c>
      <c r="D257" s="34">
        <f>'Door Comparison'!D257</f>
        <v>1020</v>
      </c>
      <c r="E257" s="34">
        <f>'Door Comparison'!E257</f>
        <v>2110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1</v>
      </c>
      <c r="L257" s="37">
        <f>'Door Comparison'!L257</f>
        <v>1</v>
      </c>
      <c r="M257" s="119"/>
      <c r="N257" s="39">
        <f t="shared" si="13"/>
        <v>0.47</v>
      </c>
      <c r="P257" s="39">
        <f t="shared" si="14"/>
        <v>4.1900000000000004</v>
      </c>
      <c r="R257" s="1"/>
      <c r="S257" s="39">
        <f>'Door Comparison'!P257</f>
        <v>529.58000000000004</v>
      </c>
      <c r="T257" s="39">
        <f t="shared" si="15"/>
        <v>20.96</v>
      </c>
      <c r="U257" s="178">
        <v>0</v>
      </c>
      <c r="W257" s="40">
        <f t="shared" si="16"/>
        <v>555.20000000000005</v>
      </c>
    </row>
    <row r="258" spans="1:23" x14ac:dyDescent="0.25">
      <c r="A258" s="74" t="str">
        <f>'Door Comparison'!A258</f>
        <v xml:space="preserve">04.36.15,  </v>
      </c>
      <c r="B258" s="84" t="str">
        <f>'Door Comparison'!B258</f>
        <v>DRS-104</v>
      </c>
      <c r="C258" s="84">
        <f>'Door Comparison'!C258</f>
        <v>0</v>
      </c>
      <c r="D258" s="34">
        <f>'Door Comparison'!D258</f>
        <v>820</v>
      </c>
      <c r="E258" s="34">
        <f>'Door Comparison'!E258</f>
        <v>2110</v>
      </c>
      <c r="G258" s="37">
        <f>'Door Comparison'!G258</f>
        <v>0</v>
      </c>
      <c r="H258" s="37">
        <f>'Door Comparison'!H258</f>
        <v>1</v>
      </c>
      <c r="J258" s="37">
        <f>'Door Comparison'!J258</f>
        <v>0</v>
      </c>
      <c r="K258" s="37">
        <f>'Door Comparison'!K258</f>
        <v>1</v>
      </c>
      <c r="L258" s="37">
        <f>'Door Comparison'!L258</f>
        <v>1</v>
      </c>
      <c r="M258" s="119"/>
      <c r="N258" s="39">
        <f t="shared" si="13"/>
        <v>0.45</v>
      </c>
      <c r="P258" s="39">
        <f t="shared" si="14"/>
        <v>4.03</v>
      </c>
      <c r="R258" s="1"/>
      <c r="S258" s="39">
        <f>'Door Comparison'!P258</f>
        <v>410.92</v>
      </c>
      <c r="T258" s="39">
        <f t="shared" si="15"/>
        <v>20.16</v>
      </c>
      <c r="U258" s="178">
        <v>0</v>
      </c>
      <c r="W258" s="40">
        <f t="shared" si="16"/>
        <v>435.56</v>
      </c>
    </row>
    <row r="259" spans="1:23" x14ac:dyDescent="0.25">
      <c r="A259" s="74" t="str">
        <f>'Door Comparison'!A259</f>
        <v xml:space="preserve">04.36.16,  </v>
      </c>
      <c r="B259" s="84" t="str">
        <f>'Door Comparison'!B259</f>
        <v>DRS-104</v>
      </c>
      <c r="C259" s="84">
        <f>'Door Comparison'!C259</f>
        <v>0</v>
      </c>
      <c r="D259" s="34">
        <f>'Door Comparison'!D259</f>
        <v>620</v>
      </c>
      <c r="E259" s="34">
        <f>'Door Comparison'!E259</f>
        <v>2110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1</v>
      </c>
      <c r="L259" s="37">
        <f>'Door Comparison'!L259</f>
        <v>1</v>
      </c>
      <c r="M259" s="119"/>
      <c r="N259" s="39">
        <f t="shared" si="13"/>
        <v>0.44</v>
      </c>
      <c r="P259" s="39">
        <f t="shared" si="14"/>
        <v>3.87</v>
      </c>
      <c r="R259" s="1"/>
      <c r="S259" s="39">
        <f>'Door Comparison'!P259</f>
        <v>335.89</v>
      </c>
      <c r="T259" s="39">
        <f t="shared" si="15"/>
        <v>19.36</v>
      </c>
      <c r="U259" s="178">
        <v>0</v>
      </c>
      <c r="W259" s="40">
        <f t="shared" si="16"/>
        <v>359.56</v>
      </c>
    </row>
    <row r="260" spans="1:23" x14ac:dyDescent="0.25">
      <c r="A260" s="74" t="str">
        <f>'Door Comparison'!A260</f>
        <v xml:space="preserve">04.36.17,  </v>
      </c>
      <c r="B260" s="84" t="str">
        <f>'Door Comparison'!B260</f>
        <v>DRS-104</v>
      </c>
      <c r="C260" s="84">
        <f>'Door Comparison'!C260</f>
        <v>0</v>
      </c>
      <c r="D260" s="34">
        <f>'Door Comparison'!D260</f>
        <v>620</v>
      </c>
      <c r="E260" s="34">
        <f>'Door Comparison'!E260</f>
        <v>2110</v>
      </c>
      <c r="G260" s="37">
        <f>'Door Comparison'!G260</f>
        <v>0</v>
      </c>
      <c r="H260" s="37">
        <f>'Door Comparison'!H260</f>
        <v>1</v>
      </c>
      <c r="J260" s="37">
        <f>'Door Comparison'!J260</f>
        <v>0</v>
      </c>
      <c r="K260" s="37">
        <f>'Door Comparison'!K260</f>
        <v>1</v>
      </c>
      <c r="L260" s="37">
        <f>'Door Comparison'!L260</f>
        <v>1</v>
      </c>
      <c r="M260" s="119"/>
      <c r="N260" s="39">
        <f t="shared" si="13"/>
        <v>0.44</v>
      </c>
      <c r="P260" s="39">
        <f t="shared" si="14"/>
        <v>3.87</v>
      </c>
      <c r="R260" s="1"/>
      <c r="S260" s="39">
        <f>'Door Comparison'!P260</f>
        <v>335.89</v>
      </c>
      <c r="T260" s="39">
        <f t="shared" si="15"/>
        <v>19.36</v>
      </c>
      <c r="U260" s="178">
        <v>0</v>
      </c>
      <c r="W260" s="40">
        <f t="shared" si="16"/>
        <v>359.56</v>
      </c>
    </row>
    <row r="261" spans="1:23" x14ac:dyDescent="0.25">
      <c r="A261" s="74" t="str">
        <f>'Door Comparison'!A261</f>
        <v xml:space="preserve">04.36.18,  </v>
      </c>
      <c r="B261" s="84" t="str">
        <f>'Door Comparison'!B261</f>
        <v>DRS-104</v>
      </c>
      <c r="C261" s="84">
        <f>'Door Comparison'!C261</f>
        <v>0</v>
      </c>
      <c r="D261" s="34">
        <f>'Door Comparison'!D261</f>
        <v>620</v>
      </c>
      <c r="E261" s="34">
        <f>'Door Comparison'!E261</f>
        <v>2110</v>
      </c>
      <c r="G261" s="37">
        <f>'Door Comparison'!G261</f>
        <v>0</v>
      </c>
      <c r="H261" s="37">
        <f>'Door Comparison'!H261</f>
        <v>1</v>
      </c>
      <c r="J261" s="37">
        <f>'Door Comparison'!J261</f>
        <v>0</v>
      </c>
      <c r="K261" s="37">
        <f>'Door Comparison'!K261</f>
        <v>1</v>
      </c>
      <c r="L261" s="37">
        <f>'Door Comparison'!L261</f>
        <v>1</v>
      </c>
      <c r="M261" s="119"/>
      <c r="N261" s="39">
        <f t="shared" si="13"/>
        <v>0.44</v>
      </c>
      <c r="P261" s="39">
        <f t="shared" si="14"/>
        <v>3.87</v>
      </c>
      <c r="R261" s="1"/>
      <c r="S261" s="39">
        <f>'Door Comparison'!P261</f>
        <v>335.89</v>
      </c>
      <c r="T261" s="39">
        <f t="shared" si="15"/>
        <v>19.36</v>
      </c>
      <c r="U261" s="178">
        <v>0</v>
      </c>
      <c r="W261" s="40">
        <f t="shared" si="16"/>
        <v>359.56</v>
      </c>
    </row>
    <row r="262" spans="1:23" x14ac:dyDescent="0.25">
      <c r="A262" s="74" t="str">
        <f>'Door Comparison'!A262</f>
        <v xml:space="preserve">04.36.19,  </v>
      </c>
      <c r="B262" s="84" t="str">
        <f>'Door Comparison'!B262</f>
        <v>DRS-104</v>
      </c>
      <c r="C262" s="84">
        <f>'Door Comparison'!C262</f>
        <v>0</v>
      </c>
      <c r="D262" s="34">
        <f>'Door Comparison'!D262</f>
        <v>1450</v>
      </c>
      <c r="E262" s="34">
        <f>'Door Comparison'!E262</f>
        <v>2110</v>
      </c>
      <c r="G262" s="37">
        <f>'Door Comparison'!G262</f>
        <v>0</v>
      </c>
      <c r="H262" s="37">
        <f>'Door Comparison'!H262</f>
        <v>1</v>
      </c>
      <c r="J262" s="37">
        <f>'Door Comparison'!J262</f>
        <v>0</v>
      </c>
      <c r="K262" s="37">
        <f>'Door Comparison'!K262</f>
        <v>1</v>
      </c>
      <c r="L262" s="37">
        <f>'Door Comparison'!L262</f>
        <v>1</v>
      </c>
      <c r="M262" s="119"/>
      <c r="N262" s="39">
        <f t="shared" si="13"/>
        <v>0.51</v>
      </c>
      <c r="P262" s="39">
        <f t="shared" si="14"/>
        <v>4.54</v>
      </c>
      <c r="R262" s="1"/>
      <c r="S262" s="39">
        <f>'Door Comparison'!P262</f>
        <v>942.71</v>
      </c>
      <c r="T262" s="39">
        <f t="shared" si="15"/>
        <v>22.68</v>
      </c>
      <c r="U262" s="178">
        <v>0</v>
      </c>
      <c r="W262" s="40">
        <f t="shared" si="16"/>
        <v>970.44</v>
      </c>
    </row>
    <row r="263" spans="1:23" x14ac:dyDescent="0.25">
      <c r="A263" s="74" t="str">
        <f>'Door Comparison'!A263</f>
        <v xml:space="preserve">04.41.01,  </v>
      </c>
      <c r="B263" s="84" t="str">
        <f>'Door Comparison'!B263</f>
        <v>DRS-104</v>
      </c>
      <c r="C263" s="84">
        <f>'Door Comparison'!C263</f>
        <v>0</v>
      </c>
      <c r="D263" s="34">
        <f>'Door Comparison'!D263</f>
        <v>620</v>
      </c>
      <c r="E263" s="34">
        <f>'Door Comparison'!E263</f>
        <v>2110</v>
      </c>
      <c r="G263" s="37">
        <f>'Door Comparison'!G263</f>
        <v>0</v>
      </c>
      <c r="H263" s="37">
        <f>'Door Comparison'!H263</f>
        <v>1</v>
      </c>
      <c r="J263" s="37">
        <f>'Door Comparison'!J263</f>
        <v>0</v>
      </c>
      <c r="K263" s="37">
        <f>'Door Comparison'!K263</f>
        <v>1</v>
      </c>
      <c r="L263" s="37">
        <f>'Door Comparison'!L263</f>
        <v>1</v>
      </c>
      <c r="M263" s="119"/>
      <c r="N263" s="39">
        <f t="shared" si="13"/>
        <v>0.44</v>
      </c>
      <c r="P263" s="39">
        <f t="shared" si="14"/>
        <v>3.87</v>
      </c>
      <c r="R263" s="1"/>
      <c r="S263" s="39">
        <f>'Door Comparison'!P263</f>
        <v>335.89</v>
      </c>
      <c r="T263" s="39">
        <f t="shared" si="15"/>
        <v>19.36</v>
      </c>
      <c r="U263" s="178">
        <v>0</v>
      </c>
      <c r="W263" s="40">
        <f t="shared" si="16"/>
        <v>359.56</v>
      </c>
    </row>
    <row r="264" spans="1:23" x14ac:dyDescent="0.25">
      <c r="A264" s="74" t="str">
        <f>'Door Comparison'!A264</f>
        <v xml:space="preserve">04.41.02,  </v>
      </c>
      <c r="B264" s="84" t="str">
        <f>'Door Comparison'!B264</f>
        <v>DRS-104</v>
      </c>
      <c r="C264" s="84">
        <f>'Door Comparison'!C264</f>
        <v>0</v>
      </c>
      <c r="D264" s="34">
        <f>'Door Comparison'!D264</f>
        <v>620</v>
      </c>
      <c r="E264" s="34">
        <f>'Door Comparison'!E264</f>
        <v>2110</v>
      </c>
      <c r="G264" s="37">
        <f>'Door Comparison'!G264</f>
        <v>0</v>
      </c>
      <c r="H264" s="37">
        <f>'Door Comparison'!H264</f>
        <v>1</v>
      </c>
      <c r="J264" s="37">
        <f>'Door Comparison'!J264</f>
        <v>0</v>
      </c>
      <c r="K264" s="37">
        <f>'Door Comparison'!K264</f>
        <v>1</v>
      </c>
      <c r="L264" s="37">
        <f>'Door Comparison'!L264</f>
        <v>1</v>
      </c>
      <c r="M264" s="119"/>
      <c r="N264" s="39">
        <f t="shared" si="13"/>
        <v>0.44</v>
      </c>
      <c r="P264" s="39">
        <f t="shared" si="14"/>
        <v>3.87</v>
      </c>
      <c r="R264" s="1"/>
      <c r="S264" s="39">
        <f>'Door Comparison'!P264</f>
        <v>335.89</v>
      </c>
      <c r="T264" s="39">
        <f t="shared" si="15"/>
        <v>19.36</v>
      </c>
      <c r="U264" s="178">
        <v>0</v>
      </c>
      <c r="W264" s="40">
        <f t="shared" si="16"/>
        <v>359.56</v>
      </c>
    </row>
    <row r="265" spans="1:23" x14ac:dyDescent="0.25">
      <c r="A265" s="74" t="str">
        <f>'Door Comparison'!A265</f>
        <v xml:space="preserve">04.42.02,  </v>
      </c>
      <c r="B265" s="84" t="str">
        <f>'Door Comparison'!B265</f>
        <v>DRS-107</v>
      </c>
      <c r="C265" s="84">
        <f>'Door Comparison'!C265</f>
        <v>0</v>
      </c>
      <c r="D265" s="34">
        <f>'Door Comparison'!D265</f>
        <v>920</v>
      </c>
      <c r="E265" s="34">
        <f>'Door Comparison'!E265</f>
        <v>2110</v>
      </c>
      <c r="G265" s="37">
        <f>'Door Comparison'!G265</f>
        <v>0</v>
      </c>
      <c r="H265" s="37">
        <f>'Door Comparison'!H265</f>
        <v>1</v>
      </c>
      <c r="J265" s="37">
        <f>'Door Comparison'!J265</f>
        <v>0</v>
      </c>
      <c r="K265" s="37">
        <f>'Door Comparison'!K265</f>
        <v>1</v>
      </c>
      <c r="L265" s="37">
        <f>'Door Comparison'!L265</f>
        <v>1</v>
      </c>
      <c r="M265" s="119"/>
      <c r="N265" s="39">
        <f t="shared" si="13"/>
        <v>0.46</v>
      </c>
      <c r="P265" s="39">
        <f t="shared" si="14"/>
        <v>4.1100000000000003</v>
      </c>
      <c r="R265" s="1"/>
      <c r="S265" s="39">
        <f>'Door Comparison'!P265</f>
        <v>538.99</v>
      </c>
      <c r="T265" s="39">
        <f t="shared" si="15"/>
        <v>20.56</v>
      </c>
      <c r="U265" s="178">
        <v>0</v>
      </c>
      <c r="W265" s="40">
        <f t="shared" si="16"/>
        <v>564.12</v>
      </c>
    </row>
    <row r="266" spans="1:23" x14ac:dyDescent="0.25">
      <c r="A266" s="74" t="str">
        <f>'Door Comparison'!A266</f>
        <v xml:space="preserve">04.42.03,  </v>
      </c>
      <c r="B266" s="84" t="str">
        <f>'Door Comparison'!B266</f>
        <v>DRS-106</v>
      </c>
      <c r="C266" s="84">
        <f>'Door Comparison'!C266</f>
        <v>0</v>
      </c>
      <c r="D266" s="34">
        <f>'Door Comparison'!D266</f>
        <v>820</v>
      </c>
      <c r="E266" s="34">
        <f>'Door Comparison'!E266</f>
        <v>2110</v>
      </c>
      <c r="G266" s="37">
        <f>'Door Comparison'!G266</f>
        <v>0</v>
      </c>
      <c r="H266" s="37">
        <f>'Door Comparison'!H266</f>
        <v>1</v>
      </c>
      <c r="J266" s="37">
        <f>'Door Comparison'!J266</f>
        <v>1</v>
      </c>
      <c r="K266" s="37">
        <f>'Door Comparison'!K266</f>
        <v>0</v>
      </c>
      <c r="L266" s="37">
        <f>'Door Comparison'!L266</f>
        <v>1</v>
      </c>
      <c r="M266" s="119"/>
      <c r="N266" s="39">
        <f t="shared" ref="N266:N329" si="17">(D266+2*E266)*((G266*0.04)+(H266*0.09))/1000</f>
        <v>0.45</v>
      </c>
      <c r="P266" s="39">
        <f t="shared" ref="P266:P329" si="18">((D266+2*E266)*0.8)/1000</f>
        <v>4.03</v>
      </c>
      <c r="R266" s="1"/>
      <c r="S266" s="39">
        <f>'Door Comparison'!P266</f>
        <v>426.46</v>
      </c>
      <c r="T266" s="39">
        <f t="shared" ref="T266:T329" si="19">(J266+K266+L266)*(2*((D266+2*E266)*1/1000))</f>
        <v>20.16</v>
      </c>
      <c r="U266" s="178">
        <v>0</v>
      </c>
      <c r="W266" s="40">
        <f t="shared" ref="W266:W329" si="20">SUM(N266:V266)</f>
        <v>451.1</v>
      </c>
    </row>
    <row r="267" spans="1:23" x14ac:dyDescent="0.25">
      <c r="A267" s="74" t="str">
        <f>'Door Comparison'!A267</f>
        <v xml:space="preserve">04.42.04,  </v>
      </c>
      <c r="B267" s="84" t="str">
        <f>'Door Comparison'!B267</f>
        <v>DRS-106</v>
      </c>
      <c r="C267" s="84">
        <f>'Door Comparison'!C267</f>
        <v>0</v>
      </c>
      <c r="D267" s="34">
        <f>'Door Comparison'!D267</f>
        <v>1500</v>
      </c>
      <c r="E267" s="34">
        <f>'Door Comparison'!E267</f>
        <v>2110</v>
      </c>
      <c r="G267" s="37">
        <f>'Door Comparison'!G267</f>
        <v>0</v>
      </c>
      <c r="H267" s="37">
        <f>'Door Comparison'!H267</f>
        <v>1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19"/>
      <c r="N267" s="39">
        <f t="shared" si="17"/>
        <v>0.51</v>
      </c>
      <c r="P267" s="39">
        <f t="shared" si="18"/>
        <v>4.58</v>
      </c>
      <c r="R267" s="1"/>
      <c r="S267" s="39">
        <f>'Door Comparison'!P267</f>
        <v>868.03</v>
      </c>
      <c r="T267" s="39">
        <f t="shared" si="19"/>
        <v>0</v>
      </c>
      <c r="U267" s="178">
        <v>0</v>
      </c>
      <c r="W267" s="40">
        <f t="shared" si="20"/>
        <v>873.12</v>
      </c>
    </row>
    <row r="268" spans="1:23" x14ac:dyDescent="0.25">
      <c r="A268" s="74" t="str">
        <f>'Door Comparison'!A268</f>
        <v xml:space="preserve">04.46.01,  </v>
      </c>
      <c r="B268" s="84" t="str">
        <f>'Door Comparison'!B268</f>
        <v>DRS-104</v>
      </c>
      <c r="C268" s="84">
        <f>'Door Comparison'!C268</f>
        <v>0</v>
      </c>
      <c r="D268" s="34">
        <f>'Door Comparison'!D268</f>
        <v>1020</v>
      </c>
      <c r="E268" s="34">
        <f>'Door Comparison'!E268</f>
        <v>2110</v>
      </c>
      <c r="G268" s="37">
        <f>'Door Comparison'!G268</f>
        <v>0</v>
      </c>
      <c r="H268" s="37">
        <f>'Door Comparison'!H268</f>
        <v>1</v>
      </c>
      <c r="J268" s="37">
        <f>'Door Comparison'!J268</f>
        <v>0</v>
      </c>
      <c r="K268" s="37">
        <f>'Door Comparison'!K268</f>
        <v>1</v>
      </c>
      <c r="L268" s="37">
        <f>'Door Comparison'!L268</f>
        <v>1</v>
      </c>
      <c r="M268" s="119"/>
      <c r="N268" s="39">
        <f t="shared" si="17"/>
        <v>0.47</v>
      </c>
      <c r="P268" s="39">
        <f t="shared" si="18"/>
        <v>4.1900000000000004</v>
      </c>
      <c r="R268" s="1"/>
      <c r="S268" s="39">
        <f>'Door Comparison'!P268</f>
        <v>529.58000000000004</v>
      </c>
      <c r="T268" s="39">
        <f t="shared" si="19"/>
        <v>20.96</v>
      </c>
      <c r="U268" s="178">
        <v>0</v>
      </c>
      <c r="W268" s="40">
        <f t="shared" si="20"/>
        <v>555.20000000000005</v>
      </c>
    </row>
    <row r="269" spans="1:23" x14ac:dyDescent="0.25">
      <c r="A269" s="74" t="str">
        <f>'Door Comparison'!A269</f>
        <v xml:space="preserve">05.34.01,  </v>
      </c>
      <c r="B269" s="84" t="str">
        <f>'Door Comparison'!B269</f>
        <v>DRS-104</v>
      </c>
      <c r="C269" s="84">
        <f>'Door Comparison'!C269</f>
        <v>0</v>
      </c>
      <c r="D269" s="34">
        <f>'Door Comparison'!D269</f>
        <v>820</v>
      </c>
      <c r="E269" s="34">
        <f>'Door Comparison'!E269</f>
        <v>2110</v>
      </c>
      <c r="G269" s="37">
        <f>'Door Comparison'!G269</f>
        <v>0</v>
      </c>
      <c r="H269" s="37">
        <f>'Door Comparison'!H269</f>
        <v>1</v>
      </c>
      <c r="J269" s="37">
        <f>'Door Comparison'!J269</f>
        <v>0</v>
      </c>
      <c r="K269" s="37">
        <f>'Door Comparison'!K269</f>
        <v>1</v>
      </c>
      <c r="L269" s="37">
        <f>'Door Comparison'!L269</f>
        <v>1</v>
      </c>
      <c r="M269" s="119"/>
      <c r="N269" s="39">
        <f t="shared" si="17"/>
        <v>0.45</v>
      </c>
      <c r="P269" s="39">
        <f t="shared" si="18"/>
        <v>4.03</v>
      </c>
      <c r="R269" s="1"/>
      <c r="S269" s="39">
        <f>'Door Comparison'!P269</f>
        <v>410.92</v>
      </c>
      <c r="T269" s="39">
        <f t="shared" si="19"/>
        <v>20.16</v>
      </c>
      <c r="U269" s="178">
        <v>0</v>
      </c>
      <c r="W269" s="40">
        <f t="shared" si="20"/>
        <v>435.56</v>
      </c>
    </row>
    <row r="270" spans="1:23" x14ac:dyDescent="0.25">
      <c r="A270" s="74" t="str">
        <f>'Door Comparison'!A270</f>
        <v xml:space="preserve">05.34.02,  </v>
      </c>
      <c r="B270" s="84" t="str">
        <f>'Door Comparison'!B270</f>
        <v>DRS-100</v>
      </c>
      <c r="C270" s="84">
        <f>'Door Comparison'!C270</f>
        <v>0</v>
      </c>
      <c r="D270" s="34">
        <f>'Door Comparison'!D270</f>
        <v>1020</v>
      </c>
      <c r="E270" s="34">
        <f>'Door Comparison'!E270</f>
        <v>2110</v>
      </c>
      <c r="G270" s="37">
        <f>'Door Comparison'!G270</f>
        <v>0</v>
      </c>
      <c r="H270" s="37">
        <f>'Door Comparison'!H270</f>
        <v>1</v>
      </c>
      <c r="J270" s="37">
        <f>'Door Comparison'!J270</f>
        <v>0</v>
      </c>
      <c r="K270" s="37">
        <f>'Door Comparison'!K270</f>
        <v>1</v>
      </c>
      <c r="L270" s="37">
        <f>'Door Comparison'!L270</f>
        <v>0</v>
      </c>
      <c r="M270" s="119"/>
      <c r="N270" s="39">
        <f t="shared" si="17"/>
        <v>0.47</v>
      </c>
      <c r="P270" s="39">
        <f t="shared" si="18"/>
        <v>4.1900000000000004</v>
      </c>
      <c r="R270" s="1"/>
      <c r="S270" s="39">
        <f>'Door Comparison'!P270</f>
        <v>603.20000000000005</v>
      </c>
      <c r="T270" s="39">
        <f t="shared" si="19"/>
        <v>10.48</v>
      </c>
      <c r="U270" s="178">
        <v>0</v>
      </c>
      <c r="W270" s="40">
        <f t="shared" si="20"/>
        <v>618.34</v>
      </c>
    </row>
    <row r="271" spans="1:23" x14ac:dyDescent="0.25">
      <c r="A271" s="74" t="str">
        <f>'Door Comparison'!A271</f>
        <v xml:space="preserve">05.37.02,  </v>
      </c>
      <c r="B271" s="84" t="str">
        <f>'Door Comparison'!B271</f>
        <v>DRS-104</v>
      </c>
      <c r="C271" s="84">
        <f>'Door Comparison'!C271</f>
        <v>0</v>
      </c>
      <c r="D271" s="34">
        <f>'Door Comparison'!D271</f>
        <v>1450</v>
      </c>
      <c r="E271" s="34">
        <f>'Door Comparison'!E271</f>
        <v>2110</v>
      </c>
      <c r="G271" s="37">
        <f>'Door Comparison'!G271</f>
        <v>0</v>
      </c>
      <c r="H271" s="37">
        <f>'Door Comparison'!H271</f>
        <v>1</v>
      </c>
      <c r="J271" s="37">
        <f>'Door Comparison'!J271</f>
        <v>0</v>
      </c>
      <c r="K271" s="37">
        <f>'Door Comparison'!K271</f>
        <v>1</v>
      </c>
      <c r="L271" s="37">
        <f>'Door Comparison'!L271</f>
        <v>1</v>
      </c>
      <c r="M271" s="119"/>
      <c r="N271" s="39">
        <f t="shared" si="17"/>
        <v>0.51</v>
      </c>
      <c r="P271" s="39">
        <f t="shared" si="18"/>
        <v>4.54</v>
      </c>
      <c r="R271" s="1"/>
      <c r="S271" s="39">
        <f>'Door Comparison'!P271</f>
        <v>942.71</v>
      </c>
      <c r="T271" s="39">
        <f t="shared" si="19"/>
        <v>22.68</v>
      </c>
      <c r="U271" s="178">
        <v>0</v>
      </c>
      <c r="W271" s="40">
        <f t="shared" si="20"/>
        <v>970.44</v>
      </c>
    </row>
    <row r="272" spans="1:23" x14ac:dyDescent="0.25">
      <c r="A272" s="74" t="str">
        <f>'Door Comparison'!A272</f>
        <v xml:space="preserve">05.37.03,  </v>
      </c>
      <c r="B272" s="84" t="str">
        <f>'Door Comparison'!B272</f>
        <v>DRS-104</v>
      </c>
      <c r="C272" s="84">
        <f>'Door Comparison'!C272</f>
        <v>0</v>
      </c>
      <c r="D272" s="34">
        <f>'Door Comparison'!D272</f>
        <v>620</v>
      </c>
      <c r="E272" s="34">
        <f>'Door Comparison'!E272</f>
        <v>2110</v>
      </c>
      <c r="G272" s="37">
        <f>'Door Comparison'!G272</f>
        <v>0</v>
      </c>
      <c r="H272" s="37">
        <f>'Door Comparison'!H272</f>
        <v>1</v>
      </c>
      <c r="J272" s="37">
        <f>'Door Comparison'!J272</f>
        <v>0</v>
      </c>
      <c r="K272" s="37">
        <f>'Door Comparison'!K272</f>
        <v>1</v>
      </c>
      <c r="L272" s="37">
        <f>'Door Comparison'!L272</f>
        <v>1</v>
      </c>
      <c r="M272" s="119"/>
      <c r="N272" s="39">
        <f t="shared" si="17"/>
        <v>0.44</v>
      </c>
      <c r="P272" s="39">
        <f t="shared" si="18"/>
        <v>3.87</v>
      </c>
      <c r="R272" s="1"/>
      <c r="S272" s="39">
        <f>'Door Comparison'!P272</f>
        <v>335.89</v>
      </c>
      <c r="T272" s="39">
        <f t="shared" si="19"/>
        <v>19.36</v>
      </c>
      <c r="U272" s="178">
        <v>0</v>
      </c>
      <c r="W272" s="40">
        <f t="shared" si="20"/>
        <v>359.56</v>
      </c>
    </row>
    <row r="273" spans="1:24" x14ac:dyDescent="0.25">
      <c r="A273" s="74" t="str">
        <f>'Door Comparison'!A273</f>
        <v xml:space="preserve">05.37.04,  </v>
      </c>
      <c r="B273" s="84" t="str">
        <f>'Door Comparison'!B273</f>
        <v>DRS-104</v>
      </c>
      <c r="C273" s="84">
        <f>'Door Comparison'!C273</f>
        <v>0</v>
      </c>
      <c r="D273" s="34">
        <f>'Door Comparison'!D273</f>
        <v>820</v>
      </c>
      <c r="E273" s="34">
        <f>'Door Comparison'!E273</f>
        <v>2110</v>
      </c>
      <c r="G273" s="37">
        <f>'Door Comparison'!G273</f>
        <v>0</v>
      </c>
      <c r="H273" s="37">
        <f>'Door Comparison'!H273</f>
        <v>1</v>
      </c>
      <c r="J273" s="37">
        <f>'Door Comparison'!J273</f>
        <v>0</v>
      </c>
      <c r="K273" s="37">
        <f>'Door Comparison'!K273</f>
        <v>1</v>
      </c>
      <c r="L273" s="37">
        <f>'Door Comparison'!L273</f>
        <v>1</v>
      </c>
      <c r="M273" s="119"/>
      <c r="N273" s="39">
        <f t="shared" si="17"/>
        <v>0.45</v>
      </c>
      <c r="P273" s="39">
        <f t="shared" si="18"/>
        <v>4.03</v>
      </c>
      <c r="R273" s="1"/>
      <c r="S273" s="39">
        <f>'Door Comparison'!P273</f>
        <v>410.92</v>
      </c>
      <c r="T273" s="39">
        <f t="shared" si="19"/>
        <v>20.16</v>
      </c>
      <c r="U273" s="178">
        <v>0</v>
      </c>
      <c r="W273" s="40">
        <f t="shared" si="20"/>
        <v>435.56</v>
      </c>
    </row>
    <row r="274" spans="1:24" x14ac:dyDescent="0.25">
      <c r="A274" s="74" t="str">
        <f>'Door Comparison'!A274</f>
        <v xml:space="preserve">05.37.05,  </v>
      </c>
      <c r="B274" s="84" t="str">
        <f>'Door Comparison'!B274</f>
        <v>DRS-104</v>
      </c>
      <c r="C274" s="84">
        <f>'Door Comparison'!C274</f>
        <v>0</v>
      </c>
      <c r="D274" s="34">
        <f>'Door Comparison'!D274</f>
        <v>1750</v>
      </c>
      <c r="E274" s="34">
        <f>'Door Comparison'!E274</f>
        <v>2110</v>
      </c>
      <c r="G274" s="37">
        <f>'Door Comparison'!G274</f>
        <v>0</v>
      </c>
      <c r="H274" s="37">
        <f>'Door Comparison'!H274</f>
        <v>1</v>
      </c>
      <c r="J274" s="37">
        <f>'Door Comparison'!J274</f>
        <v>0</v>
      </c>
      <c r="K274" s="37">
        <f>'Door Comparison'!K274</f>
        <v>1</v>
      </c>
      <c r="L274" s="37">
        <f>'Door Comparison'!L274</f>
        <v>1</v>
      </c>
      <c r="M274" s="119"/>
      <c r="N274" s="39">
        <f t="shared" si="17"/>
        <v>0.54</v>
      </c>
      <c r="P274" s="39">
        <f t="shared" si="18"/>
        <v>4.78</v>
      </c>
      <c r="R274" s="1"/>
      <c r="S274" s="39">
        <f>'Door Comparison'!P274</f>
        <v>972.48</v>
      </c>
      <c r="T274" s="39">
        <f t="shared" si="19"/>
        <v>23.88</v>
      </c>
      <c r="U274" s="178">
        <v>0</v>
      </c>
      <c r="W274" s="40">
        <f t="shared" si="20"/>
        <v>1001.68</v>
      </c>
    </row>
    <row r="275" spans="1:24" x14ac:dyDescent="0.25">
      <c r="A275" s="74" t="str">
        <f>'Door Comparison'!A275</f>
        <v xml:space="preserve">05.37.06,  </v>
      </c>
      <c r="B275" s="84" t="str">
        <f>'Door Comparison'!B275</f>
        <v>DRS-104</v>
      </c>
      <c r="C275" s="84">
        <f>'Door Comparison'!C275</f>
        <v>0</v>
      </c>
      <c r="D275" s="34">
        <f>'Door Comparison'!D275</f>
        <v>1020</v>
      </c>
      <c r="E275" s="34">
        <f>'Door Comparison'!E275</f>
        <v>2110</v>
      </c>
      <c r="G275" s="37">
        <f>'Door Comparison'!G275</f>
        <v>0</v>
      </c>
      <c r="H275" s="37">
        <f>'Door Comparison'!H275</f>
        <v>1</v>
      </c>
      <c r="J275" s="37">
        <f>'Door Comparison'!J275</f>
        <v>0</v>
      </c>
      <c r="K275" s="37">
        <f>'Door Comparison'!K275</f>
        <v>1</v>
      </c>
      <c r="L275" s="37">
        <f>'Door Comparison'!L275</f>
        <v>1</v>
      </c>
      <c r="M275" s="119"/>
      <c r="N275" s="39">
        <f t="shared" si="17"/>
        <v>0.47</v>
      </c>
      <c r="P275" s="39">
        <f t="shared" si="18"/>
        <v>4.1900000000000004</v>
      </c>
      <c r="R275" s="1"/>
      <c r="S275" s="39">
        <f>'Door Comparison'!P275</f>
        <v>529.58000000000004</v>
      </c>
      <c r="T275" s="39">
        <f t="shared" si="19"/>
        <v>20.96</v>
      </c>
      <c r="U275" s="178">
        <v>0</v>
      </c>
      <c r="W275" s="40">
        <f t="shared" si="20"/>
        <v>555.20000000000005</v>
      </c>
    </row>
    <row r="276" spans="1:24" x14ac:dyDescent="0.25">
      <c r="A276" s="74" t="str">
        <f>'Door Comparison'!A276</f>
        <v xml:space="preserve">05.49.01,  </v>
      </c>
      <c r="B276" s="84" t="str">
        <f>'Door Comparison'!B276</f>
        <v>DRS-100</v>
      </c>
      <c r="C276" s="84">
        <f>'Door Comparison'!C276</f>
        <v>0</v>
      </c>
      <c r="D276" s="34">
        <f>'Door Comparison'!D276</f>
        <v>1020</v>
      </c>
      <c r="E276" s="34">
        <f>'Door Comparison'!E276</f>
        <v>2110</v>
      </c>
      <c r="G276" s="37">
        <f>'Door Comparison'!G276</f>
        <v>0</v>
      </c>
      <c r="H276" s="37">
        <f>'Door Comparison'!H276</f>
        <v>1</v>
      </c>
      <c r="J276" s="37">
        <f>'Door Comparison'!J276</f>
        <v>0</v>
      </c>
      <c r="K276" s="37">
        <f>'Door Comparison'!K276</f>
        <v>1</v>
      </c>
      <c r="L276" s="37">
        <f>'Door Comparison'!L276</f>
        <v>0</v>
      </c>
      <c r="M276" s="119"/>
      <c r="N276" s="39">
        <f t="shared" si="17"/>
        <v>0.47</v>
      </c>
      <c r="P276" s="39">
        <f t="shared" si="18"/>
        <v>4.1900000000000004</v>
      </c>
      <c r="R276" s="1"/>
      <c r="S276" s="39">
        <f>'Door Comparison'!P276</f>
        <v>603.20000000000005</v>
      </c>
      <c r="T276" s="39">
        <f t="shared" si="19"/>
        <v>10.48</v>
      </c>
      <c r="U276" s="178">
        <v>0</v>
      </c>
      <c r="W276" s="40">
        <f t="shared" si="20"/>
        <v>618.34</v>
      </c>
      <c r="X276" s="175"/>
    </row>
    <row r="277" spans="1:24" x14ac:dyDescent="0.25">
      <c r="A277" s="74" t="str">
        <f>'Door Comparison'!A277</f>
        <v xml:space="preserve">05.57.01,  </v>
      </c>
      <c r="B277" s="84" t="str">
        <f>'Door Comparison'!B277</f>
        <v>DRS-100</v>
      </c>
      <c r="C277" s="84">
        <f>'Door Comparison'!C277</f>
        <v>0</v>
      </c>
      <c r="D277" s="34">
        <f>'Door Comparison'!D277</f>
        <v>1020</v>
      </c>
      <c r="E277" s="34">
        <f>'Door Comparison'!E277</f>
        <v>2110</v>
      </c>
      <c r="G277" s="37">
        <f>'Door Comparison'!G277</f>
        <v>0</v>
      </c>
      <c r="H277" s="37">
        <f>'Door Comparison'!H277</f>
        <v>1</v>
      </c>
      <c r="J277" s="37">
        <f>'Door Comparison'!J277</f>
        <v>0</v>
      </c>
      <c r="K277" s="37">
        <f>'Door Comparison'!K277</f>
        <v>1</v>
      </c>
      <c r="L277" s="37">
        <f>'Door Comparison'!L277</f>
        <v>0</v>
      </c>
      <c r="M277" s="119"/>
      <c r="N277" s="39">
        <f t="shared" si="17"/>
        <v>0.47</v>
      </c>
      <c r="P277" s="39">
        <f t="shared" si="18"/>
        <v>4.1900000000000004</v>
      </c>
      <c r="R277" s="1"/>
      <c r="S277" s="39">
        <f>'Door Comparison'!P277</f>
        <v>603.20000000000005</v>
      </c>
      <c r="T277" s="39">
        <f t="shared" si="19"/>
        <v>10.48</v>
      </c>
      <c r="U277" s="178">
        <v>0</v>
      </c>
      <c r="W277" s="40">
        <f t="shared" si="20"/>
        <v>618.34</v>
      </c>
      <c r="X277" s="175"/>
    </row>
    <row r="278" spans="1:24" x14ac:dyDescent="0.25">
      <c r="A278" s="74" t="str">
        <f>'Door Comparison'!A278</f>
        <v xml:space="preserve">05.10.01,  </v>
      </c>
      <c r="B278" s="84" t="str">
        <f>'Door Comparison'!B278</f>
        <v>DRS-100</v>
      </c>
      <c r="C278" s="84">
        <f>'Door Comparison'!C278</f>
        <v>0</v>
      </c>
      <c r="D278" s="34">
        <f>'Door Comparison'!D278</f>
        <v>1020</v>
      </c>
      <c r="E278" s="34">
        <f>'Door Comparison'!E278</f>
        <v>2110</v>
      </c>
      <c r="G278" s="37">
        <f>'Door Comparison'!G278</f>
        <v>0</v>
      </c>
      <c r="H278" s="37">
        <f>'Door Comparison'!H278</f>
        <v>1</v>
      </c>
      <c r="J278" s="37">
        <f>'Door Comparison'!J278</f>
        <v>0</v>
      </c>
      <c r="K278" s="37">
        <f>'Door Comparison'!K278</f>
        <v>1</v>
      </c>
      <c r="L278" s="37">
        <f>'Door Comparison'!L278</f>
        <v>0</v>
      </c>
      <c r="M278" s="119"/>
      <c r="N278" s="39">
        <f t="shared" si="17"/>
        <v>0.47</v>
      </c>
      <c r="P278" s="39">
        <f t="shared" si="18"/>
        <v>4.1900000000000004</v>
      </c>
      <c r="R278" s="1"/>
      <c r="S278" s="39">
        <f>'Door Comparison'!P278</f>
        <v>603.20000000000005</v>
      </c>
      <c r="T278" s="39">
        <f t="shared" si="19"/>
        <v>10.48</v>
      </c>
      <c r="U278" s="178">
        <v>0</v>
      </c>
      <c r="W278" s="40">
        <f t="shared" si="20"/>
        <v>618.34</v>
      </c>
    </row>
    <row r="279" spans="1:24" x14ac:dyDescent="0.25">
      <c r="A279" s="74" t="str">
        <f>'Door Comparison'!A279</f>
        <v xml:space="preserve">05.12.01,  </v>
      </c>
      <c r="B279" s="84" t="str">
        <f>'Door Comparison'!B279</f>
        <v>DRS-105</v>
      </c>
      <c r="C279" s="84">
        <f>'Door Comparison'!C279</f>
        <v>0</v>
      </c>
      <c r="D279" s="34">
        <f>'Door Comparison'!D279</f>
        <v>1020</v>
      </c>
      <c r="E279" s="34">
        <f>'Door Comparison'!E279</f>
        <v>2110</v>
      </c>
      <c r="G279" s="37">
        <f>'Door Comparison'!G279</f>
        <v>0</v>
      </c>
      <c r="H279" s="37">
        <f>'Door Comparison'!H279</f>
        <v>1</v>
      </c>
      <c r="J279" s="37">
        <f>'Door Comparison'!J279</f>
        <v>0</v>
      </c>
      <c r="K279" s="37">
        <f>'Door Comparison'!K279</f>
        <v>1</v>
      </c>
      <c r="L279" s="37">
        <f>'Door Comparison'!L279</f>
        <v>1</v>
      </c>
      <c r="M279" s="119"/>
      <c r="N279" s="39">
        <f t="shared" si="17"/>
        <v>0.47</v>
      </c>
      <c r="P279" s="39">
        <f t="shared" si="18"/>
        <v>4.1900000000000004</v>
      </c>
      <c r="R279" s="1"/>
      <c r="S279" s="39">
        <f>'Door Comparison'!P279</f>
        <v>570.77</v>
      </c>
      <c r="T279" s="39">
        <f t="shared" si="19"/>
        <v>20.96</v>
      </c>
      <c r="U279" s="178">
        <v>0</v>
      </c>
      <c r="W279" s="40">
        <f t="shared" si="20"/>
        <v>596.39</v>
      </c>
    </row>
    <row r="280" spans="1:24" x14ac:dyDescent="0.25">
      <c r="A280" s="74" t="str">
        <f>'Door Comparison'!A280</f>
        <v xml:space="preserve">05.12.02,  </v>
      </c>
      <c r="B280" s="84" t="str">
        <f>'Door Comparison'!B280</f>
        <v>DRS-104</v>
      </c>
      <c r="C280" s="84">
        <f>'Door Comparison'!C280</f>
        <v>0</v>
      </c>
      <c r="D280" s="34">
        <f>'Door Comparison'!D280</f>
        <v>620</v>
      </c>
      <c r="E280" s="34">
        <f>'Door Comparison'!E280</f>
        <v>2110</v>
      </c>
      <c r="G280" s="37">
        <f>'Door Comparison'!G280</f>
        <v>0</v>
      </c>
      <c r="H280" s="37">
        <f>'Door Comparison'!H280</f>
        <v>1</v>
      </c>
      <c r="J280" s="37">
        <f>'Door Comparison'!J280</f>
        <v>0</v>
      </c>
      <c r="K280" s="37">
        <f>'Door Comparison'!K280</f>
        <v>1</v>
      </c>
      <c r="L280" s="37">
        <f>'Door Comparison'!L280</f>
        <v>1</v>
      </c>
      <c r="M280" s="119"/>
      <c r="N280" s="39">
        <f t="shared" si="17"/>
        <v>0.44</v>
      </c>
      <c r="P280" s="39">
        <f t="shared" si="18"/>
        <v>3.87</v>
      </c>
      <c r="R280" s="1"/>
      <c r="S280" s="39">
        <f>'Door Comparison'!P280</f>
        <v>335.89</v>
      </c>
      <c r="T280" s="39">
        <f t="shared" si="19"/>
        <v>19.36</v>
      </c>
      <c r="U280" s="178">
        <v>0</v>
      </c>
      <c r="W280" s="40">
        <f t="shared" si="20"/>
        <v>359.56</v>
      </c>
    </row>
    <row r="281" spans="1:24" x14ac:dyDescent="0.25">
      <c r="A281" s="74" t="str">
        <f>'Door Comparison'!A281</f>
        <v xml:space="preserve">05.12.03,  </v>
      </c>
      <c r="B281" s="84" t="str">
        <f>'Door Comparison'!B281</f>
        <v>DRS-104</v>
      </c>
      <c r="C281" s="84">
        <f>'Door Comparison'!C281</f>
        <v>0</v>
      </c>
      <c r="D281" s="34">
        <f>'Door Comparison'!D281</f>
        <v>620</v>
      </c>
      <c r="E281" s="34">
        <f>'Door Comparison'!E281</f>
        <v>2110</v>
      </c>
      <c r="G281" s="37">
        <f>'Door Comparison'!G281</f>
        <v>0</v>
      </c>
      <c r="H281" s="37">
        <f>'Door Comparison'!H281</f>
        <v>1</v>
      </c>
      <c r="J281" s="37">
        <f>'Door Comparison'!J281</f>
        <v>0</v>
      </c>
      <c r="K281" s="37">
        <f>'Door Comparison'!K281</f>
        <v>1</v>
      </c>
      <c r="L281" s="37">
        <f>'Door Comparison'!L281</f>
        <v>1</v>
      </c>
      <c r="M281" s="119"/>
      <c r="N281" s="39">
        <f t="shared" si="17"/>
        <v>0.44</v>
      </c>
      <c r="P281" s="39">
        <f t="shared" si="18"/>
        <v>3.87</v>
      </c>
      <c r="R281" s="1"/>
      <c r="S281" s="39">
        <f>'Door Comparison'!P281</f>
        <v>335.89</v>
      </c>
      <c r="T281" s="39">
        <f t="shared" si="19"/>
        <v>19.36</v>
      </c>
      <c r="U281" s="178">
        <v>0</v>
      </c>
      <c r="W281" s="40">
        <f t="shared" si="20"/>
        <v>359.56</v>
      </c>
    </row>
    <row r="282" spans="1:24" x14ac:dyDescent="0.25">
      <c r="A282" s="74" t="str">
        <f>'Door Comparison'!A282</f>
        <v xml:space="preserve">05.12.04,  </v>
      </c>
      <c r="B282" s="84" t="str">
        <f>'Door Comparison'!B282</f>
        <v>DRS-104</v>
      </c>
      <c r="C282" s="84">
        <f>'Door Comparison'!C282</f>
        <v>0</v>
      </c>
      <c r="D282" s="34">
        <f>'Door Comparison'!D282</f>
        <v>620</v>
      </c>
      <c r="E282" s="34">
        <f>'Door Comparison'!E282</f>
        <v>2110</v>
      </c>
      <c r="G282" s="37">
        <f>'Door Comparison'!G282</f>
        <v>0</v>
      </c>
      <c r="H282" s="37">
        <f>'Door Comparison'!H282</f>
        <v>1</v>
      </c>
      <c r="J282" s="37">
        <f>'Door Comparison'!J282</f>
        <v>0</v>
      </c>
      <c r="K282" s="37">
        <f>'Door Comparison'!K282</f>
        <v>1</v>
      </c>
      <c r="L282" s="37">
        <f>'Door Comparison'!L282</f>
        <v>1</v>
      </c>
      <c r="M282" s="119"/>
      <c r="N282" s="39">
        <f t="shared" si="17"/>
        <v>0.44</v>
      </c>
      <c r="P282" s="39">
        <f t="shared" si="18"/>
        <v>3.87</v>
      </c>
      <c r="R282" s="1"/>
      <c r="S282" s="39">
        <f>'Door Comparison'!P282</f>
        <v>335.89</v>
      </c>
      <c r="T282" s="39">
        <f t="shared" si="19"/>
        <v>19.36</v>
      </c>
      <c r="U282" s="178">
        <v>0</v>
      </c>
      <c r="W282" s="40">
        <f t="shared" si="20"/>
        <v>359.56</v>
      </c>
    </row>
    <row r="283" spans="1:24" x14ac:dyDescent="0.25">
      <c r="A283" s="74" t="str">
        <f>'Door Comparison'!A283</f>
        <v xml:space="preserve">05.12.05,  </v>
      </c>
      <c r="B283" s="84" t="str">
        <f>'Door Comparison'!B283</f>
        <v>DRS-104</v>
      </c>
      <c r="C283" s="84">
        <f>'Door Comparison'!C283</f>
        <v>0</v>
      </c>
      <c r="D283" s="34">
        <f>'Door Comparison'!D283</f>
        <v>620</v>
      </c>
      <c r="E283" s="34">
        <f>'Door Comparison'!E283</f>
        <v>2110</v>
      </c>
      <c r="G283" s="37">
        <f>'Door Comparison'!G283</f>
        <v>0</v>
      </c>
      <c r="H283" s="37">
        <f>'Door Comparison'!H283</f>
        <v>1</v>
      </c>
      <c r="J283" s="37">
        <f>'Door Comparison'!J283</f>
        <v>0</v>
      </c>
      <c r="K283" s="37">
        <f>'Door Comparison'!K283</f>
        <v>1</v>
      </c>
      <c r="L283" s="37">
        <f>'Door Comparison'!L283</f>
        <v>1</v>
      </c>
      <c r="M283" s="119"/>
      <c r="N283" s="39">
        <f t="shared" si="17"/>
        <v>0.44</v>
      </c>
      <c r="P283" s="39">
        <f t="shared" si="18"/>
        <v>3.87</v>
      </c>
      <c r="R283" s="1"/>
      <c r="S283" s="39">
        <f>'Door Comparison'!P283</f>
        <v>335.89</v>
      </c>
      <c r="T283" s="39">
        <f t="shared" si="19"/>
        <v>19.36</v>
      </c>
      <c r="U283" s="178">
        <v>0</v>
      </c>
      <c r="W283" s="40">
        <f t="shared" si="20"/>
        <v>359.56</v>
      </c>
    </row>
    <row r="284" spans="1:24" x14ac:dyDescent="0.25">
      <c r="A284" s="74" t="str">
        <f>'Door Comparison'!A284</f>
        <v xml:space="preserve">05.18.01,  </v>
      </c>
      <c r="B284" s="84" t="str">
        <f>'Door Comparison'!B284</f>
        <v>DRS-100</v>
      </c>
      <c r="C284" s="84">
        <f>'Door Comparison'!C284</f>
        <v>0</v>
      </c>
      <c r="D284" s="34">
        <f>'Door Comparison'!D284</f>
        <v>1020</v>
      </c>
      <c r="E284" s="34">
        <f>'Door Comparison'!E284</f>
        <v>2110</v>
      </c>
      <c r="G284" s="37">
        <f>'Door Comparison'!G284</f>
        <v>0</v>
      </c>
      <c r="H284" s="37">
        <f>'Door Comparison'!H284</f>
        <v>1</v>
      </c>
      <c r="J284" s="37">
        <f>'Door Comparison'!J284</f>
        <v>0</v>
      </c>
      <c r="K284" s="37">
        <f>'Door Comparison'!K284</f>
        <v>1</v>
      </c>
      <c r="L284" s="37">
        <f>'Door Comparison'!L284</f>
        <v>0</v>
      </c>
      <c r="M284" s="119"/>
      <c r="N284" s="39">
        <f t="shared" si="17"/>
        <v>0.47</v>
      </c>
      <c r="P284" s="39">
        <f t="shared" si="18"/>
        <v>4.1900000000000004</v>
      </c>
      <c r="R284" s="1"/>
      <c r="S284" s="39">
        <f>'Door Comparison'!P284</f>
        <v>603.20000000000005</v>
      </c>
      <c r="T284" s="39">
        <f t="shared" si="19"/>
        <v>10.48</v>
      </c>
      <c r="U284" s="178">
        <v>0</v>
      </c>
      <c r="W284" s="40">
        <f t="shared" si="20"/>
        <v>618.34</v>
      </c>
    </row>
    <row r="285" spans="1:24" x14ac:dyDescent="0.25">
      <c r="A285" s="74" t="str">
        <f>'Door Comparison'!A285</f>
        <v xml:space="preserve">05.18.02,  </v>
      </c>
      <c r="B285" s="84" t="str">
        <f>'Door Comparison'!B285</f>
        <v>DRS-104</v>
      </c>
      <c r="C285" s="84">
        <f>'Door Comparison'!C285</f>
        <v>0</v>
      </c>
      <c r="D285" s="34">
        <f>'Door Comparison'!D285</f>
        <v>920</v>
      </c>
      <c r="E285" s="34">
        <f>'Door Comparison'!E285</f>
        <v>2110</v>
      </c>
      <c r="G285" s="37">
        <f>'Door Comparison'!G285</f>
        <v>0</v>
      </c>
      <c r="H285" s="37">
        <f>'Door Comparison'!H285</f>
        <v>1</v>
      </c>
      <c r="J285" s="37">
        <f>'Door Comparison'!J285</f>
        <v>0</v>
      </c>
      <c r="K285" s="37">
        <f>'Door Comparison'!K285</f>
        <v>1</v>
      </c>
      <c r="L285" s="37">
        <f>'Door Comparison'!L285</f>
        <v>1</v>
      </c>
      <c r="M285" s="119"/>
      <c r="N285" s="39">
        <f t="shared" si="17"/>
        <v>0.46</v>
      </c>
      <c r="P285" s="39">
        <f t="shared" si="18"/>
        <v>4.1100000000000003</v>
      </c>
      <c r="R285" s="1"/>
      <c r="S285" s="39">
        <f>'Door Comparison'!P285</f>
        <v>419.53</v>
      </c>
      <c r="T285" s="39">
        <f t="shared" si="19"/>
        <v>20.56</v>
      </c>
      <c r="U285" s="178">
        <v>0</v>
      </c>
      <c r="W285" s="40">
        <f t="shared" si="20"/>
        <v>444.66</v>
      </c>
    </row>
    <row r="286" spans="1:24" x14ac:dyDescent="0.25">
      <c r="A286" s="74" t="str">
        <f>'Door Comparison'!A286</f>
        <v xml:space="preserve">05.18.04,  </v>
      </c>
      <c r="B286" s="84" t="str">
        <f>'Door Comparison'!B286</f>
        <v>DRS-104</v>
      </c>
      <c r="C286" s="84">
        <f>'Door Comparison'!C286</f>
        <v>0</v>
      </c>
      <c r="D286" s="34">
        <f>'Door Comparison'!D286</f>
        <v>620</v>
      </c>
      <c r="E286" s="34">
        <f>'Door Comparison'!E286</f>
        <v>2110</v>
      </c>
      <c r="G286" s="37">
        <f>'Door Comparison'!G286</f>
        <v>0</v>
      </c>
      <c r="H286" s="37">
        <f>'Door Comparison'!H286</f>
        <v>1</v>
      </c>
      <c r="J286" s="37">
        <f>'Door Comparison'!J286</f>
        <v>0</v>
      </c>
      <c r="K286" s="37">
        <f>'Door Comparison'!K286</f>
        <v>1</v>
      </c>
      <c r="L286" s="37">
        <f>'Door Comparison'!L286</f>
        <v>1</v>
      </c>
      <c r="M286" s="119"/>
      <c r="N286" s="39">
        <f t="shared" si="17"/>
        <v>0.44</v>
      </c>
      <c r="P286" s="39">
        <f t="shared" si="18"/>
        <v>3.87</v>
      </c>
      <c r="R286" s="1"/>
      <c r="S286" s="39">
        <f>'Door Comparison'!P286</f>
        <v>335.89</v>
      </c>
      <c r="T286" s="39">
        <f t="shared" si="19"/>
        <v>19.36</v>
      </c>
      <c r="U286" s="178">
        <v>0</v>
      </c>
      <c r="W286" s="40">
        <f t="shared" si="20"/>
        <v>359.56</v>
      </c>
    </row>
    <row r="287" spans="1:24" x14ac:dyDescent="0.25">
      <c r="A287" s="74" t="str">
        <f>'Door Comparison'!A287</f>
        <v xml:space="preserve">05.18.05,  </v>
      </c>
      <c r="B287" s="84" t="str">
        <f>'Door Comparison'!B287</f>
        <v>DRS-104</v>
      </c>
      <c r="C287" s="84">
        <f>'Door Comparison'!C287</f>
        <v>0</v>
      </c>
      <c r="D287" s="34">
        <f>'Door Comparison'!D287</f>
        <v>620</v>
      </c>
      <c r="E287" s="34">
        <f>'Door Comparison'!E287</f>
        <v>2110</v>
      </c>
      <c r="G287" s="37">
        <f>'Door Comparison'!G287</f>
        <v>0</v>
      </c>
      <c r="H287" s="37">
        <f>'Door Comparison'!H287</f>
        <v>1</v>
      </c>
      <c r="J287" s="37">
        <f>'Door Comparison'!J287</f>
        <v>0</v>
      </c>
      <c r="K287" s="37">
        <f>'Door Comparison'!K287</f>
        <v>1</v>
      </c>
      <c r="L287" s="37">
        <f>'Door Comparison'!L287</f>
        <v>1</v>
      </c>
      <c r="M287" s="119"/>
      <c r="N287" s="39">
        <f t="shared" si="17"/>
        <v>0.44</v>
      </c>
      <c r="P287" s="39">
        <f t="shared" si="18"/>
        <v>3.87</v>
      </c>
      <c r="R287" s="1"/>
      <c r="S287" s="39">
        <f>'Door Comparison'!P287</f>
        <v>335.89</v>
      </c>
      <c r="T287" s="39">
        <f t="shared" si="19"/>
        <v>19.36</v>
      </c>
      <c r="U287" s="178">
        <v>0</v>
      </c>
      <c r="W287" s="40">
        <f t="shared" si="20"/>
        <v>359.56</v>
      </c>
    </row>
    <row r="288" spans="1:24" x14ac:dyDescent="0.25">
      <c r="A288" s="74" t="str">
        <f>'Door Comparison'!A288</f>
        <v xml:space="preserve">05.36.03,  </v>
      </c>
      <c r="B288" s="84" t="str">
        <f>'Door Comparison'!B288</f>
        <v>DRS-104</v>
      </c>
      <c r="C288" s="84">
        <f>'Door Comparison'!C288</f>
        <v>0</v>
      </c>
      <c r="D288" s="34">
        <f>'Door Comparison'!D288</f>
        <v>1550</v>
      </c>
      <c r="E288" s="34">
        <f>'Door Comparison'!E288</f>
        <v>2110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1</v>
      </c>
      <c r="M288" s="119"/>
      <c r="N288" s="39">
        <f t="shared" si="17"/>
        <v>0.52</v>
      </c>
      <c r="P288" s="39">
        <f t="shared" si="18"/>
        <v>4.62</v>
      </c>
      <c r="R288" s="1"/>
      <c r="S288" s="39">
        <f>'Door Comparison'!P288</f>
        <v>951.35</v>
      </c>
      <c r="T288" s="39">
        <f t="shared" si="19"/>
        <v>23.08</v>
      </c>
      <c r="U288" s="178">
        <v>0</v>
      </c>
      <c r="W288" s="40">
        <f t="shared" si="20"/>
        <v>979.57</v>
      </c>
    </row>
    <row r="289" spans="1:23" x14ac:dyDescent="0.25">
      <c r="A289" s="74" t="str">
        <f>'Door Comparison'!A289</f>
        <v xml:space="preserve">05.36.04,  </v>
      </c>
      <c r="B289" s="84" t="str">
        <f>'Door Comparison'!B289</f>
        <v>DRS-104</v>
      </c>
      <c r="C289" s="84">
        <f>'Door Comparison'!C289</f>
        <v>0</v>
      </c>
      <c r="D289" s="34">
        <f>'Door Comparison'!D289</f>
        <v>1550</v>
      </c>
      <c r="E289" s="34">
        <f>'Door Comparison'!E289</f>
        <v>2110</v>
      </c>
      <c r="G289" s="37">
        <f>'Door Comparison'!G289</f>
        <v>0</v>
      </c>
      <c r="H289" s="37">
        <f>'Door Comparison'!H289</f>
        <v>1</v>
      </c>
      <c r="J289" s="37">
        <f>'Door Comparison'!J289</f>
        <v>0</v>
      </c>
      <c r="K289" s="37">
        <f>'Door Comparison'!K289</f>
        <v>1</v>
      </c>
      <c r="L289" s="37">
        <f>'Door Comparison'!L289</f>
        <v>1</v>
      </c>
      <c r="M289" s="119"/>
      <c r="N289" s="39">
        <f t="shared" si="17"/>
        <v>0.52</v>
      </c>
      <c r="P289" s="39">
        <f t="shared" si="18"/>
        <v>4.62</v>
      </c>
      <c r="R289" s="1"/>
      <c r="S289" s="39">
        <f>'Door Comparison'!P289</f>
        <v>951.35</v>
      </c>
      <c r="T289" s="39">
        <f t="shared" si="19"/>
        <v>23.08</v>
      </c>
      <c r="U289" s="178">
        <v>0</v>
      </c>
      <c r="W289" s="40">
        <f t="shared" si="20"/>
        <v>979.57</v>
      </c>
    </row>
    <row r="290" spans="1:23" x14ac:dyDescent="0.25">
      <c r="A290" s="74" t="str">
        <f>'Door Comparison'!A290</f>
        <v xml:space="preserve">05.36.05,  </v>
      </c>
      <c r="B290" s="84" t="str">
        <f>'Door Comparison'!B290</f>
        <v>DRS-104</v>
      </c>
      <c r="C290" s="84">
        <f>'Door Comparison'!C290</f>
        <v>0</v>
      </c>
      <c r="D290" s="34">
        <f>'Door Comparison'!D290</f>
        <v>920</v>
      </c>
      <c r="E290" s="34">
        <f>'Door Comparison'!E290</f>
        <v>2110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1</v>
      </c>
      <c r="L290" s="37">
        <f>'Door Comparison'!L290</f>
        <v>1</v>
      </c>
      <c r="M290" s="119"/>
      <c r="N290" s="39">
        <f t="shared" si="17"/>
        <v>0.46</v>
      </c>
      <c r="P290" s="39">
        <f t="shared" si="18"/>
        <v>4.1100000000000003</v>
      </c>
      <c r="R290" s="1"/>
      <c r="S290" s="39">
        <f>'Door Comparison'!P290</f>
        <v>419.53</v>
      </c>
      <c r="T290" s="39">
        <f t="shared" si="19"/>
        <v>20.56</v>
      </c>
      <c r="U290" s="178">
        <v>0</v>
      </c>
      <c r="W290" s="40">
        <f t="shared" si="20"/>
        <v>444.66</v>
      </c>
    </row>
    <row r="291" spans="1:23" x14ac:dyDescent="0.25">
      <c r="A291" s="74" t="str">
        <f>'Door Comparison'!A291</f>
        <v xml:space="preserve">05.36.06,  </v>
      </c>
      <c r="B291" s="84" t="str">
        <f>'Door Comparison'!B291</f>
        <v>DRS-104</v>
      </c>
      <c r="C291" s="84">
        <f>'Door Comparison'!C291</f>
        <v>0</v>
      </c>
      <c r="D291" s="34">
        <f>'Door Comparison'!D291</f>
        <v>920</v>
      </c>
      <c r="E291" s="34">
        <f>'Door Comparison'!E291</f>
        <v>2110</v>
      </c>
      <c r="G291" s="37">
        <f>'Door Comparison'!G291</f>
        <v>0</v>
      </c>
      <c r="H291" s="37">
        <f>'Door Comparison'!H291</f>
        <v>1</v>
      </c>
      <c r="J291" s="37">
        <f>'Door Comparison'!J291</f>
        <v>0</v>
      </c>
      <c r="K291" s="37">
        <f>'Door Comparison'!K291</f>
        <v>1</v>
      </c>
      <c r="L291" s="37">
        <f>'Door Comparison'!L291</f>
        <v>1</v>
      </c>
      <c r="M291" s="119"/>
      <c r="N291" s="39">
        <f t="shared" si="17"/>
        <v>0.46</v>
      </c>
      <c r="P291" s="39">
        <f t="shared" si="18"/>
        <v>4.1100000000000003</v>
      </c>
      <c r="R291" s="1"/>
      <c r="S291" s="39">
        <f>'Door Comparison'!P291</f>
        <v>419.53</v>
      </c>
      <c r="T291" s="39">
        <f t="shared" si="19"/>
        <v>20.56</v>
      </c>
      <c r="U291" s="178">
        <v>0</v>
      </c>
      <c r="W291" s="40">
        <f t="shared" si="20"/>
        <v>444.66</v>
      </c>
    </row>
    <row r="292" spans="1:23" x14ac:dyDescent="0.25">
      <c r="A292" s="74" t="str">
        <f>'Door Comparison'!A292</f>
        <v xml:space="preserve">05.36.07,  </v>
      </c>
      <c r="B292" s="84" t="str">
        <f>'Door Comparison'!B292</f>
        <v>DRS-104</v>
      </c>
      <c r="C292" s="84">
        <f>'Door Comparison'!C292</f>
        <v>0</v>
      </c>
      <c r="D292" s="34">
        <f>'Door Comparison'!D292</f>
        <v>1450</v>
      </c>
      <c r="E292" s="34">
        <f>'Door Comparison'!E292</f>
        <v>2110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1</v>
      </c>
      <c r="M292" s="119"/>
      <c r="N292" s="39">
        <f t="shared" si="17"/>
        <v>0.51</v>
      </c>
      <c r="P292" s="39">
        <f t="shared" si="18"/>
        <v>4.54</v>
      </c>
      <c r="R292" s="1"/>
      <c r="S292" s="39">
        <f>'Door Comparison'!P292</f>
        <v>942.71</v>
      </c>
      <c r="T292" s="39">
        <f t="shared" si="19"/>
        <v>22.68</v>
      </c>
      <c r="U292" s="178">
        <v>0</v>
      </c>
      <c r="W292" s="40">
        <f t="shared" si="20"/>
        <v>970.44</v>
      </c>
    </row>
    <row r="293" spans="1:23" x14ac:dyDescent="0.25">
      <c r="A293" s="74" t="str">
        <f>'Door Comparison'!A293</f>
        <v xml:space="preserve">05.36.08,  </v>
      </c>
      <c r="B293" s="84" t="str">
        <f>'Door Comparison'!B293</f>
        <v>DRS-104</v>
      </c>
      <c r="C293" s="84">
        <f>'Door Comparison'!C293</f>
        <v>0</v>
      </c>
      <c r="D293" s="34">
        <f>'Door Comparison'!D293</f>
        <v>1020</v>
      </c>
      <c r="E293" s="34">
        <f>'Door Comparison'!E293</f>
        <v>2110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1</v>
      </c>
      <c r="L293" s="37">
        <f>'Door Comparison'!L293</f>
        <v>1</v>
      </c>
      <c r="M293" s="119"/>
      <c r="N293" s="39">
        <f t="shared" si="17"/>
        <v>0.47</v>
      </c>
      <c r="P293" s="39">
        <f t="shared" si="18"/>
        <v>4.1900000000000004</v>
      </c>
      <c r="R293" s="1"/>
      <c r="S293" s="39">
        <f>'Door Comparison'!P293</f>
        <v>529.58000000000004</v>
      </c>
      <c r="T293" s="39">
        <f t="shared" si="19"/>
        <v>20.96</v>
      </c>
      <c r="U293" s="178">
        <v>0</v>
      </c>
      <c r="W293" s="40">
        <f t="shared" si="20"/>
        <v>555.20000000000005</v>
      </c>
    </row>
    <row r="294" spans="1:23" x14ac:dyDescent="0.25">
      <c r="A294" s="74" t="str">
        <f>'Door Comparison'!A294</f>
        <v xml:space="preserve">05.36.09,  </v>
      </c>
      <c r="B294" s="84" t="str">
        <f>'Door Comparison'!B294</f>
        <v>DRS-104</v>
      </c>
      <c r="C294" s="84">
        <f>'Door Comparison'!C294</f>
        <v>0</v>
      </c>
      <c r="D294" s="34">
        <f>'Door Comparison'!D294</f>
        <v>1650</v>
      </c>
      <c r="E294" s="34">
        <f>'Door Comparison'!E294</f>
        <v>2110</v>
      </c>
      <c r="G294" s="37">
        <f>'Door Comparison'!G294</f>
        <v>0</v>
      </c>
      <c r="H294" s="37">
        <f>'Door Comparison'!H294</f>
        <v>1</v>
      </c>
      <c r="J294" s="37">
        <f>'Door Comparison'!J294</f>
        <v>0</v>
      </c>
      <c r="K294" s="37">
        <f>'Door Comparison'!K294</f>
        <v>1</v>
      </c>
      <c r="L294" s="37">
        <f>'Door Comparison'!L294</f>
        <v>1</v>
      </c>
      <c r="M294" s="119"/>
      <c r="N294" s="39">
        <f t="shared" si="17"/>
        <v>0.53</v>
      </c>
      <c r="P294" s="39">
        <f t="shared" si="18"/>
        <v>4.7</v>
      </c>
      <c r="R294" s="1"/>
      <c r="S294" s="39">
        <f>'Door Comparison'!P294</f>
        <v>963.88</v>
      </c>
      <c r="T294" s="39">
        <f t="shared" si="19"/>
        <v>23.48</v>
      </c>
      <c r="U294" s="178">
        <v>0</v>
      </c>
      <c r="W294" s="40">
        <f t="shared" si="20"/>
        <v>992.59</v>
      </c>
    </row>
    <row r="295" spans="1:23" x14ac:dyDescent="0.25">
      <c r="A295" s="74" t="str">
        <f>'Door Comparison'!A295</f>
        <v xml:space="preserve">05.36.10,  </v>
      </c>
      <c r="B295" s="84" t="str">
        <f>'Door Comparison'!B295</f>
        <v>DRS-104</v>
      </c>
      <c r="C295" s="84">
        <f>'Door Comparison'!C295</f>
        <v>0</v>
      </c>
      <c r="D295" s="34">
        <f>'Door Comparison'!D295</f>
        <v>1550</v>
      </c>
      <c r="E295" s="34">
        <f>'Door Comparison'!E295</f>
        <v>2110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1</v>
      </c>
      <c r="L295" s="37">
        <f>'Door Comparison'!L295</f>
        <v>1</v>
      </c>
      <c r="M295" s="119"/>
      <c r="N295" s="39">
        <f t="shared" si="17"/>
        <v>0.52</v>
      </c>
      <c r="P295" s="39">
        <f t="shared" si="18"/>
        <v>4.62</v>
      </c>
      <c r="R295" s="1"/>
      <c r="S295" s="39">
        <f>'Door Comparison'!P295</f>
        <v>951.35</v>
      </c>
      <c r="T295" s="39">
        <f t="shared" si="19"/>
        <v>23.08</v>
      </c>
      <c r="U295" s="178">
        <v>0</v>
      </c>
      <c r="W295" s="40">
        <f t="shared" si="20"/>
        <v>979.57</v>
      </c>
    </row>
    <row r="296" spans="1:23" x14ac:dyDescent="0.25">
      <c r="A296" s="74" t="str">
        <f>'Door Comparison'!A296</f>
        <v xml:space="preserve">05.36.11,  </v>
      </c>
      <c r="B296" s="84" t="str">
        <f>'Door Comparison'!B296</f>
        <v>DRS-104</v>
      </c>
      <c r="C296" s="84">
        <f>'Door Comparison'!C296</f>
        <v>0</v>
      </c>
      <c r="D296" s="34">
        <f>'Door Comparison'!D296</f>
        <v>1750</v>
      </c>
      <c r="E296" s="34">
        <f>'Door Comparison'!E296</f>
        <v>2110</v>
      </c>
      <c r="G296" s="37">
        <f>'Door Comparison'!G296</f>
        <v>0</v>
      </c>
      <c r="H296" s="37">
        <f>'Door Comparison'!H296</f>
        <v>1</v>
      </c>
      <c r="J296" s="37">
        <f>'Door Comparison'!J296</f>
        <v>0</v>
      </c>
      <c r="K296" s="37">
        <f>'Door Comparison'!K296</f>
        <v>1</v>
      </c>
      <c r="L296" s="37">
        <f>'Door Comparison'!L296</f>
        <v>1</v>
      </c>
      <c r="M296" s="119"/>
      <c r="N296" s="39">
        <f t="shared" si="17"/>
        <v>0.54</v>
      </c>
      <c r="P296" s="39">
        <f t="shared" si="18"/>
        <v>4.78</v>
      </c>
      <c r="R296" s="1"/>
      <c r="S296" s="39">
        <f>'Door Comparison'!P296</f>
        <v>972.48</v>
      </c>
      <c r="T296" s="39">
        <f t="shared" si="19"/>
        <v>23.88</v>
      </c>
      <c r="U296" s="178">
        <v>0</v>
      </c>
      <c r="W296" s="40">
        <f t="shared" si="20"/>
        <v>1001.68</v>
      </c>
    </row>
    <row r="297" spans="1:23" x14ac:dyDescent="0.25">
      <c r="A297" s="74" t="str">
        <f>'Door Comparison'!A297</f>
        <v xml:space="preserve">05.36.12,  </v>
      </c>
      <c r="B297" s="84" t="str">
        <f>'Door Comparison'!B297</f>
        <v>DRS-104</v>
      </c>
      <c r="C297" s="84">
        <f>'Door Comparison'!C297</f>
        <v>0</v>
      </c>
      <c r="D297" s="34">
        <f>'Door Comparison'!D297</f>
        <v>1750</v>
      </c>
      <c r="E297" s="34">
        <f>'Door Comparison'!E297</f>
        <v>2110</v>
      </c>
      <c r="G297" s="37">
        <f>'Door Comparison'!G297</f>
        <v>0</v>
      </c>
      <c r="H297" s="37">
        <f>'Door Comparison'!H297</f>
        <v>1</v>
      </c>
      <c r="J297" s="37">
        <f>'Door Comparison'!J297</f>
        <v>0</v>
      </c>
      <c r="K297" s="37">
        <f>'Door Comparison'!K297</f>
        <v>1</v>
      </c>
      <c r="L297" s="37">
        <f>'Door Comparison'!L297</f>
        <v>1</v>
      </c>
      <c r="M297" s="119"/>
      <c r="N297" s="39">
        <f t="shared" si="17"/>
        <v>0.54</v>
      </c>
      <c r="P297" s="39">
        <f t="shared" si="18"/>
        <v>4.78</v>
      </c>
      <c r="R297" s="1"/>
      <c r="S297" s="39">
        <f>'Door Comparison'!P297</f>
        <v>972.48</v>
      </c>
      <c r="T297" s="39">
        <f t="shared" si="19"/>
        <v>23.88</v>
      </c>
      <c r="U297" s="178">
        <v>0</v>
      </c>
      <c r="W297" s="40">
        <f t="shared" si="20"/>
        <v>1001.68</v>
      </c>
    </row>
    <row r="298" spans="1:23" x14ac:dyDescent="0.25">
      <c r="A298" s="74" t="str">
        <f>'Door Comparison'!A298</f>
        <v xml:space="preserve">05.36.13,  </v>
      </c>
      <c r="B298" s="84" t="str">
        <f>'Door Comparison'!B298</f>
        <v>DRS-104</v>
      </c>
      <c r="C298" s="84">
        <f>'Door Comparison'!C298</f>
        <v>0</v>
      </c>
      <c r="D298" s="34">
        <f>'Door Comparison'!D298</f>
        <v>620</v>
      </c>
      <c r="E298" s="34">
        <f>'Door Comparison'!E298</f>
        <v>2110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1</v>
      </c>
      <c r="L298" s="37">
        <f>'Door Comparison'!L298</f>
        <v>1</v>
      </c>
      <c r="M298" s="119"/>
      <c r="N298" s="39">
        <f t="shared" si="17"/>
        <v>0.44</v>
      </c>
      <c r="P298" s="39">
        <f t="shared" si="18"/>
        <v>3.87</v>
      </c>
      <c r="R298" s="1"/>
      <c r="S298" s="39">
        <f>'Door Comparison'!P298</f>
        <v>335.89</v>
      </c>
      <c r="T298" s="39">
        <f t="shared" si="19"/>
        <v>19.36</v>
      </c>
      <c r="U298" s="178">
        <v>0</v>
      </c>
      <c r="W298" s="40">
        <f t="shared" si="20"/>
        <v>359.56</v>
      </c>
    </row>
    <row r="299" spans="1:23" x14ac:dyDescent="0.25">
      <c r="A299" s="74" t="str">
        <f>'Door Comparison'!A299</f>
        <v xml:space="preserve">05.36.14,  </v>
      </c>
      <c r="B299" s="84" t="str">
        <f>'Door Comparison'!B299</f>
        <v>DRS-104</v>
      </c>
      <c r="C299" s="84">
        <f>'Door Comparison'!C299</f>
        <v>0</v>
      </c>
      <c r="D299" s="34">
        <f>'Door Comparison'!D299</f>
        <v>820</v>
      </c>
      <c r="E299" s="34">
        <f>'Door Comparison'!E299</f>
        <v>2110</v>
      </c>
      <c r="G299" s="37">
        <f>'Door Comparison'!G299</f>
        <v>0</v>
      </c>
      <c r="H299" s="37">
        <f>'Door Comparison'!H299</f>
        <v>1</v>
      </c>
      <c r="J299" s="37">
        <f>'Door Comparison'!J299</f>
        <v>0</v>
      </c>
      <c r="K299" s="37">
        <f>'Door Comparison'!K299</f>
        <v>1</v>
      </c>
      <c r="L299" s="37">
        <f>'Door Comparison'!L299</f>
        <v>1</v>
      </c>
      <c r="M299" s="119"/>
      <c r="N299" s="39">
        <f t="shared" si="17"/>
        <v>0.45</v>
      </c>
      <c r="P299" s="39">
        <f t="shared" si="18"/>
        <v>4.03</v>
      </c>
      <c r="R299" s="1"/>
      <c r="S299" s="39">
        <f>'Door Comparison'!P299</f>
        <v>410.92</v>
      </c>
      <c r="T299" s="39">
        <f t="shared" si="19"/>
        <v>20.16</v>
      </c>
      <c r="U299" s="178">
        <v>0</v>
      </c>
      <c r="W299" s="40">
        <f t="shared" si="20"/>
        <v>435.56</v>
      </c>
    </row>
    <row r="300" spans="1:23" x14ac:dyDescent="0.25">
      <c r="A300" s="74" t="str">
        <f>'Door Comparison'!A300</f>
        <v xml:space="preserve">05.36.15,  </v>
      </c>
      <c r="B300" s="84" t="str">
        <f>'Door Comparison'!B300</f>
        <v>DRS-104</v>
      </c>
      <c r="C300" s="84">
        <f>'Door Comparison'!C300</f>
        <v>0</v>
      </c>
      <c r="D300" s="34">
        <f>'Door Comparison'!D300</f>
        <v>920</v>
      </c>
      <c r="E300" s="34">
        <f>'Door Comparison'!E300</f>
        <v>2110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1</v>
      </c>
      <c r="L300" s="37">
        <f>'Door Comparison'!L300</f>
        <v>1</v>
      </c>
      <c r="M300" s="119"/>
      <c r="N300" s="39">
        <f t="shared" si="17"/>
        <v>0.46</v>
      </c>
      <c r="P300" s="39">
        <f t="shared" si="18"/>
        <v>4.1100000000000003</v>
      </c>
      <c r="R300" s="1"/>
      <c r="S300" s="39">
        <f>'Door Comparison'!P300</f>
        <v>419.53</v>
      </c>
      <c r="T300" s="39">
        <f t="shared" si="19"/>
        <v>20.56</v>
      </c>
      <c r="U300" s="178">
        <v>0</v>
      </c>
      <c r="W300" s="40">
        <f t="shared" si="20"/>
        <v>444.66</v>
      </c>
    </row>
    <row r="301" spans="1:23" x14ac:dyDescent="0.25">
      <c r="A301" s="74" t="str">
        <f>'Door Comparison'!A301</f>
        <v xml:space="preserve">05.36.16,  </v>
      </c>
      <c r="B301" s="84" t="str">
        <f>'Door Comparison'!B301</f>
        <v>DRS-104</v>
      </c>
      <c r="C301" s="84">
        <f>'Door Comparison'!C301</f>
        <v>0</v>
      </c>
      <c r="D301" s="34">
        <f>'Door Comparison'!D301</f>
        <v>1020</v>
      </c>
      <c r="E301" s="34">
        <f>'Door Comparison'!E301</f>
        <v>2110</v>
      </c>
      <c r="G301" s="37">
        <f>'Door Comparison'!G301</f>
        <v>0</v>
      </c>
      <c r="H301" s="37">
        <f>'Door Comparison'!H301</f>
        <v>1</v>
      </c>
      <c r="J301" s="37">
        <f>'Door Comparison'!J301</f>
        <v>0</v>
      </c>
      <c r="K301" s="37">
        <f>'Door Comparison'!K301</f>
        <v>1</v>
      </c>
      <c r="L301" s="37">
        <f>'Door Comparison'!L301</f>
        <v>1</v>
      </c>
      <c r="M301" s="119"/>
      <c r="N301" s="39">
        <f t="shared" si="17"/>
        <v>0.47</v>
      </c>
      <c r="P301" s="39">
        <f t="shared" si="18"/>
        <v>4.1900000000000004</v>
      </c>
      <c r="R301" s="1"/>
      <c r="S301" s="39">
        <f>'Door Comparison'!P301</f>
        <v>529.58000000000004</v>
      </c>
      <c r="T301" s="39">
        <f t="shared" si="19"/>
        <v>20.96</v>
      </c>
      <c r="U301" s="178">
        <v>0</v>
      </c>
      <c r="W301" s="40">
        <f t="shared" si="20"/>
        <v>555.20000000000005</v>
      </c>
    </row>
    <row r="302" spans="1:23" x14ac:dyDescent="0.25">
      <c r="A302" s="74" t="str">
        <f>'Door Comparison'!A302</f>
        <v xml:space="preserve">05.36.17,  </v>
      </c>
      <c r="B302" s="84" t="str">
        <f>'Door Comparison'!B302</f>
        <v>DRS-104</v>
      </c>
      <c r="C302" s="84">
        <f>'Door Comparison'!C302</f>
        <v>0</v>
      </c>
      <c r="D302" s="34">
        <f>'Door Comparison'!D302</f>
        <v>620</v>
      </c>
      <c r="E302" s="34">
        <f>'Door Comparison'!E302</f>
        <v>2110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1</v>
      </c>
      <c r="L302" s="37">
        <f>'Door Comparison'!L302</f>
        <v>1</v>
      </c>
      <c r="M302" s="119"/>
      <c r="N302" s="39">
        <f t="shared" si="17"/>
        <v>0.44</v>
      </c>
      <c r="P302" s="39">
        <f t="shared" si="18"/>
        <v>3.87</v>
      </c>
      <c r="R302" s="1"/>
      <c r="S302" s="39">
        <f>'Door Comparison'!P302</f>
        <v>335.89</v>
      </c>
      <c r="T302" s="39">
        <f t="shared" si="19"/>
        <v>19.36</v>
      </c>
      <c r="U302" s="178">
        <v>0</v>
      </c>
      <c r="W302" s="40">
        <f t="shared" si="20"/>
        <v>359.56</v>
      </c>
    </row>
    <row r="303" spans="1:23" x14ac:dyDescent="0.25">
      <c r="A303" s="74" t="str">
        <f>'Door Comparison'!A303</f>
        <v xml:space="preserve">05.36.18,  </v>
      </c>
      <c r="B303" s="84" t="str">
        <f>'Door Comparison'!B303</f>
        <v>DRS-104</v>
      </c>
      <c r="C303" s="84">
        <f>'Door Comparison'!C303</f>
        <v>0</v>
      </c>
      <c r="D303" s="34">
        <f>'Door Comparison'!D303</f>
        <v>620</v>
      </c>
      <c r="E303" s="34">
        <f>'Door Comparison'!E303</f>
        <v>2110</v>
      </c>
      <c r="G303" s="37">
        <f>'Door Comparison'!G303</f>
        <v>0</v>
      </c>
      <c r="H303" s="37">
        <f>'Door Comparison'!H303</f>
        <v>1</v>
      </c>
      <c r="J303" s="37">
        <f>'Door Comparison'!J303</f>
        <v>0</v>
      </c>
      <c r="K303" s="37">
        <f>'Door Comparison'!K303</f>
        <v>1</v>
      </c>
      <c r="L303" s="37">
        <f>'Door Comparison'!L303</f>
        <v>1</v>
      </c>
      <c r="M303" s="119"/>
      <c r="N303" s="39">
        <f t="shared" si="17"/>
        <v>0.44</v>
      </c>
      <c r="P303" s="39">
        <f t="shared" si="18"/>
        <v>3.87</v>
      </c>
      <c r="R303" s="1"/>
      <c r="S303" s="39">
        <f>'Door Comparison'!P303</f>
        <v>335.89</v>
      </c>
      <c r="T303" s="39">
        <f t="shared" si="19"/>
        <v>19.36</v>
      </c>
      <c r="U303" s="178">
        <v>0</v>
      </c>
      <c r="W303" s="40">
        <f t="shared" si="20"/>
        <v>359.56</v>
      </c>
    </row>
    <row r="304" spans="1:23" x14ac:dyDescent="0.25">
      <c r="A304" s="74" t="str">
        <f>'Door Comparison'!A304</f>
        <v xml:space="preserve">05.36.19,  </v>
      </c>
      <c r="B304" s="84" t="str">
        <f>'Door Comparison'!B304</f>
        <v>DRS-104</v>
      </c>
      <c r="C304" s="84">
        <f>'Door Comparison'!C304</f>
        <v>0</v>
      </c>
      <c r="D304" s="34">
        <f>'Door Comparison'!D304</f>
        <v>1450</v>
      </c>
      <c r="E304" s="34">
        <f>'Door Comparison'!E304</f>
        <v>2110</v>
      </c>
      <c r="G304" s="37">
        <f>'Door Comparison'!G304</f>
        <v>0</v>
      </c>
      <c r="H304" s="37">
        <f>'Door Comparison'!H304</f>
        <v>1</v>
      </c>
      <c r="J304" s="37">
        <f>'Door Comparison'!J304</f>
        <v>0</v>
      </c>
      <c r="K304" s="37">
        <f>'Door Comparison'!K304</f>
        <v>1</v>
      </c>
      <c r="L304" s="37">
        <f>'Door Comparison'!L304</f>
        <v>1</v>
      </c>
      <c r="M304" s="119"/>
      <c r="N304" s="39">
        <f t="shared" si="17"/>
        <v>0.51</v>
      </c>
      <c r="P304" s="39">
        <f t="shared" si="18"/>
        <v>4.54</v>
      </c>
      <c r="R304" s="1"/>
      <c r="S304" s="39">
        <f>'Door Comparison'!P304</f>
        <v>942.71</v>
      </c>
      <c r="T304" s="39">
        <f t="shared" si="19"/>
        <v>22.68</v>
      </c>
      <c r="U304" s="178">
        <v>0</v>
      </c>
      <c r="W304" s="40">
        <f t="shared" si="20"/>
        <v>970.44</v>
      </c>
    </row>
    <row r="305" spans="1:23" x14ac:dyDescent="0.25">
      <c r="A305" s="74" t="str">
        <f>'Door Comparison'!A305</f>
        <v xml:space="preserve">05.36.20,  </v>
      </c>
      <c r="B305" s="84" t="str">
        <f>'Door Comparison'!B305</f>
        <v>DRS-104</v>
      </c>
      <c r="C305" s="84">
        <f>'Door Comparison'!C305</f>
        <v>0</v>
      </c>
      <c r="D305" s="34">
        <f>'Door Comparison'!D305</f>
        <v>1450</v>
      </c>
      <c r="E305" s="34">
        <f>'Door Comparison'!E305</f>
        <v>2110</v>
      </c>
      <c r="G305" s="37">
        <f>'Door Comparison'!G305</f>
        <v>0</v>
      </c>
      <c r="H305" s="37">
        <f>'Door Comparison'!H305</f>
        <v>1</v>
      </c>
      <c r="J305" s="37">
        <f>'Door Comparison'!J305</f>
        <v>0</v>
      </c>
      <c r="K305" s="37">
        <f>'Door Comparison'!K305</f>
        <v>1</v>
      </c>
      <c r="L305" s="37">
        <f>'Door Comparison'!L305</f>
        <v>1</v>
      </c>
      <c r="M305" s="119"/>
      <c r="N305" s="39">
        <f t="shared" si="17"/>
        <v>0.51</v>
      </c>
      <c r="P305" s="39">
        <f t="shared" si="18"/>
        <v>4.54</v>
      </c>
      <c r="R305" s="1"/>
      <c r="S305" s="39">
        <f>'Door Comparison'!P305</f>
        <v>942.71</v>
      </c>
      <c r="T305" s="39">
        <f t="shared" si="19"/>
        <v>22.68</v>
      </c>
      <c r="U305" s="178">
        <v>0</v>
      </c>
      <c r="W305" s="40">
        <f t="shared" si="20"/>
        <v>970.44</v>
      </c>
    </row>
    <row r="306" spans="1:23" x14ac:dyDescent="0.25">
      <c r="A306" s="74" t="str">
        <f>'Door Comparison'!A306</f>
        <v xml:space="preserve">05.41.01,  </v>
      </c>
      <c r="B306" s="84" t="str">
        <f>'Door Comparison'!B306</f>
        <v>DRS-104</v>
      </c>
      <c r="C306" s="84">
        <f>'Door Comparison'!C306</f>
        <v>0</v>
      </c>
      <c r="D306" s="34">
        <f>'Door Comparison'!D306</f>
        <v>620</v>
      </c>
      <c r="E306" s="34">
        <f>'Door Comparison'!E306</f>
        <v>2110</v>
      </c>
      <c r="G306" s="37">
        <f>'Door Comparison'!G306</f>
        <v>0</v>
      </c>
      <c r="H306" s="37">
        <f>'Door Comparison'!H306</f>
        <v>1</v>
      </c>
      <c r="J306" s="37">
        <f>'Door Comparison'!J306</f>
        <v>0</v>
      </c>
      <c r="K306" s="37">
        <f>'Door Comparison'!K306</f>
        <v>1</v>
      </c>
      <c r="L306" s="37">
        <f>'Door Comparison'!L306</f>
        <v>1</v>
      </c>
      <c r="M306" s="119"/>
      <c r="N306" s="39">
        <f t="shared" si="17"/>
        <v>0.44</v>
      </c>
      <c r="P306" s="39">
        <f t="shared" si="18"/>
        <v>3.87</v>
      </c>
      <c r="R306" s="1"/>
      <c r="S306" s="39">
        <f>'Door Comparison'!P306</f>
        <v>335.89</v>
      </c>
      <c r="T306" s="39">
        <f t="shared" si="19"/>
        <v>19.36</v>
      </c>
      <c r="U306" s="178">
        <v>0</v>
      </c>
      <c r="W306" s="40">
        <f t="shared" si="20"/>
        <v>359.56</v>
      </c>
    </row>
    <row r="307" spans="1:23" x14ac:dyDescent="0.25">
      <c r="A307" s="74" t="str">
        <f>'Door Comparison'!A307</f>
        <v xml:space="preserve">05.41.02,  </v>
      </c>
      <c r="B307" s="84" t="str">
        <f>'Door Comparison'!B307</f>
        <v>DRS-104</v>
      </c>
      <c r="C307" s="84">
        <f>'Door Comparison'!C307</f>
        <v>0</v>
      </c>
      <c r="D307" s="34">
        <f>'Door Comparison'!D307</f>
        <v>620</v>
      </c>
      <c r="E307" s="34">
        <f>'Door Comparison'!E307</f>
        <v>2110</v>
      </c>
      <c r="G307" s="37">
        <f>'Door Comparison'!G307</f>
        <v>0</v>
      </c>
      <c r="H307" s="37">
        <f>'Door Comparison'!H307</f>
        <v>1</v>
      </c>
      <c r="J307" s="37">
        <f>'Door Comparison'!J307</f>
        <v>0</v>
      </c>
      <c r="K307" s="37">
        <f>'Door Comparison'!K307</f>
        <v>1</v>
      </c>
      <c r="L307" s="37">
        <f>'Door Comparison'!L307</f>
        <v>1</v>
      </c>
      <c r="M307" s="119"/>
      <c r="N307" s="39">
        <f t="shared" si="17"/>
        <v>0.44</v>
      </c>
      <c r="P307" s="39">
        <f t="shared" si="18"/>
        <v>3.87</v>
      </c>
      <c r="R307" s="1"/>
      <c r="S307" s="39">
        <f>'Door Comparison'!P307</f>
        <v>335.89</v>
      </c>
      <c r="T307" s="39">
        <f t="shared" si="19"/>
        <v>19.36</v>
      </c>
      <c r="U307" s="178">
        <v>0</v>
      </c>
      <c r="W307" s="40">
        <f t="shared" si="20"/>
        <v>359.56</v>
      </c>
    </row>
    <row r="308" spans="1:23" x14ac:dyDescent="0.25">
      <c r="A308" s="74" t="str">
        <f>'Door Comparison'!A308</f>
        <v xml:space="preserve">05.42.02,  </v>
      </c>
      <c r="B308" s="84" t="str">
        <f>'Door Comparison'!B308</f>
        <v>DRS-107</v>
      </c>
      <c r="C308" s="84">
        <f>'Door Comparison'!C308</f>
        <v>0</v>
      </c>
      <c r="D308" s="34">
        <f>'Door Comparison'!D308</f>
        <v>920</v>
      </c>
      <c r="E308" s="34">
        <f>'Door Comparison'!E308</f>
        <v>2110</v>
      </c>
      <c r="G308" s="37">
        <f>'Door Comparison'!G308</f>
        <v>0</v>
      </c>
      <c r="H308" s="37">
        <f>'Door Comparison'!H308</f>
        <v>1</v>
      </c>
      <c r="J308" s="37">
        <f>'Door Comparison'!J308</f>
        <v>0</v>
      </c>
      <c r="K308" s="37">
        <f>'Door Comparison'!K308</f>
        <v>1</v>
      </c>
      <c r="L308" s="37">
        <f>'Door Comparison'!L308</f>
        <v>1</v>
      </c>
      <c r="M308" s="119"/>
      <c r="N308" s="39">
        <f t="shared" si="17"/>
        <v>0.46</v>
      </c>
      <c r="P308" s="39">
        <f t="shared" si="18"/>
        <v>4.1100000000000003</v>
      </c>
      <c r="R308" s="1"/>
      <c r="S308" s="39">
        <f>'Door Comparison'!P308</f>
        <v>538.99</v>
      </c>
      <c r="T308" s="39">
        <f t="shared" si="19"/>
        <v>20.56</v>
      </c>
      <c r="U308" s="178">
        <v>0</v>
      </c>
      <c r="W308" s="40">
        <f t="shared" si="20"/>
        <v>564.12</v>
      </c>
    </row>
    <row r="309" spans="1:23" x14ac:dyDescent="0.25">
      <c r="A309" s="74" t="str">
        <f>'Door Comparison'!A309</f>
        <v xml:space="preserve">05.42.03,  </v>
      </c>
      <c r="B309" s="84" t="str">
        <f>'Door Comparison'!B309</f>
        <v>DRS-106</v>
      </c>
      <c r="C309" s="84">
        <f>'Door Comparison'!C309</f>
        <v>0</v>
      </c>
      <c r="D309" s="34">
        <f>'Door Comparison'!D309</f>
        <v>820</v>
      </c>
      <c r="E309" s="34">
        <f>'Door Comparison'!E309</f>
        <v>2110</v>
      </c>
      <c r="G309" s="37">
        <f>'Door Comparison'!G309</f>
        <v>0</v>
      </c>
      <c r="H309" s="37">
        <f>'Door Comparison'!H309</f>
        <v>1</v>
      </c>
      <c r="J309" s="37">
        <f>'Door Comparison'!J309</f>
        <v>1</v>
      </c>
      <c r="K309" s="37">
        <f>'Door Comparison'!K309</f>
        <v>0</v>
      </c>
      <c r="L309" s="37">
        <f>'Door Comparison'!L309</f>
        <v>1</v>
      </c>
      <c r="M309" s="119"/>
      <c r="N309" s="39">
        <f t="shared" si="17"/>
        <v>0.45</v>
      </c>
      <c r="P309" s="39">
        <f t="shared" si="18"/>
        <v>4.03</v>
      </c>
      <c r="R309" s="1"/>
      <c r="S309" s="39">
        <f>'Door Comparison'!P309</f>
        <v>426.46</v>
      </c>
      <c r="T309" s="39">
        <f t="shared" si="19"/>
        <v>20.16</v>
      </c>
      <c r="U309" s="178">
        <v>0</v>
      </c>
      <c r="W309" s="40">
        <f t="shared" si="20"/>
        <v>451.1</v>
      </c>
    </row>
    <row r="310" spans="1:23" x14ac:dyDescent="0.25">
      <c r="A310" s="74" t="str">
        <f>'Door Comparison'!A310</f>
        <v xml:space="preserve">05.42.05,  </v>
      </c>
      <c r="B310" s="84" t="str">
        <f>'Door Comparison'!B310</f>
        <v>DRS-106</v>
      </c>
      <c r="C310" s="84">
        <f>'Door Comparison'!C310</f>
        <v>0</v>
      </c>
      <c r="D310" s="34">
        <f>'Door Comparison'!D310</f>
        <v>1500</v>
      </c>
      <c r="E310" s="34">
        <f>'Door Comparison'!E310</f>
        <v>2110</v>
      </c>
      <c r="G310" s="37">
        <f>'Door Comparison'!G310</f>
        <v>0</v>
      </c>
      <c r="H310" s="37">
        <f>'Door Comparison'!H310</f>
        <v>1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19"/>
      <c r="N310" s="39">
        <f t="shared" si="17"/>
        <v>0.51</v>
      </c>
      <c r="P310" s="39">
        <f t="shared" si="18"/>
        <v>4.58</v>
      </c>
      <c r="R310" s="1"/>
      <c r="S310" s="39">
        <f>'Door Comparison'!P310</f>
        <v>868.03</v>
      </c>
      <c r="T310" s="39">
        <f t="shared" si="19"/>
        <v>0</v>
      </c>
      <c r="U310" s="178">
        <v>0</v>
      </c>
      <c r="W310" s="40">
        <f t="shared" si="20"/>
        <v>873.12</v>
      </c>
    </row>
    <row r="311" spans="1:23" x14ac:dyDescent="0.25">
      <c r="A311" s="74" t="str">
        <f>'Door Comparison'!A311</f>
        <v xml:space="preserve">05.46.01,  </v>
      </c>
      <c r="B311" s="84" t="str">
        <f>'Door Comparison'!B311</f>
        <v>DRS-104</v>
      </c>
      <c r="C311" s="84">
        <f>'Door Comparison'!C311</f>
        <v>0</v>
      </c>
      <c r="D311" s="34">
        <f>'Door Comparison'!D311</f>
        <v>1020</v>
      </c>
      <c r="E311" s="34">
        <f>'Door Comparison'!E311</f>
        <v>2110</v>
      </c>
      <c r="G311" s="37">
        <f>'Door Comparison'!G311</f>
        <v>0</v>
      </c>
      <c r="H311" s="37">
        <f>'Door Comparison'!H311</f>
        <v>1</v>
      </c>
      <c r="J311" s="37">
        <f>'Door Comparison'!J311</f>
        <v>0</v>
      </c>
      <c r="K311" s="37">
        <f>'Door Comparison'!K311</f>
        <v>1</v>
      </c>
      <c r="L311" s="37">
        <f>'Door Comparison'!L311</f>
        <v>1</v>
      </c>
      <c r="M311" s="119"/>
      <c r="N311" s="39">
        <f t="shared" si="17"/>
        <v>0.47</v>
      </c>
      <c r="P311" s="39">
        <f t="shared" si="18"/>
        <v>4.1900000000000004</v>
      </c>
      <c r="R311" s="1"/>
      <c r="S311" s="39">
        <f>'Door Comparison'!P311</f>
        <v>529.58000000000004</v>
      </c>
      <c r="T311" s="39">
        <f t="shared" si="19"/>
        <v>20.96</v>
      </c>
      <c r="U311" s="178">
        <v>0</v>
      </c>
      <c r="W311" s="40">
        <f t="shared" si="20"/>
        <v>555.20000000000005</v>
      </c>
    </row>
    <row r="312" spans="1:23" x14ac:dyDescent="0.25">
      <c r="A312" s="74" t="str">
        <f>'Door Comparison'!A312</f>
        <v xml:space="preserve">06.34.01,  </v>
      </c>
      <c r="B312" s="84" t="str">
        <f>'Door Comparison'!B312</f>
        <v>DRS-104</v>
      </c>
      <c r="C312" s="84">
        <f>'Door Comparison'!C312</f>
        <v>0</v>
      </c>
      <c r="D312" s="34">
        <f>'Door Comparison'!D312</f>
        <v>820</v>
      </c>
      <c r="E312" s="34">
        <f>'Door Comparison'!E312</f>
        <v>2110</v>
      </c>
      <c r="G312" s="37">
        <f>'Door Comparison'!G312</f>
        <v>0</v>
      </c>
      <c r="H312" s="37">
        <f>'Door Comparison'!H312</f>
        <v>1</v>
      </c>
      <c r="J312" s="37">
        <f>'Door Comparison'!J312</f>
        <v>0</v>
      </c>
      <c r="K312" s="37">
        <f>'Door Comparison'!K312</f>
        <v>1</v>
      </c>
      <c r="L312" s="37">
        <f>'Door Comparison'!L312</f>
        <v>1</v>
      </c>
      <c r="M312" s="119"/>
      <c r="N312" s="39">
        <f t="shared" si="17"/>
        <v>0.45</v>
      </c>
      <c r="P312" s="39">
        <f t="shared" si="18"/>
        <v>4.03</v>
      </c>
      <c r="R312" s="1"/>
      <c r="S312" s="39">
        <f>'Door Comparison'!P312</f>
        <v>410.92</v>
      </c>
      <c r="T312" s="39">
        <f t="shared" si="19"/>
        <v>20.16</v>
      </c>
      <c r="U312" s="178">
        <v>0</v>
      </c>
      <c r="W312" s="40">
        <f t="shared" si="20"/>
        <v>435.56</v>
      </c>
    </row>
    <row r="313" spans="1:23" x14ac:dyDescent="0.25">
      <c r="A313" s="74" t="str">
        <f>'Door Comparison'!A313</f>
        <v xml:space="preserve">06.34.02,  </v>
      </c>
      <c r="B313" s="84" t="str">
        <f>'Door Comparison'!B313</f>
        <v>DRS-100</v>
      </c>
      <c r="C313" s="84">
        <f>'Door Comparison'!C313</f>
        <v>0</v>
      </c>
      <c r="D313" s="34">
        <f>'Door Comparison'!D313</f>
        <v>1020</v>
      </c>
      <c r="E313" s="34">
        <f>'Door Comparison'!E313</f>
        <v>2110</v>
      </c>
      <c r="G313" s="37">
        <f>'Door Comparison'!G313</f>
        <v>0</v>
      </c>
      <c r="H313" s="37">
        <f>'Door Comparison'!H313</f>
        <v>1</v>
      </c>
      <c r="J313" s="37">
        <f>'Door Comparison'!J313</f>
        <v>0</v>
      </c>
      <c r="K313" s="37">
        <f>'Door Comparison'!K313</f>
        <v>1</v>
      </c>
      <c r="L313" s="37">
        <f>'Door Comparison'!L313</f>
        <v>0</v>
      </c>
      <c r="M313" s="119"/>
      <c r="N313" s="39">
        <f t="shared" si="17"/>
        <v>0.47</v>
      </c>
      <c r="P313" s="39">
        <f t="shared" si="18"/>
        <v>4.1900000000000004</v>
      </c>
      <c r="R313" s="1"/>
      <c r="S313" s="39">
        <f>'Door Comparison'!P313</f>
        <v>603.20000000000005</v>
      </c>
      <c r="T313" s="39">
        <f t="shared" si="19"/>
        <v>10.48</v>
      </c>
      <c r="U313" s="178">
        <v>0</v>
      </c>
      <c r="W313" s="40">
        <f t="shared" si="20"/>
        <v>618.34</v>
      </c>
    </row>
    <row r="314" spans="1:23" x14ac:dyDescent="0.25">
      <c r="A314" s="74" t="str">
        <f>'Door Comparison'!A314</f>
        <v xml:space="preserve">06.37.01,  </v>
      </c>
      <c r="B314" s="84" t="str">
        <f>'Door Comparison'!B314</f>
        <v>DRS-104</v>
      </c>
      <c r="C314" s="84">
        <f>'Door Comparison'!C314</f>
        <v>0</v>
      </c>
      <c r="D314" s="34">
        <f>'Door Comparison'!D314</f>
        <v>1750</v>
      </c>
      <c r="E314" s="34">
        <f>'Door Comparison'!E314</f>
        <v>2110</v>
      </c>
      <c r="G314" s="37">
        <f>'Door Comparison'!G314</f>
        <v>0</v>
      </c>
      <c r="H314" s="37">
        <f>'Door Comparison'!H314</f>
        <v>1</v>
      </c>
      <c r="J314" s="37">
        <f>'Door Comparison'!J314</f>
        <v>0</v>
      </c>
      <c r="K314" s="37">
        <f>'Door Comparison'!K314</f>
        <v>1</v>
      </c>
      <c r="L314" s="37">
        <f>'Door Comparison'!L314</f>
        <v>1</v>
      </c>
      <c r="M314" s="119"/>
      <c r="N314" s="39">
        <f t="shared" si="17"/>
        <v>0.54</v>
      </c>
      <c r="P314" s="39">
        <f t="shared" si="18"/>
        <v>4.78</v>
      </c>
      <c r="R314" s="1"/>
      <c r="S314" s="39">
        <f>'Door Comparison'!P314</f>
        <v>972.48</v>
      </c>
      <c r="T314" s="39">
        <f t="shared" si="19"/>
        <v>23.88</v>
      </c>
      <c r="U314" s="178">
        <v>0</v>
      </c>
      <c r="W314" s="40">
        <f t="shared" si="20"/>
        <v>1001.68</v>
      </c>
    </row>
    <row r="315" spans="1:23" x14ac:dyDescent="0.25">
      <c r="A315" s="74" t="str">
        <f>'Door Comparison'!A315</f>
        <v xml:space="preserve">06.37.02,  </v>
      </c>
      <c r="B315" s="84" t="str">
        <f>'Door Comparison'!B315</f>
        <v>DRS-104</v>
      </c>
      <c r="C315" s="84">
        <f>'Door Comparison'!C315</f>
        <v>0</v>
      </c>
      <c r="D315" s="34">
        <f>'Door Comparison'!D315</f>
        <v>1450</v>
      </c>
      <c r="E315" s="34">
        <f>'Door Comparison'!E315</f>
        <v>2110</v>
      </c>
      <c r="G315" s="37">
        <f>'Door Comparison'!G315</f>
        <v>0</v>
      </c>
      <c r="H315" s="37">
        <f>'Door Comparison'!H315</f>
        <v>1</v>
      </c>
      <c r="J315" s="37">
        <f>'Door Comparison'!J315</f>
        <v>0</v>
      </c>
      <c r="K315" s="37">
        <f>'Door Comparison'!K315</f>
        <v>1</v>
      </c>
      <c r="L315" s="37">
        <f>'Door Comparison'!L315</f>
        <v>1</v>
      </c>
      <c r="M315" s="119"/>
      <c r="N315" s="39">
        <f t="shared" si="17"/>
        <v>0.51</v>
      </c>
      <c r="P315" s="39">
        <f t="shared" si="18"/>
        <v>4.54</v>
      </c>
      <c r="R315" s="1"/>
      <c r="S315" s="39">
        <f>'Door Comparison'!P315</f>
        <v>942.71</v>
      </c>
      <c r="T315" s="39">
        <f t="shared" si="19"/>
        <v>22.68</v>
      </c>
      <c r="U315" s="178">
        <v>0</v>
      </c>
      <c r="W315" s="40">
        <f t="shared" si="20"/>
        <v>970.44</v>
      </c>
    </row>
    <row r="316" spans="1:23" x14ac:dyDescent="0.25">
      <c r="A316" s="74" t="str">
        <f>'Door Comparison'!A316</f>
        <v xml:space="preserve">06.37.03,  </v>
      </c>
      <c r="B316" s="84" t="str">
        <f>'Door Comparison'!B316</f>
        <v>DRS-104</v>
      </c>
      <c r="C316" s="84">
        <f>'Door Comparison'!C316</f>
        <v>0</v>
      </c>
      <c r="D316" s="34">
        <f>'Door Comparison'!D316</f>
        <v>620</v>
      </c>
      <c r="E316" s="34">
        <f>'Door Comparison'!E316</f>
        <v>2110</v>
      </c>
      <c r="G316" s="37">
        <f>'Door Comparison'!G316</f>
        <v>0</v>
      </c>
      <c r="H316" s="37">
        <f>'Door Comparison'!H316</f>
        <v>1</v>
      </c>
      <c r="J316" s="37">
        <f>'Door Comparison'!J316</f>
        <v>0</v>
      </c>
      <c r="K316" s="37">
        <f>'Door Comparison'!K316</f>
        <v>1</v>
      </c>
      <c r="L316" s="37">
        <f>'Door Comparison'!L316</f>
        <v>1</v>
      </c>
      <c r="M316" s="119"/>
      <c r="N316" s="39">
        <f t="shared" si="17"/>
        <v>0.44</v>
      </c>
      <c r="P316" s="39">
        <f t="shared" si="18"/>
        <v>3.87</v>
      </c>
      <c r="R316" s="1"/>
      <c r="S316" s="39">
        <f>'Door Comparison'!P316</f>
        <v>335.89</v>
      </c>
      <c r="T316" s="39">
        <f t="shared" si="19"/>
        <v>19.36</v>
      </c>
      <c r="U316" s="178">
        <v>0</v>
      </c>
      <c r="W316" s="40">
        <f t="shared" si="20"/>
        <v>359.56</v>
      </c>
    </row>
    <row r="317" spans="1:23" x14ac:dyDescent="0.25">
      <c r="A317" s="74" t="str">
        <f>'Door Comparison'!A317</f>
        <v xml:space="preserve">06.37.04,  </v>
      </c>
      <c r="B317" s="84" t="str">
        <f>'Door Comparison'!B317</f>
        <v>DRS-104</v>
      </c>
      <c r="C317" s="84">
        <f>'Door Comparison'!C317</f>
        <v>0</v>
      </c>
      <c r="D317" s="34">
        <f>'Door Comparison'!D317</f>
        <v>1020</v>
      </c>
      <c r="E317" s="34">
        <f>'Door Comparison'!E317</f>
        <v>2110</v>
      </c>
      <c r="G317" s="37">
        <f>'Door Comparison'!G317</f>
        <v>0</v>
      </c>
      <c r="H317" s="37">
        <f>'Door Comparison'!H317</f>
        <v>1</v>
      </c>
      <c r="J317" s="37">
        <f>'Door Comparison'!J317</f>
        <v>0</v>
      </c>
      <c r="K317" s="37">
        <f>'Door Comparison'!K317</f>
        <v>1</v>
      </c>
      <c r="L317" s="37">
        <f>'Door Comparison'!L317</f>
        <v>1</v>
      </c>
      <c r="M317" s="119"/>
      <c r="N317" s="39">
        <f t="shared" si="17"/>
        <v>0.47</v>
      </c>
      <c r="P317" s="39">
        <f t="shared" si="18"/>
        <v>4.1900000000000004</v>
      </c>
      <c r="R317" s="1"/>
      <c r="S317" s="39">
        <f>'Door Comparison'!P317</f>
        <v>529.58000000000004</v>
      </c>
      <c r="T317" s="39">
        <f t="shared" si="19"/>
        <v>20.96</v>
      </c>
      <c r="U317" s="178">
        <v>0</v>
      </c>
      <c r="W317" s="40">
        <f t="shared" si="20"/>
        <v>555.20000000000005</v>
      </c>
    </row>
    <row r="318" spans="1:23" x14ac:dyDescent="0.25">
      <c r="A318" s="74" t="str">
        <f>'Door Comparison'!A318</f>
        <v xml:space="preserve">06.37.06,  </v>
      </c>
      <c r="B318" s="84" t="str">
        <f>'Door Comparison'!B318</f>
        <v>DRS-104</v>
      </c>
      <c r="C318" s="84">
        <f>'Door Comparison'!C318</f>
        <v>0</v>
      </c>
      <c r="D318" s="34">
        <f>'Door Comparison'!D318</f>
        <v>820</v>
      </c>
      <c r="E318" s="34">
        <f>'Door Comparison'!E318</f>
        <v>2110</v>
      </c>
      <c r="G318" s="37">
        <f>'Door Comparison'!G318</f>
        <v>0</v>
      </c>
      <c r="H318" s="37">
        <f>'Door Comparison'!H318</f>
        <v>1</v>
      </c>
      <c r="J318" s="37">
        <f>'Door Comparison'!J318</f>
        <v>0</v>
      </c>
      <c r="K318" s="37">
        <f>'Door Comparison'!K318</f>
        <v>1</v>
      </c>
      <c r="L318" s="37">
        <f>'Door Comparison'!L318</f>
        <v>1</v>
      </c>
      <c r="M318" s="119"/>
      <c r="N318" s="39">
        <f t="shared" si="17"/>
        <v>0.45</v>
      </c>
      <c r="P318" s="39">
        <f t="shared" si="18"/>
        <v>4.03</v>
      </c>
      <c r="R318" s="1"/>
      <c r="S318" s="39">
        <f>'Door Comparison'!P318</f>
        <v>410.92</v>
      </c>
      <c r="T318" s="39">
        <f t="shared" si="19"/>
        <v>20.16</v>
      </c>
      <c r="U318" s="178">
        <v>0</v>
      </c>
      <c r="W318" s="40">
        <f t="shared" si="20"/>
        <v>435.56</v>
      </c>
    </row>
    <row r="319" spans="1:23" x14ac:dyDescent="0.25">
      <c r="A319" s="74" t="str">
        <f>'Door Comparison'!A319</f>
        <v xml:space="preserve">06.49.01,  </v>
      </c>
      <c r="B319" s="84" t="str">
        <f>'Door Comparison'!B319</f>
        <v>DRS-100</v>
      </c>
      <c r="C319" s="84">
        <f>'Door Comparison'!C319</f>
        <v>0</v>
      </c>
      <c r="D319" s="34">
        <f>'Door Comparison'!D319</f>
        <v>1020</v>
      </c>
      <c r="E319" s="34">
        <f>'Door Comparison'!E319</f>
        <v>2110</v>
      </c>
      <c r="G319" s="37">
        <f>'Door Comparison'!G319</f>
        <v>0</v>
      </c>
      <c r="H319" s="37">
        <f>'Door Comparison'!H319</f>
        <v>1</v>
      </c>
      <c r="J319" s="37">
        <f>'Door Comparison'!J319</f>
        <v>0</v>
      </c>
      <c r="K319" s="37">
        <f>'Door Comparison'!K319</f>
        <v>1</v>
      </c>
      <c r="L319" s="37">
        <f>'Door Comparison'!L319</f>
        <v>0</v>
      </c>
      <c r="M319" s="119"/>
      <c r="N319" s="39">
        <f t="shared" si="17"/>
        <v>0.47</v>
      </c>
      <c r="P319" s="39">
        <f t="shared" si="18"/>
        <v>4.1900000000000004</v>
      </c>
      <c r="R319" s="1"/>
      <c r="S319" s="39">
        <f>'Door Comparison'!P319</f>
        <v>603.20000000000005</v>
      </c>
      <c r="T319" s="39">
        <f t="shared" si="19"/>
        <v>10.48</v>
      </c>
      <c r="U319" s="178">
        <v>0</v>
      </c>
      <c r="W319" s="40">
        <f t="shared" si="20"/>
        <v>618.34</v>
      </c>
    </row>
    <row r="320" spans="1:23" x14ac:dyDescent="0.25">
      <c r="A320" s="74" t="str">
        <f>'Door Comparison'!A320</f>
        <v xml:space="preserve">06.54.01,  </v>
      </c>
      <c r="B320" s="84" t="str">
        <f>'Door Comparison'!B320</f>
        <v>DRS-100</v>
      </c>
      <c r="C320" s="84">
        <f>'Door Comparison'!C320</f>
        <v>0</v>
      </c>
      <c r="D320" s="34">
        <f>'Door Comparison'!D320</f>
        <v>1020</v>
      </c>
      <c r="E320" s="34">
        <f>'Door Comparison'!E320</f>
        <v>2110</v>
      </c>
      <c r="G320" s="37">
        <f>'Door Comparison'!G320</f>
        <v>0</v>
      </c>
      <c r="H320" s="37">
        <f>'Door Comparison'!H320</f>
        <v>1</v>
      </c>
      <c r="J320" s="37">
        <f>'Door Comparison'!J320</f>
        <v>0</v>
      </c>
      <c r="K320" s="37">
        <f>'Door Comparison'!K320</f>
        <v>1</v>
      </c>
      <c r="L320" s="37">
        <f>'Door Comparison'!L320</f>
        <v>0</v>
      </c>
      <c r="M320" s="119"/>
      <c r="N320" s="39">
        <f t="shared" si="17"/>
        <v>0.47</v>
      </c>
      <c r="P320" s="39">
        <f t="shared" si="18"/>
        <v>4.1900000000000004</v>
      </c>
      <c r="R320" s="1"/>
      <c r="S320" s="39">
        <f>'Door Comparison'!P320</f>
        <v>603.20000000000005</v>
      </c>
      <c r="T320" s="39">
        <f t="shared" si="19"/>
        <v>10.48</v>
      </c>
      <c r="U320" s="178">
        <v>0</v>
      </c>
      <c r="W320" s="40">
        <f t="shared" si="20"/>
        <v>618.34</v>
      </c>
    </row>
    <row r="321" spans="1:24" x14ac:dyDescent="0.25">
      <c r="A321" s="74" t="str">
        <f>'Door Comparison'!A321</f>
        <v xml:space="preserve">06.10.01,  </v>
      </c>
      <c r="B321" s="84" t="str">
        <f>'Door Comparison'!B321</f>
        <v>DRS-100</v>
      </c>
      <c r="C321" s="84">
        <f>'Door Comparison'!C321</f>
        <v>0</v>
      </c>
      <c r="D321" s="34">
        <f>'Door Comparison'!D321</f>
        <v>1020</v>
      </c>
      <c r="E321" s="34">
        <f>'Door Comparison'!E321</f>
        <v>2110</v>
      </c>
      <c r="G321" s="37">
        <f>'Door Comparison'!G321</f>
        <v>0</v>
      </c>
      <c r="H321" s="37">
        <f>'Door Comparison'!H321</f>
        <v>1</v>
      </c>
      <c r="J321" s="37">
        <f>'Door Comparison'!J321</f>
        <v>0</v>
      </c>
      <c r="K321" s="37">
        <f>'Door Comparison'!K321</f>
        <v>1</v>
      </c>
      <c r="L321" s="37">
        <f>'Door Comparison'!L321</f>
        <v>0</v>
      </c>
      <c r="M321" s="119"/>
      <c r="N321" s="39">
        <f t="shared" si="17"/>
        <v>0.47</v>
      </c>
      <c r="P321" s="39">
        <f t="shared" si="18"/>
        <v>4.1900000000000004</v>
      </c>
      <c r="R321" s="1"/>
      <c r="S321" s="39">
        <f>'Door Comparison'!P321</f>
        <v>603.20000000000005</v>
      </c>
      <c r="T321" s="39">
        <f t="shared" si="19"/>
        <v>10.48</v>
      </c>
      <c r="U321" s="178">
        <v>0</v>
      </c>
      <c r="W321" s="40">
        <f t="shared" si="20"/>
        <v>618.34</v>
      </c>
      <c r="X321" s="175"/>
    </row>
    <row r="322" spans="1:24" x14ac:dyDescent="0.25">
      <c r="A322" s="74" t="str">
        <f>'Door Comparison'!A322</f>
        <v xml:space="preserve">06.12.02,  </v>
      </c>
      <c r="B322" s="84" t="str">
        <f>'Door Comparison'!B322</f>
        <v>DRS-104</v>
      </c>
      <c r="C322" s="84">
        <f>'Door Comparison'!C322</f>
        <v>0</v>
      </c>
      <c r="D322" s="34">
        <f>'Door Comparison'!D322</f>
        <v>620</v>
      </c>
      <c r="E322" s="34">
        <f>'Door Comparison'!E322</f>
        <v>2110</v>
      </c>
      <c r="G322" s="37">
        <f>'Door Comparison'!G322</f>
        <v>0</v>
      </c>
      <c r="H322" s="37">
        <f>'Door Comparison'!H322</f>
        <v>1</v>
      </c>
      <c r="J322" s="37">
        <f>'Door Comparison'!J322</f>
        <v>0</v>
      </c>
      <c r="K322" s="37">
        <f>'Door Comparison'!K322</f>
        <v>1</v>
      </c>
      <c r="L322" s="37">
        <f>'Door Comparison'!L322</f>
        <v>1</v>
      </c>
      <c r="M322" s="119"/>
      <c r="N322" s="39">
        <f t="shared" si="17"/>
        <v>0.44</v>
      </c>
      <c r="P322" s="39">
        <f t="shared" si="18"/>
        <v>3.87</v>
      </c>
      <c r="R322" s="1"/>
      <c r="S322" s="39">
        <f>'Door Comparison'!P322</f>
        <v>335.89</v>
      </c>
      <c r="T322" s="39">
        <f t="shared" si="19"/>
        <v>19.36</v>
      </c>
      <c r="U322" s="178">
        <v>0</v>
      </c>
      <c r="W322" s="40">
        <f t="shared" si="20"/>
        <v>359.56</v>
      </c>
      <c r="X322" s="175"/>
    </row>
    <row r="323" spans="1:24" x14ac:dyDescent="0.25">
      <c r="A323" s="74" t="str">
        <f>'Door Comparison'!A323</f>
        <v xml:space="preserve">06.12.03,  </v>
      </c>
      <c r="B323" s="84" t="str">
        <f>'Door Comparison'!B323</f>
        <v>DRS-104</v>
      </c>
      <c r="C323" s="84">
        <f>'Door Comparison'!C323</f>
        <v>0</v>
      </c>
      <c r="D323" s="34">
        <f>'Door Comparison'!D323</f>
        <v>620</v>
      </c>
      <c r="E323" s="34">
        <f>'Door Comparison'!E323</f>
        <v>2110</v>
      </c>
      <c r="G323" s="37">
        <f>'Door Comparison'!G323</f>
        <v>0</v>
      </c>
      <c r="H323" s="37">
        <f>'Door Comparison'!H323</f>
        <v>1</v>
      </c>
      <c r="J323" s="37">
        <f>'Door Comparison'!J323</f>
        <v>0</v>
      </c>
      <c r="K323" s="37">
        <f>'Door Comparison'!K323</f>
        <v>1</v>
      </c>
      <c r="L323" s="37">
        <f>'Door Comparison'!L323</f>
        <v>1</v>
      </c>
      <c r="M323" s="119"/>
      <c r="N323" s="39">
        <f t="shared" si="17"/>
        <v>0.44</v>
      </c>
      <c r="P323" s="39">
        <f t="shared" si="18"/>
        <v>3.87</v>
      </c>
      <c r="R323" s="1"/>
      <c r="S323" s="39">
        <f>'Door Comparison'!P323</f>
        <v>335.89</v>
      </c>
      <c r="T323" s="39">
        <f t="shared" si="19"/>
        <v>19.36</v>
      </c>
      <c r="U323" s="178">
        <v>0</v>
      </c>
      <c r="W323" s="40">
        <f t="shared" si="20"/>
        <v>359.56</v>
      </c>
    </row>
    <row r="324" spans="1:24" x14ac:dyDescent="0.25">
      <c r="A324" s="74" t="str">
        <f>'Door Comparison'!A324</f>
        <v xml:space="preserve">06.12.04,  </v>
      </c>
      <c r="B324" s="84" t="str">
        <f>'Door Comparison'!B324</f>
        <v>DRS-104</v>
      </c>
      <c r="C324" s="84">
        <f>'Door Comparison'!C324</f>
        <v>0</v>
      </c>
      <c r="D324" s="34">
        <f>'Door Comparison'!D324</f>
        <v>620</v>
      </c>
      <c r="E324" s="34">
        <f>'Door Comparison'!E324</f>
        <v>2110</v>
      </c>
      <c r="G324" s="37">
        <f>'Door Comparison'!G324</f>
        <v>0</v>
      </c>
      <c r="H324" s="37">
        <f>'Door Comparison'!H324</f>
        <v>1</v>
      </c>
      <c r="J324" s="37">
        <f>'Door Comparison'!J324</f>
        <v>0</v>
      </c>
      <c r="K324" s="37">
        <f>'Door Comparison'!K324</f>
        <v>1</v>
      </c>
      <c r="L324" s="37">
        <f>'Door Comparison'!L324</f>
        <v>1</v>
      </c>
      <c r="M324" s="119"/>
      <c r="N324" s="39">
        <f t="shared" si="17"/>
        <v>0.44</v>
      </c>
      <c r="P324" s="39">
        <f t="shared" si="18"/>
        <v>3.87</v>
      </c>
      <c r="R324" s="1"/>
      <c r="S324" s="39">
        <f>'Door Comparison'!P324</f>
        <v>335.89</v>
      </c>
      <c r="T324" s="39">
        <f t="shared" si="19"/>
        <v>19.36</v>
      </c>
      <c r="U324" s="178">
        <v>0</v>
      </c>
      <c r="W324" s="40">
        <f t="shared" si="20"/>
        <v>359.56</v>
      </c>
    </row>
    <row r="325" spans="1:24" x14ac:dyDescent="0.25">
      <c r="A325" s="74" t="str">
        <f>'Door Comparison'!A325</f>
        <v xml:space="preserve">06.12.05,  </v>
      </c>
      <c r="B325" s="84" t="str">
        <f>'Door Comparison'!B325</f>
        <v>DRS-104</v>
      </c>
      <c r="C325" s="84">
        <f>'Door Comparison'!C325</f>
        <v>0</v>
      </c>
      <c r="D325" s="34">
        <f>'Door Comparison'!D325</f>
        <v>620</v>
      </c>
      <c r="E325" s="34">
        <f>'Door Comparison'!E325</f>
        <v>2110</v>
      </c>
      <c r="G325" s="37">
        <f>'Door Comparison'!G325</f>
        <v>0</v>
      </c>
      <c r="H325" s="37">
        <f>'Door Comparison'!H325</f>
        <v>1</v>
      </c>
      <c r="J325" s="37">
        <f>'Door Comparison'!J325</f>
        <v>0</v>
      </c>
      <c r="K325" s="37">
        <f>'Door Comparison'!K325</f>
        <v>1</v>
      </c>
      <c r="L325" s="37">
        <f>'Door Comparison'!L325</f>
        <v>1</v>
      </c>
      <c r="M325" s="119"/>
      <c r="N325" s="39">
        <f t="shared" si="17"/>
        <v>0.44</v>
      </c>
      <c r="P325" s="39">
        <f t="shared" si="18"/>
        <v>3.87</v>
      </c>
      <c r="R325" s="1"/>
      <c r="S325" s="39">
        <f>'Door Comparison'!P325</f>
        <v>335.89</v>
      </c>
      <c r="T325" s="39">
        <f t="shared" si="19"/>
        <v>19.36</v>
      </c>
      <c r="U325" s="178">
        <v>0</v>
      </c>
      <c r="W325" s="40">
        <f t="shared" si="20"/>
        <v>359.56</v>
      </c>
    </row>
    <row r="326" spans="1:24" x14ac:dyDescent="0.25">
      <c r="A326" s="74" t="str">
        <f>'Door Comparison'!A326</f>
        <v xml:space="preserve">06.12.06,  </v>
      </c>
      <c r="B326" s="84" t="str">
        <f>'Door Comparison'!B326</f>
        <v>DRS-105</v>
      </c>
      <c r="C326" s="84">
        <f>'Door Comparison'!C326</f>
        <v>0</v>
      </c>
      <c r="D326" s="34">
        <f>'Door Comparison'!D326</f>
        <v>1020</v>
      </c>
      <c r="E326" s="34">
        <f>'Door Comparison'!E326</f>
        <v>2110</v>
      </c>
      <c r="G326" s="37">
        <f>'Door Comparison'!G326</f>
        <v>0</v>
      </c>
      <c r="H326" s="37">
        <f>'Door Comparison'!H326</f>
        <v>1</v>
      </c>
      <c r="J326" s="37">
        <f>'Door Comparison'!J326</f>
        <v>0</v>
      </c>
      <c r="K326" s="37">
        <f>'Door Comparison'!K326</f>
        <v>1</v>
      </c>
      <c r="L326" s="37">
        <f>'Door Comparison'!L326</f>
        <v>1</v>
      </c>
      <c r="M326" s="119"/>
      <c r="N326" s="39">
        <f t="shared" si="17"/>
        <v>0.47</v>
      </c>
      <c r="P326" s="39">
        <f t="shared" si="18"/>
        <v>4.1900000000000004</v>
      </c>
      <c r="R326" s="1"/>
      <c r="S326" s="39">
        <f>'Door Comparison'!P326</f>
        <v>570.77</v>
      </c>
      <c r="T326" s="39">
        <f t="shared" si="19"/>
        <v>20.96</v>
      </c>
      <c r="U326" s="178">
        <v>0</v>
      </c>
      <c r="W326" s="40">
        <f t="shared" si="20"/>
        <v>596.39</v>
      </c>
    </row>
    <row r="327" spans="1:24" x14ac:dyDescent="0.25">
      <c r="A327" s="74" t="str">
        <f>'Door Comparison'!A327</f>
        <v xml:space="preserve">06.18.01,  </v>
      </c>
      <c r="B327" s="84" t="str">
        <f>'Door Comparison'!B327</f>
        <v>DRS-100</v>
      </c>
      <c r="C327" s="84">
        <f>'Door Comparison'!C327</f>
        <v>0</v>
      </c>
      <c r="D327" s="34">
        <f>'Door Comparison'!D327</f>
        <v>1020</v>
      </c>
      <c r="E327" s="34">
        <f>'Door Comparison'!E327</f>
        <v>2110</v>
      </c>
      <c r="G327" s="37">
        <f>'Door Comparison'!G327</f>
        <v>0</v>
      </c>
      <c r="H327" s="37">
        <f>'Door Comparison'!H327</f>
        <v>1</v>
      </c>
      <c r="J327" s="37">
        <f>'Door Comparison'!J327</f>
        <v>0</v>
      </c>
      <c r="K327" s="37">
        <f>'Door Comparison'!K327</f>
        <v>1</v>
      </c>
      <c r="L327" s="37">
        <f>'Door Comparison'!L327</f>
        <v>0</v>
      </c>
      <c r="M327" s="119"/>
      <c r="N327" s="39">
        <f t="shared" si="17"/>
        <v>0.47</v>
      </c>
      <c r="P327" s="39">
        <f t="shared" si="18"/>
        <v>4.1900000000000004</v>
      </c>
      <c r="R327" s="1"/>
      <c r="S327" s="39">
        <f>'Door Comparison'!P327</f>
        <v>603.20000000000005</v>
      </c>
      <c r="T327" s="39">
        <f t="shared" si="19"/>
        <v>10.48</v>
      </c>
      <c r="U327" s="178">
        <v>0</v>
      </c>
      <c r="W327" s="40">
        <f t="shared" si="20"/>
        <v>618.34</v>
      </c>
    </row>
    <row r="328" spans="1:24" x14ac:dyDescent="0.25">
      <c r="A328" s="74" t="str">
        <f>'Door Comparison'!A328</f>
        <v xml:space="preserve">06.18.02,  </v>
      </c>
      <c r="B328" s="84" t="str">
        <f>'Door Comparison'!B328</f>
        <v>DRS-104</v>
      </c>
      <c r="C328" s="84">
        <f>'Door Comparison'!C328</f>
        <v>0</v>
      </c>
      <c r="D328" s="34">
        <f>'Door Comparison'!D328</f>
        <v>920</v>
      </c>
      <c r="E328" s="34">
        <f>'Door Comparison'!E328</f>
        <v>2110</v>
      </c>
      <c r="G328" s="37">
        <f>'Door Comparison'!G328</f>
        <v>0</v>
      </c>
      <c r="H328" s="37">
        <f>'Door Comparison'!H328</f>
        <v>1</v>
      </c>
      <c r="J328" s="37">
        <f>'Door Comparison'!J328</f>
        <v>0</v>
      </c>
      <c r="K328" s="37">
        <f>'Door Comparison'!K328</f>
        <v>1</v>
      </c>
      <c r="L328" s="37">
        <f>'Door Comparison'!L328</f>
        <v>1</v>
      </c>
      <c r="M328" s="119"/>
      <c r="N328" s="39">
        <f t="shared" si="17"/>
        <v>0.46</v>
      </c>
      <c r="P328" s="39">
        <f t="shared" si="18"/>
        <v>4.1100000000000003</v>
      </c>
      <c r="R328" s="1"/>
      <c r="S328" s="39">
        <f>'Door Comparison'!P328</f>
        <v>419.53</v>
      </c>
      <c r="T328" s="39">
        <f t="shared" si="19"/>
        <v>20.56</v>
      </c>
      <c r="U328" s="178">
        <v>0</v>
      </c>
      <c r="W328" s="40">
        <f t="shared" si="20"/>
        <v>444.66</v>
      </c>
    </row>
    <row r="329" spans="1:24" x14ac:dyDescent="0.25">
      <c r="A329" s="74" t="str">
        <f>'Door Comparison'!A329</f>
        <v xml:space="preserve">06.18.03,  </v>
      </c>
      <c r="B329" s="84" t="str">
        <f>'Door Comparison'!B329</f>
        <v>DRS-104</v>
      </c>
      <c r="C329" s="84">
        <f>'Door Comparison'!C329</f>
        <v>0</v>
      </c>
      <c r="D329" s="34">
        <f>'Door Comparison'!D329</f>
        <v>620</v>
      </c>
      <c r="E329" s="34">
        <f>'Door Comparison'!E329</f>
        <v>2110</v>
      </c>
      <c r="G329" s="37">
        <f>'Door Comparison'!G329</f>
        <v>0</v>
      </c>
      <c r="H329" s="37">
        <f>'Door Comparison'!H329</f>
        <v>1</v>
      </c>
      <c r="J329" s="37">
        <f>'Door Comparison'!J329</f>
        <v>0</v>
      </c>
      <c r="K329" s="37">
        <f>'Door Comparison'!K329</f>
        <v>1</v>
      </c>
      <c r="L329" s="37">
        <f>'Door Comparison'!L329</f>
        <v>1</v>
      </c>
      <c r="M329" s="119"/>
      <c r="N329" s="39">
        <f t="shared" si="17"/>
        <v>0.44</v>
      </c>
      <c r="P329" s="39">
        <f t="shared" si="18"/>
        <v>3.87</v>
      </c>
      <c r="R329" s="1"/>
      <c r="S329" s="39">
        <f>'Door Comparison'!P329</f>
        <v>335.89</v>
      </c>
      <c r="T329" s="39">
        <f t="shared" si="19"/>
        <v>19.36</v>
      </c>
      <c r="U329" s="178">
        <v>0</v>
      </c>
      <c r="W329" s="40">
        <f t="shared" si="20"/>
        <v>359.56</v>
      </c>
    </row>
    <row r="330" spans="1:24" x14ac:dyDescent="0.25">
      <c r="A330" s="74" t="str">
        <f>'Door Comparison'!A330</f>
        <v xml:space="preserve">06.18.04,  </v>
      </c>
      <c r="B330" s="84" t="str">
        <f>'Door Comparison'!B330</f>
        <v>DRS-104</v>
      </c>
      <c r="C330" s="84">
        <f>'Door Comparison'!C330</f>
        <v>0</v>
      </c>
      <c r="D330" s="34">
        <f>'Door Comparison'!D330</f>
        <v>620</v>
      </c>
      <c r="E330" s="34">
        <f>'Door Comparison'!E330</f>
        <v>2110</v>
      </c>
      <c r="G330" s="37">
        <f>'Door Comparison'!G330</f>
        <v>0</v>
      </c>
      <c r="H330" s="37">
        <f>'Door Comparison'!H330</f>
        <v>1</v>
      </c>
      <c r="J330" s="37">
        <f>'Door Comparison'!J330</f>
        <v>0</v>
      </c>
      <c r="K330" s="37">
        <f>'Door Comparison'!K330</f>
        <v>1</v>
      </c>
      <c r="L330" s="37">
        <f>'Door Comparison'!L330</f>
        <v>1</v>
      </c>
      <c r="M330" s="119"/>
      <c r="N330" s="39">
        <f t="shared" ref="N330:N393" si="21">(D330+2*E330)*((G330*0.04)+(H330*0.09))/1000</f>
        <v>0.44</v>
      </c>
      <c r="P330" s="39">
        <f t="shared" ref="P330:P393" si="22">((D330+2*E330)*0.8)/1000</f>
        <v>3.87</v>
      </c>
      <c r="R330" s="1"/>
      <c r="S330" s="39">
        <f>'Door Comparison'!P330</f>
        <v>335.89</v>
      </c>
      <c r="T330" s="39">
        <f t="shared" ref="T330:T393" si="23">(J330+K330+L330)*(2*((D330+2*E330)*1/1000))</f>
        <v>19.36</v>
      </c>
      <c r="U330" s="178">
        <v>0</v>
      </c>
      <c r="W330" s="40">
        <f t="shared" ref="W330:W393" si="24">SUM(N330:V330)</f>
        <v>359.56</v>
      </c>
    </row>
    <row r="331" spans="1:24" x14ac:dyDescent="0.25">
      <c r="A331" s="74" t="str">
        <f>'Door Comparison'!A331</f>
        <v xml:space="preserve">06.36.02,  </v>
      </c>
      <c r="B331" s="84" t="str">
        <f>'Door Comparison'!B331</f>
        <v>DRS-104</v>
      </c>
      <c r="C331" s="84">
        <f>'Door Comparison'!C331</f>
        <v>0</v>
      </c>
      <c r="D331" s="34">
        <f>'Door Comparison'!D331</f>
        <v>920</v>
      </c>
      <c r="E331" s="34">
        <f>'Door Comparison'!E331</f>
        <v>2110</v>
      </c>
      <c r="G331" s="37">
        <f>'Door Comparison'!G331</f>
        <v>0</v>
      </c>
      <c r="H331" s="37">
        <f>'Door Comparison'!H331</f>
        <v>1</v>
      </c>
      <c r="J331" s="37">
        <f>'Door Comparison'!J331</f>
        <v>0</v>
      </c>
      <c r="K331" s="37">
        <f>'Door Comparison'!K331</f>
        <v>1</v>
      </c>
      <c r="L331" s="37">
        <f>'Door Comparison'!L331</f>
        <v>1</v>
      </c>
      <c r="M331" s="119"/>
      <c r="N331" s="39">
        <f t="shared" si="21"/>
        <v>0.46</v>
      </c>
      <c r="P331" s="39">
        <f t="shared" si="22"/>
        <v>4.1100000000000003</v>
      </c>
      <c r="R331" s="1"/>
      <c r="S331" s="39">
        <f>'Door Comparison'!P331</f>
        <v>419.53</v>
      </c>
      <c r="T331" s="39">
        <f t="shared" si="23"/>
        <v>20.56</v>
      </c>
      <c r="U331" s="178">
        <v>0</v>
      </c>
      <c r="W331" s="40">
        <f t="shared" si="24"/>
        <v>444.66</v>
      </c>
    </row>
    <row r="332" spans="1:24" x14ac:dyDescent="0.25">
      <c r="A332" s="74" t="str">
        <f>'Door Comparison'!A332</f>
        <v xml:space="preserve">06.36.03,  </v>
      </c>
      <c r="B332" s="84" t="str">
        <f>'Door Comparison'!B332</f>
        <v>DRS-104</v>
      </c>
      <c r="C332" s="84">
        <f>'Door Comparison'!C332</f>
        <v>0</v>
      </c>
      <c r="D332" s="34">
        <f>'Door Comparison'!D332</f>
        <v>1020</v>
      </c>
      <c r="E332" s="34">
        <f>'Door Comparison'!E332</f>
        <v>2110</v>
      </c>
      <c r="G332" s="37">
        <f>'Door Comparison'!G332</f>
        <v>0</v>
      </c>
      <c r="H332" s="37">
        <f>'Door Comparison'!H332</f>
        <v>1</v>
      </c>
      <c r="J332" s="37">
        <f>'Door Comparison'!J332</f>
        <v>0</v>
      </c>
      <c r="K332" s="37">
        <f>'Door Comparison'!K332</f>
        <v>1</v>
      </c>
      <c r="L332" s="37">
        <f>'Door Comparison'!L332</f>
        <v>1</v>
      </c>
      <c r="M332" s="119"/>
      <c r="N332" s="39">
        <f t="shared" si="21"/>
        <v>0.47</v>
      </c>
      <c r="P332" s="39">
        <f t="shared" si="22"/>
        <v>4.1900000000000004</v>
      </c>
      <c r="R332" s="1"/>
      <c r="S332" s="39">
        <f>'Door Comparison'!P332</f>
        <v>529.58000000000004</v>
      </c>
      <c r="T332" s="39">
        <f t="shared" si="23"/>
        <v>20.96</v>
      </c>
      <c r="U332" s="178">
        <v>0</v>
      </c>
      <c r="W332" s="40">
        <f t="shared" si="24"/>
        <v>555.20000000000005</v>
      </c>
    </row>
    <row r="333" spans="1:24" x14ac:dyDescent="0.25">
      <c r="A333" s="74" t="str">
        <f>'Door Comparison'!A333</f>
        <v xml:space="preserve">06.36.04,  </v>
      </c>
      <c r="B333" s="84" t="str">
        <f>'Door Comparison'!B333</f>
        <v>DRS-104</v>
      </c>
      <c r="C333" s="84">
        <f>'Door Comparison'!C333</f>
        <v>0</v>
      </c>
      <c r="D333" s="34">
        <f>'Door Comparison'!D333</f>
        <v>920</v>
      </c>
      <c r="E333" s="34">
        <f>'Door Comparison'!E333</f>
        <v>2110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1</v>
      </c>
      <c r="M333" s="119"/>
      <c r="N333" s="39">
        <f t="shared" si="21"/>
        <v>0.46</v>
      </c>
      <c r="P333" s="39">
        <f t="shared" si="22"/>
        <v>4.1100000000000003</v>
      </c>
      <c r="R333" s="1"/>
      <c r="S333" s="39">
        <f>'Door Comparison'!P333</f>
        <v>419.53</v>
      </c>
      <c r="T333" s="39">
        <f t="shared" si="23"/>
        <v>20.56</v>
      </c>
      <c r="U333" s="178">
        <v>0</v>
      </c>
      <c r="W333" s="40">
        <f t="shared" si="24"/>
        <v>444.66</v>
      </c>
    </row>
    <row r="334" spans="1:24" x14ac:dyDescent="0.25">
      <c r="A334" s="74" t="str">
        <f>'Door Comparison'!A334</f>
        <v xml:space="preserve">06.36.05,  </v>
      </c>
      <c r="B334" s="84" t="str">
        <f>'Door Comparison'!B334</f>
        <v>DRS-104</v>
      </c>
      <c r="C334" s="84">
        <f>'Door Comparison'!C334</f>
        <v>0</v>
      </c>
      <c r="D334" s="34">
        <f>'Door Comparison'!D334</f>
        <v>920</v>
      </c>
      <c r="E334" s="34">
        <f>'Door Comparison'!E334</f>
        <v>2110</v>
      </c>
      <c r="G334" s="37">
        <f>'Door Comparison'!G334</f>
        <v>0</v>
      </c>
      <c r="H334" s="37">
        <f>'Door Comparison'!H334</f>
        <v>1</v>
      </c>
      <c r="J334" s="37">
        <f>'Door Comparison'!J334</f>
        <v>0</v>
      </c>
      <c r="K334" s="37">
        <f>'Door Comparison'!K334</f>
        <v>1</v>
      </c>
      <c r="L334" s="37">
        <f>'Door Comparison'!L334</f>
        <v>1</v>
      </c>
      <c r="M334" s="119"/>
      <c r="N334" s="39">
        <f t="shared" si="21"/>
        <v>0.46</v>
      </c>
      <c r="P334" s="39">
        <f t="shared" si="22"/>
        <v>4.1100000000000003</v>
      </c>
      <c r="R334" s="1"/>
      <c r="S334" s="39">
        <f>'Door Comparison'!P334</f>
        <v>419.53</v>
      </c>
      <c r="T334" s="39">
        <f t="shared" si="23"/>
        <v>20.56</v>
      </c>
      <c r="U334" s="178">
        <v>0</v>
      </c>
      <c r="W334" s="40">
        <f t="shared" si="24"/>
        <v>444.66</v>
      </c>
    </row>
    <row r="335" spans="1:24" x14ac:dyDescent="0.25">
      <c r="A335" s="74" t="str">
        <f>'Door Comparison'!A335</f>
        <v xml:space="preserve">06.36.06,  </v>
      </c>
      <c r="B335" s="84" t="str">
        <f>'Door Comparison'!B335</f>
        <v>DRS-104</v>
      </c>
      <c r="C335" s="84">
        <f>'Door Comparison'!C335</f>
        <v>0</v>
      </c>
      <c r="D335" s="34">
        <f>'Door Comparison'!D335</f>
        <v>1450</v>
      </c>
      <c r="E335" s="34">
        <f>'Door Comparison'!E335</f>
        <v>2110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1</v>
      </c>
      <c r="L335" s="37">
        <f>'Door Comparison'!L335</f>
        <v>1</v>
      </c>
      <c r="M335" s="119"/>
      <c r="N335" s="39">
        <f t="shared" si="21"/>
        <v>0.51</v>
      </c>
      <c r="P335" s="39">
        <f t="shared" si="22"/>
        <v>4.54</v>
      </c>
      <c r="R335" s="1"/>
      <c r="S335" s="39">
        <f>'Door Comparison'!P335</f>
        <v>942.71</v>
      </c>
      <c r="T335" s="39">
        <f t="shared" si="23"/>
        <v>22.68</v>
      </c>
      <c r="U335" s="178">
        <v>0</v>
      </c>
      <c r="W335" s="40">
        <f t="shared" si="24"/>
        <v>970.44</v>
      </c>
    </row>
    <row r="336" spans="1:24" x14ac:dyDescent="0.25">
      <c r="A336" s="74" t="str">
        <f>'Door Comparison'!A336</f>
        <v xml:space="preserve">06.36.07,  </v>
      </c>
      <c r="B336" s="84" t="str">
        <f>'Door Comparison'!B336</f>
        <v>DRS-104</v>
      </c>
      <c r="C336" s="84">
        <f>'Door Comparison'!C336</f>
        <v>0</v>
      </c>
      <c r="D336" s="34">
        <f>'Door Comparison'!D336</f>
        <v>1750</v>
      </c>
      <c r="E336" s="34">
        <f>'Door Comparison'!E336</f>
        <v>2110</v>
      </c>
      <c r="G336" s="37">
        <f>'Door Comparison'!G336</f>
        <v>0</v>
      </c>
      <c r="H336" s="37">
        <f>'Door Comparison'!H336</f>
        <v>1</v>
      </c>
      <c r="J336" s="37">
        <f>'Door Comparison'!J336</f>
        <v>0</v>
      </c>
      <c r="K336" s="37">
        <f>'Door Comparison'!K336</f>
        <v>1</v>
      </c>
      <c r="L336" s="37">
        <f>'Door Comparison'!L336</f>
        <v>1</v>
      </c>
      <c r="M336" s="119"/>
      <c r="N336" s="39">
        <f t="shared" si="21"/>
        <v>0.54</v>
      </c>
      <c r="P336" s="39">
        <f t="shared" si="22"/>
        <v>4.78</v>
      </c>
      <c r="R336" s="1"/>
      <c r="S336" s="39">
        <f>'Door Comparison'!P336</f>
        <v>972.48</v>
      </c>
      <c r="T336" s="39">
        <f t="shared" si="23"/>
        <v>23.88</v>
      </c>
      <c r="U336" s="178">
        <v>0</v>
      </c>
      <c r="W336" s="40">
        <f t="shared" si="24"/>
        <v>1001.68</v>
      </c>
    </row>
    <row r="337" spans="1:23" x14ac:dyDescent="0.25">
      <c r="A337" s="74" t="str">
        <f>'Door Comparison'!A337</f>
        <v xml:space="preserve">06.36.08,  </v>
      </c>
      <c r="B337" s="84" t="str">
        <f>'Door Comparison'!B337</f>
        <v>DRS-104</v>
      </c>
      <c r="C337" s="84">
        <f>'Door Comparison'!C337</f>
        <v>0</v>
      </c>
      <c r="D337" s="34">
        <f>'Door Comparison'!D337</f>
        <v>1750</v>
      </c>
      <c r="E337" s="34">
        <f>'Door Comparison'!E337</f>
        <v>2110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1</v>
      </c>
      <c r="M337" s="119"/>
      <c r="N337" s="39">
        <f t="shared" si="21"/>
        <v>0.54</v>
      </c>
      <c r="P337" s="39">
        <f t="shared" si="22"/>
        <v>4.78</v>
      </c>
      <c r="R337" s="1"/>
      <c r="S337" s="39">
        <f>'Door Comparison'!P337</f>
        <v>972.48</v>
      </c>
      <c r="T337" s="39">
        <f t="shared" si="23"/>
        <v>23.88</v>
      </c>
      <c r="U337" s="178">
        <v>0</v>
      </c>
      <c r="W337" s="40">
        <f t="shared" si="24"/>
        <v>1001.68</v>
      </c>
    </row>
    <row r="338" spans="1:23" x14ac:dyDescent="0.25">
      <c r="A338" s="74" t="str">
        <f>'Door Comparison'!A338</f>
        <v xml:space="preserve">06.36.09,  </v>
      </c>
      <c r="B338" s="84" t="str">
        <f>'Door Comparison'!B338</f>
        <v>DRS-104</v>
      </c>
      <c r="C338" s="84">
        <f>'Door Comparison'!C338</f>
        <v>0</v>
      </c>
      <c r="D338" s="34">
        <f>'Door Comparison'!D338</f>
        <v>1450</v>
      </c>
      <c r="E338" s="34">
        <f>'Door Comparison'!E338</f>
        <v>2110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1</v>
      </c>
      <c r="L338" s="37">
        <f>'Door Comparison'!L338</f>
        <v>1</v>
      </c>
      <c r="M338" s="119"/>
      <c r="N338" s="39">
        <f t="shared" si="21"/>
        <v>0.51</v>
      </c>
      <c r="P338" s="39">
        <f t="shared" si="22"/>
        <v>4.54</v>
      </c>
      <c r="R338" s="1"/>
      <c r="S338" s="39">
        <f>'Door Comparison'!P338</f>
        <v>942.71</v>
      </c>
      <c r="T338" s="39">
        <f t="shared" si="23"/>
        <v>22.68</v>
      </c>
      <c r="U338" s="178">
        <v>0</v>
      </c>
      <c r="W338" s="40">
        <f t="shared" si="24"/>
        <v>970.44</v>
      </c>
    </row>
    <row r="339" spans="1:23" x14ac:dyDescent="0.25">
      <c r="A339" s="74" t="str">
        <f>'Door Comparison'!A339</f>
        <v xml:space="preserve">06.36.10,  </v>
      </c>
      <c r="B339" s="84" t="str">
        <f>'Door Comparison'!B339</f>
        <v>DRS-104</v>
      </c>
      <c r="C339" s="84">
        <f>'Door Comparison'!C339</f>
        <v>0</v>
      </c>
      <c r="D339" s="34">
        <f>'Door Comparison'!D339</f>
        <v>1450</v>
      </c>
      <c r="E339" s="34">
        <f>'Door Comparison'!E339</f>
        <v>2110</v>
      </c>
      <c r="G339" s="37">
        <f>'Door Comparison'!G339</f>
        <v>0</v>
      </c>
      <c r="H339" s="37">
        <f>'Door Comparison'!H339</f>
        <v>1</v>
      </c>
      <c r="J339" s="37">
        <f>'Door Comparison'!J339</f>
        <v>0</v>
      </c>
      <c r="K339" s="37">
        <f>'Door Comparison'!K339</f>
        <v>1</v>
      </c>
      <c r="L339" s="37">
        <f>'Door Comparison'!L339</f>
        <v>1</v>
      </c>
      <c r="M339" s="119"/>
      <c r="N339" s="39">
        <f t="shared" si="21"/>
        <v>0.51</v>
      </c>
      <c r="P339" s="39">
        <f t="shared" si="22"/>
        <v>4.54</v>
      </c>
      <c r="R339" s="1"/>
      <c r="S339" s="39">
        <f>'Door Comparison'!P339</f>
        <v>942.71</v>
      </c>
      <c r="T339" s="39">
        <f t="shared" si="23"/>
        <v>22.68</v>
      </c>
      <c r="U339" s="178">
        <v>0</v>
      </c>
      <c r="W339" s="40">
        <f t="shared" si="24"/>
        <v>970.44</v>
      </c>
    </row>
    <row r="340" spans="1:23" x14ac:dyDescent="0.25">
      <c r="A340" s="74" t="str">
        <f>'Door Comparison'!A340</f>
        <v xml:space="preserve">06.36.11,  </v>
      </c>
      <c r="B340" s="84" t="str">
        <f>'Door Comparison'!B340</f>
        <v>DRS-104</v>
      </c>
      <c r="C340" s="84">
        <f>'Door Comparison'!C340</f>
        <v>0</v>
      </c>
      <c r="D340" s="34">
        <f>'Door Comparison'!D340</f>
        <v>1020</v>
      </c>
      <c r="E340" s="34">
        <f>'Door Comparison'!E340</f>
        <v>2110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1</v>
      </c>
      <c r="L340" s="37">
        <f>'Door Comparison'!L340</f>
        <v>1</v>
      </c>
      <c r="M340" s="119"/>
      <c r="N340" s="39">
        <f t="shared" si="21"/>
        <v>0.47</v>
      </c>
      <c r="P340" s="39">
        <f t="shared" si="22"/>
        <v>4.1900000000000004</v>
      </c>
      <c r="R340" s="1"/>
      <c r="S340" s="39">
        <f>'Door Comparison'!P340</f>
        <v>529.58000000000004</v>
      </c>
      <c r="T340" s="39">
        <f t="shared" si="23"/>
        <v>20.96</v>
      </c>
      <c r="U340" s="178">
        <v>0</v>
      </c>
      <c r="W340" s="40">
        <f t="shared" si="24"/>
        <v>555.20000000000005</v>
      </c>
    </row>
    <row r="341" spans="1:23" x14ac:dyDescent="0.25">
      <c r="A341" s="74" t="str">
        <f>'Door Comparison'!A341</f>
        <v xml:space="preserve">06.36.12,  </v>
      </c>
      <c r="B341" s="84" t="str">
        <f>'Door Comparison'!B341</f>
        <v>DRS-104</v>
      </c>
      <c r="C341" s="84">
        <f>'Door Comparison'!C341</f>
        <v>0</v>
      </c>
      <c r="D341" s="34">
        <f>'Door Comparison'!D341</f>
        <v>1450</v>
      </c>
      <c r="E341" s="34">
        <f>'Door Comparison'!E341</f>
        <v>2110</v>
      </c>
      <c r="G341" s="37">
        <f>'Door Comparison'!G341</f>
        <v>0</v>
      </c>
      <c r="H341" s="37">
        <f>'Door Comparison'!H341</f>
        <v>1</v>
      </c>
      <c r="J341" s="37">
        <f>'Door Comparison'!J341</f>
        <v>0</v>
      </c>
      <c r="K341" s="37">
        <f>'Door Comparison'!K341</f>
        <v>1</v>
      </c>
      <c r="L341" s="37">
        <f>'Door Comparison'!L341</f>
        <v>1</v>
      </c>
      <c r="M341" s="119"/>
      <c r="N341" s="39">
        <f t="shared" si="21"/>
        <v>0.51</v>
      </c>
      <c r="P341" s="39">
        <f t="shared" si="22"/>
        <v>4.54</v>
      </c>
      <c r="R341" s="1"/>
      <c r="S341" s="39">
        <f>'Door Comparison'!P341</f>
        <v>942.71</v>
      </c>
      <c r="T341" s="39">
        <f t="shared" si="23"/>
        <v>22.68</v>
      </c>
      <c r="U341" s="178">
        <v>0</v>
      </c>
      <c r="W341" s="40">
        <f t="shared" si="24"/>
        <v>970.44</v>
      </c>
    </row>
    <row r="342" spans="1:23" x14ac:dyDescent="0.25">
      <c r="A342" s="74" t="str">
        <f>'Door Comparison'!A342</f>
        <v xml:space="preserve">06.36.13,  </v>
      </c>
      <c r="B342" s="84" t="str">
        <f>'Door Comparison'!B342</f>
        <v>DRS-104</v>
      </c>
      <c r="C342" s="84">
        <f>'Door Comparison'!C342</f>
        <v>0</v>
      </c>
      <c r="D342" s="34">
        <f>'Door Comparison'!D342</f>
        <v>1550</v>
      </c>
      <c r="E342" s="34">
        <f>'Door Comparison'!E342</f>
        <v>2110</v>
      </c>
      <c r="G342" s="37">
        <f>'Door Comparison'!G342</f>
        <v>0</v>
      </c>
      <c r="H342" s="37">
        <f>'Door Comparison'!H342</f>
        <v>1</v>
      </c>
      <c r="J342" s="37">
        <f>'Door Comparison'!J342</f>
        <v>0</v>
      </c>
      <c r="K342" s="37">
        <f>'Door Comparison'!K342</f>
        <v>1</v>
      </c>
      <c r="L342" s="37">
        <f>'Door Comparison'!L342</f>
        <v>1</v>
      </c>
      <c r="M342" s="119"/>
      <c r="N342" s="39">
        <f t="shared" si="21"/>
        <v>0.52</v>
      </c>
      <c r="P342" s="39">
        <f t="shared" si="22"/>
        <v>4.62</v>
      </c>
      <c r="R342" s="1"/>
      <c r="S342" s="39">
        <f>'Door Comparison'!P342</f>
        <v>951.35</v>
      </c>
      <c r="T342" s="39">
        <f t="shared" si="23"/>
        <v>23.08</v>
      </c>
      <c r="U342" s="178">
        <v>0</v>
      </c>
      <c r="W342" s="40">
        <f t="shared" si="24"/>
        <v>979.57</v>
      </c>
    </row>
    <row r="343" spans="1:23" x14ac:dyDescent="0.25">
      <c r="A343" s="74" t="str">
        <f>'Door Comparison'!A343</f>
        <v xml:space="preserve">06.36.14,  </v>
      </c>
      <c r="B343" s="84" t="str">
        <f>'Door Comparison'!B343</f>
        <v>DRS-104</v>
      </c>
      <c r="C343" s="84">
        <f>'Door Comparison'!C343</f>
        <v>0</v>
      </c>
      <c r="D343" s="34">
        <f>'Door Comparison'!D343</f>
        <v>1550</v>
      </c>
      <c r="E343" s="34">
        <f>'Door Comparison'!E343</f>
        <v>2110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1</v>
      </c>
      <c r="L343" s="37">
        <f>'Door Comparison'!L343</f>
        <v>1</v>
      </c>
      <c r="M343" s="119"/>
      <c r="N343" s="39">
        <f t="shared" si="21"/>
        <v>0.52</v>
      </c>
      <c r="P343" s="39">
        <f t="shared" si="22"/>
        <v>4.62</v>
      </c>
      <c r="R343" s="1"/>
      <c r="S343" s="39">
        <f>'Door Comparison'!P343</f>
        <v>951.35</v>
      </c>
      <c r="T343" s="39">
        <f t="shared" si="23"/>
        <v>23.08</v>
      </c>
      <c r="U343" s="178">
        <v>0</v>
      </c>
      <c r="W343" s="40">
        <f t="shared" si="24"/>
        <v>979.57</v>
      </c>
    </row>
    <row r="344" spans="1:23" x14ac:dyDescent="0.25">
      <c r="A344" s="74" t="str">
        <f>'Door Comparison'!A344</f>
        <v xml:space="preserve">06.36.15,  </v>
      </c>
      <c r="B344" s="84" t="str">
        <f>'Door Comparison'!B344</f>
        <v>DRS-104</v>
      </c>
      <c r="C344" s="84">
        <f>'Door Comparison'!C344</f>
        <v>0</v>
      </c>
      <c r="D344" s="34">
        <f>'Door Comparison'!D344</f>
        <v>620</v>
      </c>
      <c r="E344" s="34">
        <f>'Door Comparison'!E344</f>
        <v>2110</v>
      </c>
      <c r="G344" s="37">
        <f>'Door Comparison'!G344</f>
        <v>0</v>
      </c>
      <c r="H344" s="37">
        <f>'Door Comparison'!H344</f>
        <v>1</v>
      </c>
      <c r="J344" s="37">
        <f>'Door Comparison'!J344</f>
        <v>0</v>
      </c>
      <c r="K344" s="37">
        <f>'Door Comparison'!K344</f>
        <v>1</v>
      </c>
      <c r="L344" s="37">
        <f>'Door Comparison'!L344</f>
        <v>1</v>
      </c>
      <c r="M344" s="119"/>
      <c r="N344" s="39">
        <f t="shared" si="21"/>
        <v>0.44</v>
      </c>
      <c r="P344" s="39">
        <f t="shared" si="22"/>
        <v>3.87</v>
      </c>
      <c r="R344" s="1"/>
      <c r="S344" s="39">
        <f>'Door Comparison'!P344</f>
        <v>335.89</v>
      </c>
      <c r="T344" s="39">
        <f t="shared" si="23"/>
        <v>19.36</v>
      </c>
      <c r="U344" s="178">
        <v>0</v>
      </c>
      <c r="W344" s="40">
        <f t="shared" si="24"/>
        <v>359.56</v>
      </c>
    </row>
    <row r="345" spans="1:23" x14ac:dyDescent="0.25">
      <c r="A345" s="74" t="str">
        <f>'Door Comparison'!A345</f>
        <v xml:space="preserve">06.36.16,  </v>
      </c>
      <c r="B345" s="84" t="str">
        <f>'Door Comparison'!B345</f>
        <v>DRS-104</v>
      </c>
      <c r="C345" s="84">
        <f>'Door Comparison'!C345</f>
        <v>0</v>
      </c>
      <c r="D345" s="34">
        <f>'Door Comparison'!D345</f>
        <v>820</v>
      </c>
      <c r="E345" s="34">
        <f>'Door Comparison'!E345</f>
        <v>2110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1</v>
      </c>
      <c r="L345" s="37">
        <f>'Door Comparison'!L345</f>
        <v>1</v>
      </c>
      <c r="M345" s="119"/>
      <c r="N345" s="39">
        <f t="shared" si="21"/>
        <v>0.45</v>
      </c>
      <c r="P345" s="39">
        <f t="shared" si="22"/>
        <v>4.03</v>
      </c>
      <c r="R345" s="1"/>
      <c r="S345" s="39">
        <f>'Door Comparison'!P345</f>
        <v>410.92</v>
      </c>
      <c r="T345" s="39">
        <f t="shared" si="23"/>
        <v>20.16</v>
      </c>
      <c r="U345" s="178">
        <v>0</v>
      </c>
      <c r="W345" s="40">
        <f t="shared" si="24"/>
        <v>435.56</v>
      </c>
    </row>
    <row r="346" spans="1:23" x14ac:dyDescent="0.25">
      <c r="A346" s="74" t="str">
        <f>'Door Comparison'!A346</f>
        <v xml:space="preserve">06.36.17,  </v>
      </c>
      <c r="B346" s="84" t="str">
        <f>'Door Comparison'!B346</f>
        <v>DRS-104</v>
      </c>
      <c r="C346" s="84">
        <f>'Door Comparison'!C346</f>
        <v>0</v>
      </c>
      <c r="D346" s="34">
        <f>'Door Comparison'!D346</f>
        <v>620</v>
      </c>
      <c r="E346" s="34">
        <f>'Door Comparison'!E346</f>
        <v>2110</v>
      </c>
      <c r="G346" s="37">
        <f>'Door Comparison'!G346</f>
        <v>0</v>
      </c>
      <c r="H346" s="37">
        <f>'Door Comparison'!H346</f>
        <v>1</v>
      </c>
      <c r="J346" s="37">
        <f>'Door Comparison'!J346</f>
        <v>0</v>
      </c>
      <c r="K346" s="37">
        <f>'Door Comparison'!K346</f>
        <v>1</v>
      </c>
      <c r="L346" s="37">
        <f>'Door Comparison'!L346</f>
        <v>1</v>
      </c>
      <c r="M346" s="119"/>
      <c r="N346" s="39">
        <f t="shared" si="21"/>
        <v>0.44</v>
      </c>
      <c r="P346" s="39">
        <f t="shared" si="22"/>
        <v>3.87</v>
      </c>
      <c r="R346" s="1"/>
      <c r="S346" s="39">
        <f>'Door Comparison'!P346</f>
        <v>335.89</v>
      </c>
      <c r="T346" s="39">
        <f t="shared" si="23"/>
        <v>19.36</v>
      </c>
      <c r="U346" s="178">
        <v>0</v>
      </c>
      <c r="W346" s="40">
        <f t="shared" si="24"/>
        <v>359.56</v>
      </c>
    </row>
    <row r="347" spans="1:23" x14ac:dyDescent="0.25">
      <c r="A347" s="74" t="str">
        <f>'Door Comparison'!A347</f>
        <v xml:space="preserve">06.36.18,  </v>
      </c>
      <c r="B347" s="84" t="str">
        <f>'Door Comparison'!B347</f>
        <v>DRS-104</v>
      </c>
      <c r="C347" s="84">
        <f>'Door Comparison'!C347</f>
        <v>0</v>
      </c>
      <c r="D347" s="34">
        <f>'Door Comparison'!D347</f>
        <v>620</v>
      </c>
      <c r="E347" s="34">
        <f>'Door Comparison'!E347</f>
        <v>2110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1</v>
      </c>
      <c r="L347" s="37">
        <f>'Door Comparison'!L347</f>
        <v>1</v>
      </c>
      <c r="M347" s="119"/>
      <c r="N347" s="39">
        <f t="shared" si="21"/>
        <v>0.44</v>
      </c>
      <c r="P347" s="39">
        <f t="shared" si="22"/>
        <v>3.87</v>
      </c>
      <c r="R347" s="1"/>
      <c r="S347" s="39">
        <f>'Door Comparison'!P347</f>
        <v>335.89</v>
      </c>
      <c r="T347" s="39">
        <f t="shared" si="23"/>
        <v>19.36</v>
      </c>
      <c r="U347" s="178">
        <v>0</v>
      </c>
      <c r="W347" s="40">
        <f t="shared" si="24"/>
        <v>359.56</v>
      </c>
    </row>
    <row r="348" spans="1:23" x14ac:dyDescent="0.25">
      <c r="A348" s="74" t="str">
        <f>'Door Comparison'!A348</f>
        <v xml:space="preserve">06.36.19,  </v>
      </c>
      <c r="B348" s="84" t="str">
        <f>'Door Comparison'!B348</f>
        <v>DRS-104</v>
      </c>
      <c r="C348" s="84">
        <f>'Door Comparison'!C348</f>
        <v>0</v>
      </c>
      <c r="D348" s="34">
        <f>'Door Comparison'!D348</f>
        <v>1650</v>
      </c>
      <c r="E348" s="34">
        <f>'Door Comparison'!E348</f>
        <v>2110</v>
      </c>
      <c r="G348" s="37">
        <f>'Door Comparison'!G348</f>
        <v>0</v>
      </c>
      <c r="H348" s="37">
        <f>'Door Comparison'!H348</f>
        <v>1</v>
      </c>
      <c r="J348" s="37">
        <f>'Door Comparison'!J348</f>
        <v>0</v>
      </c>
      <c r="K348" s="37">
        <f>'Door Comparison'!K348</f>
        <v>1</v>
      </c>
      <c r="L348" s="37">
        <f>'Door Comparison'!L348</f>
        <v>1</v>
      </c>
      <c r="M348" s="119"/>
      <c r="N348" s="39">
        <f t="shared" si="21"/>
        <v>0.53</v>
      </c>
      <c r="P348" s="39">
        <f t="shared" si="22"/>
        <v>4.7</v>
      </c>
      <c r="R348" s="1"/>
      <c r="S348" s="39">
        <f>'Door Comparison'!P348</f>
        <v>963.88</v>
      </c>
      <c r="T348" s="39">
        <f t="shared" si="23"/>
        <v>23.48</v>
      </c>
      <c r="U348" s="178">
        <v>0</v>
      </c>
      <c r="W348" s="40">
        <f t="shared" si="24"/>
        <v>992.59</v>
      </c>
    </row>
    <row r="349" spans="1:23" x14ac:dyDescent="0.25">
      <c r="A349" s="74" t="str">
        <f>'Door Comparison'!A349</f>
        <v xml:space="preserve">06.41.01,  </v>
      </c>
      <c r="B349" s="84" t="str">
        <f>'Door Comparison'!B349</f>
        <v>DRS-104</v>
      </c>
      <c r="C349" s="84">
        <f>'Door Comparison'!C349</f>
        <v>0</v>
      </c>
      <c r="D349" s="34">
        <f>'Door Comparison'!D349</f>
        <v>620</v>
      </c>
      <c r="E349" s="34">
        <f>'Door Comparison'!E349</f>
        <v>2110</v>
      </c>
      <c r="G349" s="37">
        <f>'Door Comparison'!G349</f>
        <v>0</v>
      </c>
      <c r="H349" s="37">
        <f>'Door Comparison'!H349</f>
        <v>1</v>
      </c>
      <c r="J349" s="37">
        <f>'Door Comparison'!J349</f>
        <v>0</v>
      </c>
      <c r="K349" s="37">
        <f>'Door Comparison'!K349</f>
        <v>1</v>
      </c>
      <c r="L349" s="37">
        <f>'Door Comparison'!L349</f>
        <v>1</v>
      </c>
      <c r="M349" s="119"/>
      <c r="N349" s="39">
        <f t="shared" si="21"/>
        <v>0.44</v>
      </c>
      <c r="P349" s="39">
        <f t="shared" si="22"/>
        <v>3.87</v>
      </c>
      <c r="R349" s="1"/>
      <c r="S349" s="39">
        <f>'Door Comparison'!P349</f>
        <v>335.89</v>
      </c>
      <c r="T349" s="39">
        <f t="shared" si="23"/>
        <v>19.36</v>
      </c>
      <c r="U349" s="178">
        <v>0</v>
      </c>
      <c r="W349" s="40">
        <f t="shared" si="24"/>
        <v>359.56</v>
      </c>
    </row>
    <row r="350" spans="1:23" x14ac:dyDescent="0.25">
      <c r="A350" s="74" t="str">
        <f>'Door Comparison'!A350</f>
        <v xml:space="preserve">06.41.02,  </v>
      </c>
      <c r="B350" s="84" t="str">
        <f>'Door Comparison'!B350</f>
        <v>DRS-104</v>
      </c>
      <c r="C350" s="84">
        <f>'Door Comparison'!C350</f>
        <v>0</v>
      </c>
      <c r="D350" s="34">
        <f>'Door Comparison'!D350</f>
        <v>620</v>
      </c>
      <c r="E350" s="34">
        <f>'Door Comparison'!E350</f>
        <v>2110</v>
      </c>
      <c r="G350" s="37">
        <f>'Door Comparison'!G350</f>
        <v>0</v>
      </c>
      <c r="H350" s="37">
        <f>'Door Comparison'!H350</f>
        <v>1</v>
      </c>
      <c r="J350" s="37">
        <f>'Door Comparison'!J350</f>
        <v>0</v>
      </c>
      <c r="K350" s="37">
        <f>'Door Comparison'!K350</f>
        <v>1</v>
      </c>
      <c r="L350" s="37">
        <f>'Door Comparison'!L350</f>
        <v>1</v>
      </c>
      <c r="M350" s="119"/>
      <c r="N350" s="39">
        <f t="shared" si="21"/>
        <v>0.44</v>
      </c>
      <c r="P350" s="39">
        <f t="shared" si="22"/>
        <v>3.87</v>
      </c>
      <c r="R350" s="1"/>
      <c r="S350" s="39">
        <f>'Door Comparison'!P350</f>
        <v>335.89</v>
      </c>
      <c r="T350" s="39">
        <f t="shared" si="23"/>
        <v>19.36</v>
      </c>
      <c r="U350" s="178">
        <v>0</v>
      </c>
      <c r="W350" s="40">
        <f t="shared" si="24"/>
        <v>359.56</v>
      </c>
    </row>
    <row r="351" spans="1:23" x14ac:dyDescent="0.25">
      <c r="A351" s="74" t="str">
        <f>'Door Comparison'!A351</f>
        <v xml:space="preserve">06.42.02,  </v>
      </c>
      <c r="B351" s="84" t="str">
        <f>'Door Comparison'!B351</f>
        <v>DRS-107</v>
      </c>
      <c r="C351" s="84">
        <f>'Door Comparison'!C351</f>
        <v>0</v>
      </c>
      <c r="D351" s="34">
        <f>'Door Comparison'!D351</f>
        <v>920</v>
      </c>
      <c r="E351" s="34">
        <f>'Door Comparison'!E351</f>
        <v>2110</v>
      </c>
      <c r="G351" s="37">
        <f>'Door Comparison'!G351</f>
        <v>0</v>
      </c>
      <c r="H351" s="37">
        <f>'Door Comparison'!H351</f>
        <v>1</v>
      </c>
      <c r="J351" s="37">
        <f>'Door Comparison'!J351</f>
        <v>0</v>
      </c>
      <c r="K351" s="37">
        <f>'Door Comparison'!K351</f>
        <v>1</v>
      </c>
      <c r="L351" s="37">
        <f>'Door Comparison'!L351</f>
        <v>1</v>
      </c>
      <c r="M351" s="119"/>
      <c r="N351" s="39">
        <f t="shared" si="21"/>
        <v>0.46</v>
      </c>
      <c r="P351" s="39">
        <f t="shared" si="22"/>
        <v>4.1100000000000003</v>
      </c>
      <c r="R351" s="1"/>
      <c r="S351" s="39">
        <f>'Door Comparison'!P351</f>
        <v>538.99</v>
      </c>
      <c r="T351" s="39">
        <f t="shared" si="23"/>
        <v>20.56</v>
      </c>
      <c r="U351" s="178">
        <v>0</v>
      </c>
      <c r="W351" s="40">
        <f t="shared" si="24"/>
        <v>564.12</v>
      </c>
    </row>
    <row r="352" spans="1:23" x14ac:dyDescent="0.25">
      <c r="A352" s="74" t="str">
        <f>'Door Comparison'!A352</f>
        <v xml:space="preserve">06.42.03,  </v>
      </c>
      <c r="B352" s="84" t="str">
        <f>'Door Comparison'!B352</f>
        <v>DRS-106</v>
      </c>
      <c r="C352" s="84">
        <f>'Door Comparison'!C352</f>
        <v>0</v>
      </c>
      <c r="D352" s="34">
        <f>'Door Comparison'!D352</f>
        <v>820</v>
      </c>
      <c r="E352" s="34">
        <f>'Door Comparison'!E352</f>
        <v>2110</v>
      </c>
      <c r="G352" s="37">
        <f>'Door Comparison'!G352</f>
        <v>0</v>
      </c>
      <c r="H352" s="37">
        <f>'Door Comparison'!H352</f>
        <v>1</v>
      </c>
      <c r="J352" s="37">
        <f>'Door Comparison'!J352</f>
        <v>1</v>
      </c>
      <c r="K352" s="37">
        <f>'Door Comparison'!K352</f>
        <v>0</v>
      </c>
      <c r="L352" s="37">
        <f>'Door Comparison'!L352</f>
        <v>1</v>
      </c>
      <c r="M352" s="119"/>
      <c r="N352" s="39">
        <f t="shared" si="21"/>
        <v>0.45</v>
      </c>
      <c r="P352" s="39">
        <f t="shared" si="22"/>
        <v>4.03</v>
      </c>
      <c r="R352" s="1"/>
      <c r="S352" s="39">
        <f>'Door Comparison'!P352</f>
        <v>426.46</v>
      </c>
      <c r="T352" s="39">
        <f t="shared" si="23"/>
        <v>20.16</v>
      </c>
      <c r="U352" s="178">
        <v>0</v>
      </c>
      <c r="W352" s="40">
        <f t="shared" si="24"/>
        <v>451.1</v>
      </c>
    </row>
    <row r="353" spans="1:23" x14ac:dyDescent="0.25">
      <c r="A353" s="74" t="str">
        <f>'Door Comparison'!A353</f>
        <v xml:space="preserve">06.42.04,  </v>
      </c>
      <c r="B353" s="84" t="str">
        <f>'Door Comparison'!B353</f>
        <v>DRS-106</v>
      </c>
      <c r="C353" s="84">
        <f>'Door Comparison'!C353</f>
        <v>0</v>
      </c>
      <c r="D353" s="34">
        <f>'Door Comparison'!D353</f>
        <v>1500</v>
      </c>
      <c r="E353" s="34">
        <f>'Door Comparison'!E353</f>
        <v>2110</v>
      </c>
      <c r="G353" s="37">
        <f>'Door Comparison'!G353</f>
        <v>0</v>
      </c>
      <c r="H353" s="37">
        <f>'Door Comparison'!H353</f>
        <v>1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19"/>
      <c r="N353" s="39">
        <f t="shared" si="21"/>
        <v>0.51</v>
      </c>
      <c r="P353" s="39">
        <f t="shared" si="22"/>
        <v>4.58</v>
      </c>
      <c r="R353" s="1"/>
      <c r="S353" s="39">
        <f>'Door Comparison'!P353</f>
        <v>868.03</v>
      </c>
      <c r="T353" s="39">
        <f t="shared" si="23"/>
        <v>0</v>
      </c>
      <c r="U353" s="178">
        <v>0</v>
      </c>
      <c r="W353" s="40">
        <f t="shared" si="24"/>
        <v>873.12</v>
      </c>
    </row>
    <row r="354" spans="1:23" x14ac:dyDescent="0.25">
      <c r="A354" s="74" t="str">
        <f>'Door Comparison'!A354</f>
        <v xml:space="preserve">06.46.02,  </v>
      </c>
      <c r="B354" s="84" t="str">
        <f>'Door Comparison'!B354</f>
        <v>DRS-104</v>
      </c>
      <c r="C354" s="84">
        <f>'Door Comparison'!C354</f>
        <v>0</v>
      </c>
      <c r="D354" s="34">
        <f>'Door Comparison'!D354</f>
        <v>1020</v>
      </c>
      <c r="E354" s="34">
        <f>'Door Comparison'!E354</f>
        <v>2110</v>
      </c>
      <c r="G354" s="37">
        <f>'Door Comparison'!G354</f>
        <v>0</v>
      </c>
      <c r="H354" s="37">
        <f>'Door Comparison'!H354</f>
        <v>1</v>
      </c>
      <c r="J354" s="37">
        <f>'Door Comparison'!J354</f>
        <v>0</v>
      </c>
      <c r="K354" s="37">
        <f>'Door Comparison'!K354</f>
        <v>1</v>
      </c>
      <c r="L354" s="37">
        <f>'Door Comparison'!L354</f>
        <v>1</v>
      </c>
      <c r="M354" s="119"/>
      <c r="N354" s="39">
        <f t="shared" si="21"/>
        <v>0.47</v>
      </c>
      <c r="P354" s="39">
        <f t="shared" si="22"/>
        <v>4.1900000000000004</v>
      </c>
      <c r="R354" s="1"/>
      <c r="S354" s="39">
        <f>'Door Comparison'!P354</f>
        <v>529.58000000000004</v>
      </c>
      <c r="T354" s="39">
        <f t="shared" si="23"/>
        <v>20.96</v>
      </c>
      <c r="U354" s="178">
        <v>0</v>
      </c>
      <c r="W354" s="40">
        <f t="shared" si="24"/>
        <v>555.20000000000005</v>
      </c>
    </row>
    <row r="355" spans="1:23" x14ac:dyDescent="0.25">
      <c r="A355" s="74" t="str">
        <f>'Door Comparison'!A355</f>
        <v xml:space="preserve">07.09.01,  </v>
      </c>
      <c r="B355" s="84" t="str">
        <f>'Door Comparison'!B355</f>
        <v>DRS-104</v>
      </c>
      <c r="C355" s="84">
        <f>'Door Comparison'!C355</f>
        <v>0</v>
      </c>
      <c r="D355" s="34">
        <f>'Door Comparison'!D355</f>
        <v>1650</v>
      </c>
      <c r="E355" s="34">
        <f>'Door Comparison'!E355</f>
        <v>2110</v>
      </c>
      <c r="G355" s="37">
        <f>'Door Comparison'!G355</f>
        <v>0</v>
      </c>
      <c r="H355" s="37">
        <f>'Door Comparison'!H355</f>
        <v>1</v>
      </c>
      <c r="J355" s="37">
        <f>'Door Comparison'!J355</f>
        <v>0</v>
      </c>
      <c r="K355" s="37">
        <f>'Door Comparison'!K355</f>
        <v>1</v>
      </c>
      <c r="L355" s="37">
        <f>'Door Comparison'!L355</f>
        <v>1</v>
      </c>
      <c r="M355" s="119"/>
      <c r="N355" s="39">
        <f t="shared" si="21"/>
        <v>0.53</v>
      </c>
      <c r="P355" s="39">
        <f t="shared" si="22"/>
        <v>4.7</v>
      </c>
      <c r="R355" s="1"/>
      <c r="S355" s="39">
        <f>'Door Comparison'!P355</f>
        <v>963.88</v>
      </c>
      <c r="T355" s="39">
        <f t="shared" si="23"/>
        <v>23.48</v>
      </c>
      <c r="U355" s="178">
        <v>0</v>
      </c>
      <c r="W355" s="40">
        <f t="shared" si="24"/>
        <v>992.59</v>
      </c>
    </row>
    <row r="356" spans="1:23" x14ac:dyDescent="0.25">
      <c r="A356" s="74" t="str">
        <f>'Door Comparison'!A356</f>
        <v xml:space="preserve">07.09.02,  </v>
      </c>
      <c r="B356" s="84" t="str">
        <f>'Door Comparison'!B356</f>
        <v>DRS-104</v>
      </c>
      <c r="C356" s="84">
        <f>'Door Comparison'!C356</f>
        <v>0</v>
      </c>
      <c r="D356" s="34">
        <f>'Door Comparison'!D356</f>
        <v>720</v>
      </c>
      <c r="E356" s="34">
        <f>'Door Comparison'!E356</f>
        <v>2110</v>
      </c>
      <c r="G356" s="37">
        <f>'Door Comparison'!G356</f>
        <v>0</v>
      </c>
      <c r="H356" s="37">
        <f>'Door Comparison'!H356</f>
        <v>1</v>
      </c>
      <c r="J356" s="37">
        <f>'Door Comparison'!J356</f>
        <v>0</v>
      </c>
      <c r="K356" s="37">
        <f>'Door Comparison'!K356</f>
        <v>1</v>
      </c>
      <c r="L356" s="37">
        <f>'Door Comparison'!L356</f>
        <v>1</v>
      </c>
      <c r="M356" s="119"/>
      <c r="N356" s="39">
        <f t="shared" si="21"/>
        <v>0.44</v>
      </c>
      <c r="P356" s="39">
        <f t="shared" si="22"/>
        <v>3.95</v>
      </c>
      <c r="R356" s="1"/>
      <c r="S356" s="39">
        <f>'Door Comparison'!P356</f>
        <v>402.27</v>
      </c>
      <c r="T356" s="39">
        <f t="shared" si="23"/>
        <v>19.760000000000002</v>
      </c>
      <c r="U356" s="178">
        <v>0</v>
      </c>
      <c r="W356" s="40">
        <f t="shared" si="24"/>
        <v>426.42</v>
      </c>
    </row>
    <row r="357" spans="1:23" x14ac:dyDescent="0.25">
      <c r="A357" s="74" t="str">
        <f>'Door Comparison'!A357</f>
        <v xml:space="preserve">07.09.03,  </v>
      </c>
      <c r="B357" s="84" t="str">
        <f>'Door Comparison'!B357</f>
        <v>DRS-104</v>
      </c>
      <c r="C357" s="84">
        <f>'Door Comparison'!C357</f>
        <v>0</v>
      </c>
      <c r="D357" s="34">
        <f>'Door Comparison'!D357</f>
        <v>920</v>
      </c>
      <c r="E357" s="34">
        <f>'Door Comparison'!E357</f>
        <v>2110</v>
      </c>
      <c r="G357" s="37">
        <f>'Door Comparison'!G357</f>
        <v>0</v>
      </c>
      <c r="H357" s="37">
        <f>'Door Comparison'!H357</f>
        <v>1</v>
      </c>
      <c r="J357" s="37">
        <f>'Door Comparison'!J357</f>
        <v>0</v>
      </c>
      <c r="K357" s="37">
        <f>'Door Comparison'!K357</f>
        <v>1</v>
      </c>
      <c r="L357" s="37">
        <f>'Door Comparison'!L357</f>
        <v>1</v>
      </c>
      <c r="M357" s="119"/>
      <c r="N357" s="39">
        <f t="shared" si="21"/>
        <v>0.46</v>
      </c>
      <c r="P357" s="39">
        <f t="shared" si="22"/>
        <v>4.1100000000000003</v>
      </c>
      <c r="R357" s="1"/>
      <c r="S357" s="39">
        <f>'Door Comparison'!P357</f>
        <v>419.53</v>
      </c>
      <c r="T357" s="39">
        <f t="shared" si="23"/>
        <v>20.56</v>
      </c>
      <c r="U357" s="178">
        <v>0</v>
      </c>
      <c r="W357" s="40">
        <f t="shared" si="24"/>
        <v>444.66</v>
      </c>
    </row>
    <row r="358" spans="1:23" x14ac:dyDescent="0.25">
      <c r="A358" s="74" t="str">
        <f>'Door Comparison'!A358</f>
        <v xml:space="preserve">07.09.04,  </v>
      </c>
      <c r="B358" s="84" t="str">
        <f>'Door Comparison'!B358</f>
        <v>DRS-104</v>
      </c>
      <c r="C358" s="84">
        <f>'Door Comparison'!C358</f>
        <v>0</v>
      </c>
      <c r="D358" s="34">
        <f>'Door Comparison'!D358</f>
        <v>1650</v>
      </c>
      <c r="E358" s="34">
        <f>'Door Comparison'!E358</f>
        <v>2110</v>
      </c>
      <c r="G358" s="37">
        <f>'Door Comparison'!G358</f>
        <v>0</v>
      </c>
      <c r="H358" s="37">
        <f>'Door Comparison'!H358</f>
        <v>1</v>
      </c>
      <c r="J358" s="37">
        <f>'Door Comparison'!J358</f>
        <v>0</v>
      </c>
      <c r="K358" s="37">
        <f>'Door Comparison'!K358</f>
        <v>1</v>
      </c>
      <c r="L358" s="37">
        <f>'Door Comparison'!L358</f>
        <v>1</v>
      </c>
      <c r="M358" s="119"/>
      <c r="N358" s="39">
        <f t="shared" si="21"/>
        <v>0.53</v>
      </c>
      <c r="P358" s="39">
        <f t="shared" si="22"/>
        <v>4.7</v>
      </c>
      <c r="R358" s="1"/>
      <c r="S358" s="39">
        <f>'Door Comparison'!P358</f>
        <v>963.88</v>
      </c>
      <c r="T358" s="39">
        <f t="shared" si="23"/>
        <v>23.48</v>
      </c>
      <c r="U358" s="178">
        <v>0</v>
      </c>
      <c r="W358" s="40">
        <f t="shared" si="24"/>
        <v>992.59</v>
      </c>
    </row>
    <row r="359" spans="1:23" x14ac:dyDescent="0.25">
      <c r="A359" s="74" t="str">
        <f>'Door Comparison'!A359</f>
        <v xml:space="preserve">07.09.05,  </v>
      </c>
      <c r="B359" s="84" t="str">
        <f>'Door Comparison'!B359</f>
        <v>DRS-104</v>
      </c>
      <c r="C359" s="84">
        <f>'Door Comparison'!C359</f>
        <v>0</v>
      </c>
      <c r="D359" s="34">
        <f>'Door Comparison'!D359</f>
        <v>820</v>
      </c>
      <c r="E359" s="34">
        <f>'Door Comparison'!E359</f>
        <v>2110</v>
      </c>
      <c r="G359" s="37">
        <f>'Door Comparison'!G359</f>
        <v>0</v>
      </c>
      <c r="H359" s="37">
        <f>'Door Comparison'!H359</f>
        <v>1</v>
      </c>
      <c r="J359" s="37">
        <f>'Door Comparison'!J359</f>
        <v>0</v>
      </c>
      <c r="K359" s="37">
        <f>'Door Comparison'!K359</f>
        <v>1</v>
      </c>
      <c r="L359" s="37">
        <f>'Door Comparison'!L359</f>
        <v>1</v>
      </c>
      <c r="M359" s="119"/>
      <c r="N359" s="39">
        <f t="shared" si="21"/>
        <v>0.45</v>
      </c>
      <c r="P359" s="39">
        <f t="shared" si="22"/>
        <v>4.03</v>
      </c>
      <c r="R359" s="1"/>
      <c r="S359" s="39">
        <f>'Door Comparison'!P359</f>
        <v>410.92</v>
      </c>
      <c r="T359" s="39">
        <f t="shared" si="23"/>
        <v>20.16</v>
      </c>
      <c r="U359" s="178">
        <v>0</v>
      </c>
      <c r="W359" s="40">
        <f t="shared" si="24"/>
        <v>435.56</v>
      </c>
    </row>
    <row r="360" spans="1:23" x14ac:dyDescent="0.25">
      <c r="A360" s="74" t="str">
        <f>'Door Comparison'!A360</f>
        <v xml:space="preserve">07.09.06,  </v>
      </c>
      <c r="B360" s="84" t="str">
        <f>'Door Comparison'!B360</f>
        <v>DRS-104</v>
      </c>
      <c r="C360" s="84">
        <f>'Door Comparison'!C360</f>
        <v>0</v>
      </c>
      <c r="D360" s="34">
        <f>'Door Comparison'!D360</f>
        <v>620</v>
      </c>
      <c r="E360" s="34">
        <f>'Door Comparison'!E360</f>
        <v>2110</v>
      </c>
      <c r="G360" s="37">
        <f>'Door Comparison'!G360</f>
        <v>0</v>
      </c>
      <c r="H360" s="37">
        <f>'Door Comparison'!H360</f>
        <v>1</v>
      </c>
      <c r="J360" s="37">
        <f>'Door Comparison'!J360</f>
        <v>0</v>
      </c>
      <c r="K360" s="37">
        <f>'Door Comparison'!K360</f>
        <v>1</v>
      </c>
      <c r="L360" s="37">
        <f>'Door Comparison'!L360</f>
        <v>1</v>
      </c>
      <c r="M360" s="119"/>
      <c r="N360" s="39">
        <f t="shared" si="21"/>
        <v>0.44</v>
      </c>
      <c r="P360" s="39">
        <f t="shared" si="22"/>
        <v>3.87</v>
      </c>
      <c r="R360" s="1"/>
      <c r="S360" s="39">
        <f>'Door Comparison'!P360</f>
        <v>335.89</v>
      </c>
      <c r="T360" s="39">
        <f t="shared" si="23"/>
        <v>19.36</v>
      </c>
      <c r="U360" s="178">
        <v>0</v>
      </c>
      <c r="W360" s="40">
        <f t="shared" si="24"/>
        <v>359.56</v>
      </c>
    </row>
    <row r="361" spans="1:23" x14ac:dyDescent="0.25">
      <c r="A361" s="74" t="str">
        <f>'Door Comparison'!A361</f>
        <v xml:space="preserve">07.09.07,  </v>
      </c>
      <c r="B361" s="84" t="str">
        <f>'Door Comparison'!B361</f>
        <v>DRS-104</v>
      </c>
      <c r="C361" s="84">
        <f>'Door Comparison'!C361</f>
        <v>0</v>
      </c>
      <c r="D361" s="34">
        <f>'Door Comparison'!D361</f>
        <v>1750</v>
      </c>
      <c r="E361" s="34">
        <f>'Door Comparison'!E361</f>
        <v>2110</v>
      </c>
      <c r="G361" s="37">
        <f>'Door Comparison'!G361</f>
        <v>0</v>
      </c>
      <c r="H361" s="37">
        <f>'Door Comparison'!H361</f>
        <v>1</v>
      </c>
      <c r="J361" s="37">
        <f>'Door Comparison'!J361</f>
        <v>0</v>
      </c>
      <c r="K361" s="37">
        <f>'Door Comparison'!K361</f>
        <v>1</v>
      </c>
      <c r="L361" s="37">
        <f>'Door Comparison'!L361</f>
        <v>1</v>
      </c>
      <c r="M361" s="119"/>
      <c r="N361" s="39">
        <f t="shared" si="21"/>
        <v>0.54</v>
      </c>
      <c r="P361" s="39">
        <f t="shared" si="22"/>
        <v>4.78</v>
      </c>
      <c r="R361" s="1"/>
      <c r="S361" s="39">
        <f>'Door Comparison'!P361</f>
        <v>972.48</v>
      </c>
      <c r="T361" s="39">
        <f t="shared" si="23"/>
        <v>23.88</v>
      </c>
      <c r="U361" s="178">
        <v>0</v>
      </c>
      <c r="W361" s="40">
        <f t="shared" si="24"/>
        <v>1001.68</v>
      </c>
    </row>
    <row r="362" spans="1:23" x14ac:dyDescent="0.25">
      <c r="A362" s="74" t="str">
        <f>'Door Comparison'!A362</f>
        <v xml:space="preserve">07.09.08,  </v>
      </c>
      <c r="B362" s="84" t="str">
        <f>'Door Comparison'!B362</f>
        <v>DRS-104</v>
      </c>
      <c r="C362" s="84">
        <f>'Door Comparison'!C362</f>
        <v>0</v>
      </c>
      <c r="D362" s="34">
        <f>'Door Comparison'!D362</f>
        <v>1450</v>
      </c>
      <c r="E362" s="34">
        <f>'Door Comparison'!E362</f>
        <v>2110</v>
      </c>
      <c r="G362" s="37">
        <f>'Door Comparison'!G362</f>
        <v>0</v>
      </c>
      <c r="H362" s="37">
        <f>'Door Comparison'!H362</f>
        <v>1</v>
      </c>
      <c r="J362" s="37">
        <f>'Door Comparison'!J362</f>
        <v>0</v>
      </c>
      <c r="K362" s="37">
        <f>'Door Comparison'!K362</f>
        <v>1</v>
      </c>
      <c r="L362" s="37">
        <f>'Door Comparison'!L362</f>
        <v>1</v>
      </c>
      <c r="M362" s="119"/>
      <c r="N362" s="39">
        <f t="shared" si="21"/>
        <v>0.51</v>
      </c>
      <c r="P362" s="39">
        <f t="shared" si="22"/>
        <v>4.54</v>
      </c>
      <c r="R362" s="1"/>
      <c r="S362" s="39">
        <f>'Door Comparison'!P362</f>
        <v>942.71</v>
      </c>
      <c r="T362" s="39">
        <f t="shared" si="23"/>
        <v>22.68</v>
      </c>
      <c r="U362" s="178">
        <v>0</v>
      </c>
      <c r="W362" s="40">
        <f t="shared" si="24"/>
        <v>970.44</v>
      </c>
    </row>
    <row r="363" spans="1:23" x14ac:dyDescent="0.25">
      <c r="A363" s="74" t="str">
        <f>'Door Comparison'!A363</f>
        <v xml:space="preserve">07.09.09,  </v>
      </c>
      <c r="B363" s="84" t="str">
        <f>'Door Comparison'!B363</f>
        <v>DRS-104</v>
      </c>
      <c r="C363" s="84">
        <f>'Door Comparison'!C363</f>
        <v>0</v>
      </c>
      <c r="D363" s="34">
        <f>'Door Comparison'!D363</f>
        <v>1020</v>
      </c>
      <c r="E363" s="34">
        <f>'Door Comparison'!E363</f>
        <v>2110</v>
      </c>
      <c r="G363" s="37">
        <f>'Door Comparison'!G363</f>
        <v>0</v>
      </c>
      <c r="H363" s="37">
        <f>'Door Comparison'!H363</f>
        <v>1</v>
      </c>
      <c r="J363" s="37">
        <f>'Door Comparison'!J363</f>
        <v>0</v>
      </c>
      <c r="K363" s="37">
        <f>'Door Comparison'!K363</f>
        <v>1</v>
      </c>
      <c r="L363" s="37">
        <f>'Door Comparison'!L363</f>
        <v>1</v>
      </c>
      <c r="M363" s="119"/>
      <c r="N363" s="39">
        <f t="shared" si="21"/>
        <v>0.47</v>
      </c>
      <c r="P363" s="39">
        <f t="shared" si="22"/>
        <v>4.1900000000000004</v>
      </c>
      <c r="R363" s="1"/>
      <c r="S363" s="39">
        <f>'Door Comparison'!P363</f>
        <v>529.58000000000004</v>
      </c>
      <c r="T363" s="39">
        <f t="shared" si="23"/>
        <v>20.96</v>
      </c>
      <c r="U363" s="178">
        <v>0</v>
      </c>
      <c r="W363" s="40">
        <f t="shared" si="24"/>
        <v>555.20000000000005</v>
      </c>
    </row>
    <row r="364" spans="1:23" x14ac:dyDescent="0.25">
      <c r="A364" s="74" t="str">
        <f>'Door Comparison'!A364</f>
        <v xml:space="preserve">07.09.10,  </v>
      </c>
      <c r="B364" s="84" t="str">
        <f>'Door Comparison'!B364</f>
        <v>DRS-104</v>
      </c>
      <c r="C364" s="84">
        <f>'Door Comparison'!C364</f>
        <v>0</v>
      </c>
      <c r="D364" s="34">
        <f>'Door Comparison'!D364</f>
        <v>620</v>
      </c>
      <c r="E364" s="34">
        <f>'Door Comparison'!E364</f>
        <v>2110</v>
      </c>
      <c r="G364" s="37">
        <f>'Door Comparison'!G364</f>
        <v>0</v>
      </c>
      <c r="H364" s="37">
        <f>'Door Comparison'!H364</f>
        <v>1</v>
      </c>
      <c r="J364" s="37">
        <f>'Door Comparison'!J364</f>
        <v>0</v>
      </c>
      <c r="K364" s="37">
        <f>'Door Comparison'!K364</f>
        <v>1</v>
      </c>
      <c r="L364" s="37">
        <f>'Door Comparison'!L364</f>
        <v>1</v>
      </c>
      <c r="M364" s="119"/>
      <c r="N364" s="39">
        <f t="shared" si="21"/>
        <v>0.44</v>
      </c>
      <c r="P364" s="39">
        <f t="shared" si="22"/>
        <v>3.87</v>
      </c>
      <c r="R364" s="1"/>
      <c r="S364" s="39">
        <f>'Door Comparison'!P364</f>
        <v>335.89</v>
      </c>
      <c r="T364" s="39">
        <f t="shared" si="23"/>
        <v>19.36</v>
      </c>
      <c r="U364" s="178">
        <v>0</v>
      </c>
      <c r="W364" s="40">
        <f t="shared" si="24"/>
        <v>359.56</v>
      </c>
    </row>
    <row r="365" spans="1:23" x14ac:dyDescent="0.25">
      <c r="A365" s="74" t="str">
        <f>'Door Comparison'!A365</f>
        <v xml:space="preserve">07.09.11,  </v>
      </c>
      <c r="B365" s="84" t="str">
        <f>'Door Comparison'!B365</f>
        <v>DRS-104</v>
      </c>
      <c r="C365" s="84">
        <f>'Door Comparison'!C365</f>
        <v>0</v>
      </c>
      <c r="D365" s="34">
        <f>'Door Comparison'!D365</f>
        <v>620</v>
      </c>
      <c r="E365" s="34">
        <f>'Door Comparison'!E365</f>
        <v>2110</v>
      </c>
      <c r="G365" s="37">
        <f>'Door Comparison'!G365</f>
        <v>0</v>
      </c>
      <c r="H365" s="37">
        <f>'Door Comparison'!H365</f>
        <v>1</v>
      </c>
      <c r="J365" s="37">
        <f>'Door Comparison'!J365</f>
        <v>0</v>
      </c>
      <c r="K365" s="37">
        <f>'Door Comparison'!K365</f>
        <v>1</v>
      </c>
      <c r="L365" s="37">
        <f>'Door Comparison'!L365</f>
        <v>1</v>
      </c>
      <c r="M365" s="119"/>
      <c r="N365" s="39">
        <f t="shared" si="21"/>
        <v>0.44</v>
      </c>
      <c r="P365" s="39">
        <f t="shared" si="22"/>
        <v>3.87</v>
      </c>
      <c r="R365" s="1"/>
      <c r="S365" s="39">
        <f>'Door Comparison'!P365</f>
        <v>335.89</v>
      </c>
      <c r="T365" s="39">
        <f t="shared" si="23"/>
        <v>19.36</v>
      </c>
      <c r="U365" s="178">
        <v>0</v>
      </c>
      <c r="W365" s="40">
        <f t="shared" si="24"/>
        <v>359.56</v>
      </c>
    </row>
    <row r="366" spans="1:23" x14ac:dyDescent="0.25">
      <c r="A366" s="74" t="str">
        <f>'Door Comparison'!A366</f>
        <v xml:space="preserve">07.09.12,  </v>
      </c>
      <c r="B366" s="84" t="str">
        <f>'Door Comparison'!B366</f>
        <v>DRS-104</v>
      </c>
      <c r="C366" s="84">
        <f>'Door Comparison'!C366</f>
        <v>0</v>
      </c>
      <c r="D366" s="34">
        <f>'Door Comparison'!D366</f>
        <v>820</v>
      </c>
      <c r="E366" s="34">
        <f>'Door Comparison'!E366</f>
        <v>2110</v>
      </c>
      <c r="G366" s="37">
        <f>'Door Comparison'!G366</f>
        <v>0</v>
      </c>
      <c r="H366" s="37">
        <f>'Door Comparison'!H366</f>
        <v>1</v>
      </c>
      <c r="J366" s="37">
        <f>'Door Comparison'!J366</f>
        <v>0</v>
      </c>
      <c r="K366" s="37">
        <f>'Door Comparison'!K366</f>
        <v>1</v>
      </c>
      <c r="L366" s="37">
        <f>'Door Comparison'!L366</f>
        <v>1</v>
      </c>
      <c r="M366" s="119"/>
      <c r="N366" s="39">
        <f t="shared" si="21"/>
        <v>0.45</v>
      </c>
      <c r="P366" s="39">
        <f t="shared" si="22"/>
        <v>4.03</v>
      </c>
      <c r="R366" s="1"/>
      <c r="S366" s="39">
        <f>'Door Comparison'!P366</f>
        <v>410.92</v>
      </c>
      <c r="T366" s="39">
        <f t="shared" si="23"/>
        <v>20.16</v>
      </c>
      <c r="U366" s="178">
        <v>0</v>
      </c>
      <c r="W366" s="40">
        <f t="shared" si="24"/>
        <v>435.56</v>
      </c>
    </row>
    <row r="367" spans="1:23" x14ac:dyDescent="0.25">
      <c r="A367" s="74" t="str">
        <f>'Door Comparison'!A367</f>
        <v xml:space="preserve">07.09.13,  </v>
      </c>
      <c r="B367" s="84" t="str">
        <f>'Door Comparison'!B367</f>
        <v>DRS-104</v>
      </c>
      <c r="C367" s="84">
        <f>'Door Comparison'!C367</f>
        <v>0</v>
      </c>
      <c r="D367" s="34">
        <f>'Door Comparison'!D367</f>
        <v>620</v>
      </c>
      <c r="E367" s="34">
        <f>'Door Comparison'!E367</f>
        <v>2110</v>
      </c>
      <c r="G367" s="37">
        <f>'Door Comparison'!G367</f>
        <v>0</v>
      </c>
      <c r="H367" s="37">
        <f>'Door Comparison'!H367</f>
        <v>1</v>
      </c>
      <c r="J367" s="37">
        <f>'Door Comparison'!J367</f>
        <v>0</v>
      </c>
      <c r="K367" s="37">
        <f>'Door Comparison'!K367</f>
        <v>1</v>
      </c>
      <c r="L367" s="37">
        <f>'Door Comparison'!L367</f>
        <v>1</v>
      </c>
      <c r="M367" s="119"/>
      <c r="N367" s="39">
        <f t="shared" si="21"/>
        <v>0.44</v>
      </c>
      <c r="P367" s="39">
        <f t="shared" si="22"/>
        <v>3.87</v>
      </c>
      <c r="R367" s="1"/>
      <c r="S367" s="39">
        <f>'Door Comparison'!P367</f>
        <v>335.89</v>
      </c>
      <c r="T367" s="39">
        <f t="shared" si="23"/>
        <v>19.36</v>
      </c>
      <c r="U367" s="178">
        <v>0</v>
      </c>
      <c r="W367" s="40">
        <f t="shared" si="24"/>
        <v>359.56</v>
      </c>
    </row>
    <row r="368" spans="1:23" x14ac:dyDescent="0.25">
      <c r="A368" s="74" t="str">
        <f>'Door Comparison'!A368</f>
        <v xml:space="preserve">07.09.14,  </v>
      </c>
      <c r="B368" s="84" t="str">
        <f>'Door Comparison'!B368</f>
        <v>DRS-104</v>
      </c>
      <c r="C368" s="84">
        <f>'Door Comparison'!C368</f>
        <v>0</v>
      </c>
      <c r="D368" s="34">
        <f>'Door Comparison'!D368</f>
        <v>720</v>
      </c>
      <c r="E368" s="34">
        <f>'Door Comparison'!E368</f>
        <v>2110</v>
      </c>
      <c r="G368" s="37">
        <f>'Door Comparison'!G368</f>
        <v>0</v>
      </c>
      <c r="H368" s="37">
        <f>'Door Comparison'!H368</f>
        <v>1</v>
      </c>
      <c r="J368" s="37">
        <f>'Door Comparison'!J368</f>
        <v>0</v>
      </c>
      <c r="K368" s="37">
        <f>'Door Comparison'!K368</f>
        <v>1</v>
      </c>
      <c r="L368" s="37">
        <f>'Door Comparison'!L368</f>
        <v>1</v>
      </c>
      <c r="M368" s="119"/>
      <c r="N368" s="39">
        <f t="shared" si="21"/>
        <v>0.44</v>
      </c>
      <c r="P368" s="39">
        <f t="shared" si="22"/>
        <v>3.95</v>
      </c>
      <c r="R368" s="1"/>
      <c r="S368" s="39">
        <f>'Door Comparison'!P368</f>
        <v>402.27</v>
      </c>
      <c r="T368" s="39">
        <f t="shared" si="23"/>
        <v>19.760000000000002</v>
      </c>
      <c r="U368" s="178">
        <v>0</v>
      </c>
      <c r="W368" s="40">
        <f t="shared" si="24"/>
        <v>426.42</v>
      </c>
    </row>
    <row r="369" spans="1:23" x14ac:dyDescent="0.25">
      <c r="A369" s="74" t="str">
        <f>'Door Comparison'!A369</f>
        <v xml:space="preserve">07.09.16,  </v>
      </c>
      <c r="B369" s="84" t="str">
        <f>'Door Comparison'!B369</f>
        <v>DRS-104</v>
      </c>
      <c r="C369" s="84">
        <f>'Door Comparison'!C369</f>
        <v>0</v>
      </c>
      <c r="D369" s="34">
        <f>'Door Comparison'!D369</f>
        <v>620</v>
      </c>
      <c r="E369" s="34">
        <f>'Door Comparison'!E369</f>
        <v>2110</v>
      </c>
      <c r="G369" s="37">
        <f>'Door Comparison'!G369</f>
        <v>0</v>
      </c>
      <c r="H369" s="37">
        <f>'Door Comparison'!H369</f>
        <v>1</v>
      </c>
      <c r="J369" s="37">
        <f>'Door Comparison'!J369</f>
        <v>0</v>
      </c>
      <c r="K369" s="37">
        <f>'Door Comparison'!K369</f>
        <v>1</v>
      </c>
      <c r="L369" s="37">
        <f>'Door Comparison'!L369</f>
        <v>1</v>
      </c>
      <c r="M369" s="119"/>
      <c r="N369" s="39">
        <f t="shared" si="21"/>
        <v>0.44</v>
      </c>
      <c r="P369" s="39">
        <f t="shared" si="22"/>
        <v>3.87</v>
      </c>
      <c r="R369" s="1"/>
      <c r="S369" s="39">
        <f>'Door Comparison'!P369</f>
        <v>335.89</v>
      </c>
      <c r="T369" s="39">
        <f t="shared" si="23"/>
        <v>19.36</v>
      </c>
      <c r="U369" s="178">
        <v>0</v>
      </c>
      <c r="W369" s="40">
        <f t="shared" si="24"/>
        <v>359.56</v>
      </c>
    </row>
    <row r="370" spans="1:23" x14ac:dyDescent="0.25">
      <c r="A370" s="74" t="str">
        <f>'Door Comparison'!A370</f>
        <v xml:space="preserve">07.10.01,  </v>
      </c>
      <c r="B370" s="84" t="str">
        <f>'Door Comparison'!B370</f>
        <v>DRS-104</v>
      </c>
      <c r="C370" s="84">
        <f>'Door Comparison'!C370</f>
        <v>0</v>
      </c>
      <c r="D370" s="34">
        <f>'Door Comparison'!D370</f>
        <v>820</v>
      </c>
      <c r="E370" s="34">
        <f>'Door Comparison'!E370</f>
        <v>2110</v>
      </c>
      <c r="G370" s="37">
        <f>'Door Comparison'!G370</f>
        <v>0</v>
      </c>
      <c r="H370" s="37">
        <f>'Door Comparison'!H370</f>
        <v>1</v>
      </c>
      <c r="J370" s="37">
        <f>'Door Comparison'!J370</f>
        <v>0</v>
      </c>
      <c r="K370" s="37">
        <f>'Door Comparison'!K370</f>
        <v>1</v>
      </c>
      <c r="L370" s="37">
        <f>'Door Comparison'!L370</f>
        <v>1</v>
      </c>
      <c r="M370" s="119"/>
      <c r="N370" s="39">
        <f t="shared" si="21"/>
        <v>0.45</v>
      </c>
      <c r="P370" s="39">
        <f t="shared" si="22"/>
        <v>4.03</v>
      </c>
      <c r="R370" s="1"/>
      <c r="S370" s="39">
        <f>'Door Comparison'!P370</f>
        <v>410.92</v>
      </c>
      <c r="T370" s="39">
        <f t="shared" si="23"/>
        <v>20.16</v>
      </c>
      <c r="U370" s="178">
        <v>0</v>
      </c>
      <c r="W370" s="40">
        <f t="shared" si="24"/>
        <v>435.56</v>
      </c>
    </row>
    <row r="371" spans="1:23" x14ac:dyDescent="0.25">
      <c r="A371" s="74" t="str">
        <f>'Door Comparison'!A371</f>
        <v xml:space="preserve">07.10.02,  </v>
      </c>
      <c r="B371" s="84" t="str">
        <f>'Door Comparison'!B371</f>
        <v>DRS-100</v>
      </c>
      <c r="C371" s="84">
        <f>'Door Comparison'!C371</f>
        <v>0</v>
      </c>
      <c r="D371" s="34">
        <f>'Door Comparison'!D371</f>
        <v>1020</v>
      </c>
      <c r="E371" s="34">
        <f>'Door Comparison'!E371</f>
        <v>2110</v>
      </c>
      <c r="G371" s="37">
        <f>'Door Comparison'!G371</f>
        <v>0</v>
      </c>
      <c r="H371" s="37">
        <f>'Door Comparison'!H371</f>
        <v>1</v>
      </c>
      <c r="J371" s="37">
        <f>'Door Comparison'!J371</f>
        <v>0</v>
      </c>
      <c r="K371" s="37">
        <f>'Door Comparison'!K371</f>
        <v>1</v>
      </c>
      <c r="L371" s="37">
        <f>'Door Comparison'!L371</f>
        <v>0</v>
      </c>
      <c r="M371" s="119"/>
      <c r="N371" s="39">
        <f t="shared" si="21"/>
        <v>0.47</v>
      </c>
      <c r="P371" s="39">
        <f t="shared" si="22"/>
        <v>4.1900000000000004</v>
      </c>
      <c r="R371" s="1"/>
      <c r="S371" s="39">
        <f>'Door Comparison'!P371</f>
        <v>603.20000000000005</v>
      </c>
      <c r="T371" s="39">
        <f t="shared" si="23"/>
        <v>10.48</v>
      </c>
      <c r="U371" s="178">
        <v>0</v>
      </c>
      <c r="W371" s="40">
        <f t="shared" si="24"/>
        <v>618.34</v>
      </c>
    </row>
    <row r="372" spans="1:23" x14ac:dyDescent="0.25">
      <c r="A372" s="74" t="str">
        <f>'Door Comparison'!A372</f>
        <v xml:space="preserve">07.28.01,  </v>
      </c>
      <c r="B372" s="84" t="str">
        <f>'Door Comparison'!B372</f>
        <v>DRS-100</v>
      </c>
      <c r="C372" s="84">
        <f>'Door Comparison'!C372</f>
        <v>0</v>
      </c>
      <c r="D372" s="34">
        <f>'Door Comparison'!D372</f>
        <v>1020</v>
      </c>
      <c r="E372" s="34">
        <f>'Door Comparison'!E372</f>
        <v>2110</v>
      </c>
      <c r="G372" s="37">
        <f>'Door Comparison'!G372</f>
        <v>0</v>
      </c>
      <c r="H372" s="37">
        <f>'Door Comparison'!H372</f>
        <v>1</v>
      </c>
      <c r="J372" s="37">
        <f>'Door Comparison'!J372</f>
        <v>0</v>
      </c>
      <c r="K372" s="37">
        <f>'Door Comparison'!K372</f>
        <v>1</v>
      </c>
      <c r="L372" s="37">
        <f>'Door Comparison'!L372</f>
        <v>1</v>
      </c>
      <c r="M372" s="119"/>
      <c r="N372" s="39">
        <f t="shared" si="21"/>
        <v>0.47</v>
      </c>
      <c r="P372" s="39">
        <f t="shared" si="22"/>
        <v>4.1900000000000004</v>
      </c>
      <c r="R372" s="1"/>
      <c r="S372" s="39">
        <f>'Door Comparison'!P372</f>
        <v>400.06</v>
      </c>
      <c r="T372" s="39">
        <f t="shared" si="23"/>
        <v>20.96</v>
      </c>
      <c r="U372" s="178">
        <v>0</v>
      </c>
      <c r="W372" s="40">
        <f t="shared" si="24"/>
        <v>425.68</v>
      </c>
    </row>
    <row r="373" spans="1:23" x14ac:dyDescent="0.25">
      <c r="A373" s="74" t="str">
        <f>'Door Comparison'!A373</f>
        <v xml:space="preserve">07.28.02,  </v>
      </c>
      <c r="B373" s="84" t="str">
        <f>'Door Comparison'!B373</f>
        <v>DRS-100</v>
      </c>
      <c r="C373" s="84">
        <f>'Door Comparison'!C373</f>
        <v>0</v>
      </c>
      <c r="D373" s="34">
        <f>'Door Comparison'!D373</f>
        <v>1020</v>
      </c>
      <c r="E373" s="34">
        <f>'Door Comparison'!E373</f>
        <v>2110</v>
      </c>
      <c r="G373" s="37">
        <f>'Door Comparison'!G373</f>
        <v>0</v>
      </c>
      <c r="H373" s="37">
        <f>'Door Comparison'!H373</f>
        <v>1</v>
      </c>
      <c r="J373" s="37">
        <f>'Door Comparison'!J373</f>
        <v>0</v>
      </c>
      <c r="K373" s="37">
        <f>'Door Comparison'!K373</f>
        <v>1</v>
      </c>
      <c r="L373" s="37">
        <f>'Door Comparison'!L373</f>
        <v>1</v>
      </c>
      <c r="M373" s="119"/>
      <c r="N373" s="39">
        <f t="shared" si="21"/>
        <v>0.47</v>
      </c>
      <c r="P373" s="39">
        <f t="shared" si="22"/>
        <v>4.1900000000000004</v>
      </c>
      <c r="R373" s="1"/>
      <c r="S373" s="39">
        <f>'Door Comparison'!P373</f>
        <v>400.06</v>
      </c>
      <c r="T373" s="39">
        <f t="shared" si="23"/>
        <v>20.96</v>
      </c>
      <c r="U373" s="178">
        <v>0</v>
      </c>
      <c r="W373" s="40">
        <f t="shared" si="24"/>
        <v>425.68</v>
      </c>
    </row>
    <row r="374" spans="1:23" x14ac:dyDescent="0.25">
      <c r="A374" s="74" t="str">
        <f>'Door Comparison'!A374</f>
        <v xml:space="preserve">07.28.03,  </v>
      </c>
      <c r="B374" s="84" t="str">
        <f>'Door Comparison'!B374</f>
        <v>DRS-104</v>
      </c>
      <c r="C374" s="84">
        <f>'Door Comparison'!C374</f>
        <v>0</v>
      </c>
      <c r="D374" s="34">
        <f>'Door Comparison'!D374</f>
        <v>1650</v>
      </c>
      <c r="E374" s="34">
        <f>'Door Comparison'!E374</f>
        <v>2110</v>
      </c>
      <c r="G374" s="37">
        <f>'Door Comparison'!G374</f>
        <v>0</v>
      </c>
      <c r="H374" s="37">
        <f>'Door Comparison'!H374</f>
        <v>1</v>
      </c>
      <c r="J374" s="37">
        <f>'Door Comparison'!J374</f>
        <v>0</v>
      </c>
      <c r="K374" s="37">
        <f>'Door Comparison'!K374</f>
        <v>1</v>
      </c>
      <c r="L374" s="37">
        <f>'Door Comparison'!L374</f>
        <v>1</v>
      </c>
      <c r="M374" s="119"/>
      <c r="N374" s="39">
        <f t="shared" si="21"/>
        <v>0.53</v>
      </c>
      <c r="P374" s="39">
        <f t="shared" si="22"/>
        <v>4.7</v>
      </c>
      <c r="R374" s="1"/>
      <c r="S374" s="39">
        <f>'Door Comparison'!P374</f>
        <v>963.88</v>
      </c>
      <c r="T374" s="39">
        <f t="shared" si="23"/>
        <v>23.48</v>
      </c>
      <c r="U374" s="178">
        <v>0</v>
      </c>
      <c r="W374" s="40">
        <f t="shared" si="24"/>
        <v>992.59</v>
      </c>
    </row>
    <row r="375" spans="1:23" x14ac:dyDescent="0.25">
      <c r="A375" s="74" t="str">
        <f>'Door Comparison'!A375</f>
        <v xml:space="preserve">07.28.04,  </v>
      </c>
      <c r="B375" s="84" t="str">
        <f>'Door Comparison'!B375</f>
        <v>DRS-104</v>
      </c>
      <c r="C375" s="84">
        <f>'Door Comparison'!C375</f>
        <v>0</v>
      </c>
      <c r="D375" s="34">
        <f>'Door Comparison'!D375</f>
        <v>720</v>
      </c>
      <c r="E375" s="34">
        <f>'Door Comparison'!E375</f>
        <v>2110</v>
      </c>
      <c r="G375" s="37">
        <f>'Door Comparison'!G375</f>
        <v>0</v>
      </c>
      <c r="H375" s="37">
        <f>'Door Comparison'!H375</f>
        <v>1</v>
      </c>
      <c r="J375" s="37">
        <f>'Door Comparison'!J375</f>
        <v>0</v>
      </c>
      <c r="K375" s="37">
        <f>'Door Comparison'!K375</f>
        <v>1</v>
      </c>
      <c r="L375" s="37">
        <f>'Door Comparison'!L375</f>
        <v>1</v>
      </c>
      <c r="M375" s="119"/>
      <c r="N375" s="39">
        <f t="shared" si="21"/>
        <v>0.44</v>
      </c>
      <c r="P375" s="39">
        <f t="shared" si="22"/>
        <v>3.95</v>
      </c>
      <c r="R375" s="1"/>
      <c r="S375" s="39">
        <f>'Door Comparison'!P375</f>
        <v>402.27</v>
      </c>
      <c r="T375" s="39">
        <f t="shared" si="23"/>
        <v>19.760000000000002</v>
      </c>
      <c r="U375" s="178">
        <v>0</v>
      </c>
      <c r="W375" s="40">
        <f t="shared" si="24"/>
        <v>426.42</v>
      </c>
    </row>
    <row r="376" spans="1:23" x14ac:dyDescent="0.25">
      <c r="A376" s="74" t="str">
        <f>'Door Comparison'!A376</f>
        <v xml:space="preserve">07.28.05,  </v>
      </c>
      <c r="B376" s="84" t="str">
        <f>'Door Comparison'!B376</f>
        <v>DRS-104</v>
      </c>
      <c r="C376" s="84">
        <f>'Door Comparison'!C376</f>
        <v>0</v>
      </c>
      <c r="D376" s="34">
        <f>'Door Comparison'!D376</f>
        <v>720</v>
      </c>
      <c r="E376" s="34">
        <f>'Door Comparison'!E376</f>
        <v>2110</v>
      </c>
      <c r="G376" s="37">
        <f>'Door Comparison'!G376</f>
        <v>0</v>
      </c>
      <c r="H376" s="37">
        <f>'Door Comparison'!H376</f>
        <v>1</v>
      </c>
      <c r="J376" s="37">
        <f>'Door Comparison'!J376</f>
        <v>0</v>
      </c>
      <c r="K376" s="37">
        <f>'Door Comparison'!K376</f>
        <v>1</v>
      </c>
      <c r="L376" s="37">
        <f>'Door Comparison'!L376</f>
        <v>1</v>
      </c>
      <c r="M376" s="119"/>
      <c r="N376" s="39">
        <f t="shared" si="21"/>
        <v>0.44</v>
      </c>
      <c r="P376" s="39">
        <f t="shared" si="22"/>
        <v>3.95</v>
      </c>
      <c r="R376" s="1"/>
      <c r="S376" s="39">
        <f>'Door Comparison'!P376</f>
        <v>402.27</v>
      </c>
      <c r="T376" s="39">
        <f t="shared" si="23"/>
        <v>19.760000000000002</v>
      </c>
      <c r="U376" s="178">
        <v>0</v>
      </c>
      <c r="W376" s="40">
        <f t="shared" si="24"/>
        <v>426.42</v>
      </c>
    </row>
    <row r="377" spans="1:23" x14ac:dyDescent="0.25">
      <c r="A377" s="74" t="str">
        <f>'Door Comparison'!A377</f>
        <v xml:space="preserve">07.28.06,  </v>
      </c>
      <c r="B377" s="84" t="str">
        <f>'Door Comparison'!B377</f>
        <v>DRS-104</v>
      </c>
      <c r="C377" s="84">
        <f>'Door Comparison'!C377</f>
        <v>0</v>
      </c>
      <c r="D377" s="34">
        <f>'Door Comparison'!D377</f>
        <v>820</v>
      </c>
      <c r="E377" s="34">
        <f>'Door Comparison'!E377</f>
        <v>2110</v>
      </c>
      <c r="G377" s="37">
        <f>'Door Comparison'!G377</f>
        <v>0</v>
      </c>
      <c r="H377" s="37">
        <f>'Door Comparison'!H377</f>
        <v>1</v>
      </c>
      <c r="J377" s="37">
        <f>'Door Comparison'!J377</f>
        <v>0</v>
      </c>
      <c r="K377" s="37">
        <f>'Door Comparison'!K377</f>
        <v>1</v>
      </c>
      <c r="L377" s="37">
        <f>'Door Comparison'!L377</f>
        <v>1</v>
      </c>
      <c r="M377" s="119"/>
      <c r="N377" s="39">
        <f t="shared" si="21"/>
        <v>0.45</v>
      </c>
      <c r="P377" s="39">
        <f t="shared" si="22"/>
        <v>4.03</v>
      </c>
      <c r="R377" s="1"/>
      <c r="S377" s="39">
        <f>'Door Comparison'!P377</f>
        <v>410.92</v>
      </c>
      <c r="T377" s="39">
        <f t="shared" si="23"/>
        <v>20.16</v>
      </c>
      <c r="U377" s="178">
        <v>0</v>
      </c>
      <c r="W377" s="40">
        <f t="shared" si="24"/>
        <v>435.56</v>
      </c>
    </row>
    <row r="378" spans="1:23" x14ac:dyDescent="0.25">
      <c r="A378" s="74" t="str">
        <f>'Door Comparison'!A378</f>
        <v xml:space="preserve">07.28.07,  </v>
      </c>
      <c r="B378" s="84" t="str">
        <f>'Door Comparison'!B378</f>
        <v>DRS-104</v>
      </c>
      <c r="C378" s="84">
        <f>'Door Comparison'!C378</f>
        <v>0</v>
      </c>
      <c r="D378" s="34">
        <f>'Door Comparison'!D378</f>
        <v>720</v>
      </c>
      <c r="E378" s="34">
        <f>'Door Comparison'!E378</f>
        <v>2110</v>
      </c>
      <c r="G378" s="37">
        <f>'Door Comparison'!G378</f>
        <v>0</v>
      </c>
      <c r="H378" s="37">
        <f>'Door Comparison'!H378</f>
        <v>1</v>
      </c>
      <c r="J378" s="37">
        <f>'Door Comparison'!J378</f>
        <v>0</v>
      </c>
      <c r="K378" s="37">
        <f>'Door Comparison'!K378</f>
        <v>1</v>
      </c>
      <c r="L378" s="37">
        <f>'Door Comparison'!L378</f>
        <v>1</v>
      </c>
      <c r="M378" s="119"/>
      <c r="N378" s="39">
        <f t="shared" si="21"/>
        <v>0.44</v>
      </c>
      <c r="P378" s="39">
        <f t="shared" si="22"/>
        <v>3.95</v>
      </c>
      <c r="R378" s="1"/>
      <c r="S378" s="39">
        <f>'Door Comparison'!P378</f>
        <v>402.27</v>
      </c>
      <c r="T378" s="39">
        <f t="shared" si="23"/>
        <v>19.760000000000002</v>
      </c>
      <c r="U378" s="178">
        <v>0</v>
      </c>
      <c r="W378" s="40">
        <f t="shared" si="24"/>
        <v>426.42</v>
      </c>
    </row>
    <row r="379" spans="1:23" x14ac:dyDescent="0.25">
      <c r="A379" s="74" t="str">
        <f>'Door Comparison'!A379</f>
        <v xml:space="preserve">07.26.01,  </v>
      </c>
      <c r="B379" s="84" t="str">
        <f>'Door Comparison'!B379</f>
        <v>DRS-104</v>
      </c>
      <c r="C379" s="84">
        <f>'Door Comparison'!C379</f>
        <v>0</v>
      </c>
      <c r="D379" s="34">
        <f>'Door Comparison'!D379</f>
        <v>1020</v>
      </c>
      <c r="E379" s="34">
        <f>'Door Comparison'!E379</f>
        <v>2110</v>
      </c>
      <c r="G379" s="37">
        <f>'Door Comparison'!G379</f>
        <v>0</v>
      </c>
      <c r="H379" s="37">
        <f>'Door Comparison'!H379</f>
        <v>1</v>
      </c>
      <c r="J379" s="37">
        <f>'Door Comparison'!J379</f>
        <v>0</v>
      </c>
      <c r="K379" s="37">
        <f>'Door Comparison'!K379</f>
        <v>1</v>
      </c>
      <c r="L379" s="37">
        <f>'Door Comparison'!L379</f>
        <v>1</v>
      </c>
      <c r="M379" s="119"/>
      <c r="N379" s="39">
        <f t="shared" si="21"/>
        <v>0.47</v>
      </c>
      <c r="P379" s="39">
        <f t="shared" si="22"/>
        <v>4.1900000000000004</v>
      </c>
      <c r="R379" s="1"/>
      <c r="S379" s="39">
        <f>'Door Comparison'!P379</f>
        <v>529.58000000000004</v>
      </c>
      <c r="T379" s="39">
        <f t="shared" si="23"/>
        <v>20.96</v>
      </c>
      <c r="U379" s="178">
        <v>0</v>
      </c>
      <c r="W379" s="40">
        <f t="shared" si="24"/>
        <v>555.20000000000005</v>
      </c>
    </row>
    <row r="380" spans="1:23" x14ac:dyDescent="0.25">
      <c r="A380" s="74" t="str">
        <f>'Door Comparison'!A380</f>
        <v xml:space="preserve">07.26.02,  </v>
      </c>
      <c r="B380" s="84" t="str">
        <f>'Door Comparison'!B380</f>
        <v>DRS-100</v>
      </c>
      <c r="C380" s="84">
        <f>'Door Comparison'!C380</f>
        <v>0</v>
      </c>
      <c r="D380" s="34">
        <f>'Door Comparison'!D380</f>
        <v>1020</v>
      </c>
      <c r="E380" s="34">
        <f>'Door Comparison'!E380</f>
        <v>2110</v>
      </c>
      <c r="G380" s="37">
        <f>'Door Comparison'!G380</f>
        <v>0</v>
      </c>
      <c r="H380" s="37">
        <f>'Door Comparison'!H380</f>
        <v>1</v>
      </c>
      <c r="J380" s="37">
        <f>'Door Comparison'!J380</f>
        <v>0</v>
      </c>
      <c r="K380" s="37">
        <f>'Door Comparison'!K380</f>
        <v>1</v>
      </c>
      <c r="L380" s="37">
        <f>'Door Comparison'!L380</f>
        <v>0</v>
      </c>
      <c r="M380" s="119"/>
      <c r="N380" s="39">
        <f t="shared" si="21"/>
        <v>0.47</v>
      </c>
      <c r="P380" s="39">
        <f t="shared" si="22"/>
        <v>4.1900000000000004</v>
      </c>
      <c r="R380" s="1"/>
      <c r="S380" s="39">
        <f>'Door Comparison'!P380</f>
        <v>603.20000000000005</v>
      </c>
      <c r="T380" s="39">
        <f t="shared" si="23"/>
        <v>10.48</v>
      </c>
      <c r="U380" s="178">
        <v>0</v>
      </c>
      <c r="W380" s="40">
        <f t="shared" si="24"/>
        <v>618.34</v>
      </c>
    </row>
    <row r="381" spans="1:23" x14ac:dyDescent="0.25">
      <c r="A381" s="74" t="str">
        <f>'Door Comparison'!A381</f>
        <v xml:space="preserve">07.41.01,  </v>
      </c>
      <c r="B381" s="84" t="str">
        <f>'Door Comparison'!B381</f>
        <v>DRS-100</v>
      </c>
      <c r="C381" s="84">
        <f>'Door Comparison'!C381</f>
        <v>0</v>
      </c>
      <c r="D381" s="34">
        <f>'Door Comparison'!D381</f>
        <v>1020</v>
      </c>
      <c r="E381" s="34">
        <f>'Door Comparison'!E381</f>
        <v>2110</v>
      </c>
      <c r="G381" s="37">
        <f>'Door Comparison'!G381</f>
        <v>0</v>
      </c>
      <c r="H381" s="37">
        <f>'Door Comparison'!H381</f>
        <v>1</v>
      </c>
      <c r="J381" s="37">
        <f>'Door Comparison'!J381</f>
        <v>0</v>
      </c>
      <c r="K381" s="37">
        <f>'Door Comparison'!K381</f>
        <v>1</v>
      </c>
      <c r="L381" s="37">
        <f>'Door Comparison'!L381</f>
        <v>0</v>
      </c>
      <c r="M381" s="119"/>
      <c r="N381" s="39">
        <f t="shared" si="21"/>
        <v>0.47</v>
      </c>
      <c r="P381" s="39">
        <f t="shared" si="22"/>
        <v>4.1900000000000004</v>
      </c>
      <c r="R381" s="1"/>
      <c r="S381" s="39">
        <f>'Door Comparison'!P381</f>
        <v>603.20000000000005</v>
      </c>
      <c r="T381" s="39">
        <f t="shared" si="23"/>
        <v>10.48</v>
      </c>
      <c r="U381" s="178">
        <v>0</v>
      </c>
      <c r="W381" s="40">
        <f t="shared" si="24"/>
        <v>618.34</v>
      </c>
    </row>
    <row r="382" spans="1:23" x14ac:dyDescent="0.25">
      <c r="A382" s="74" t="str">
        <f>'Door Comparison'!A382</f>
        <v xml:space="preserve">07.41.02,  </v>
      </c>
      <c r="B382" s="84" t="str">
        <f>'Door Comparison'!B382</f>
        <v>DRS-104</v>
      </c>
      <c r="C382" s="84">
        <f>'Door Comparison'!C382</f>
        <v>0</v>
      </c>
      <c r="D382" s="34">
        <f>'Door Comparison'!D382</f>
        <v>620</v>
      </c>
      <c r="E382" s="34">
        <f>'Door Comparison'!E382</f>
        <v>2110</v>
      </c>
      <c r="G382" s="37">
        <f>'Door Comparison'!G382</f>
        <v>0</v>
      </c>
      <c r="H382" s="37">
        <f>'Door Comparison'!H382</f>
        <v>1</v>
      </c>
      <c r="J382" s="37">
        <f>'Door Comparison'!J382</f>
        <v>0</v>
      </c>
      <c r="K382" s="37">
        <f>'Door Comparison'!K382</f>
        <v>1</v>
      </c>
      <c r="L382" s="37">
        <f>'Door Comparison'!L382</f>
        <v>1</v>
      </c>
      <c r="M382" s="119"/>
      <c r="N382" s="39">
        <f t="shared" si="21"/>
        <v>0.44</v>
      </c>
      <c r="P382" s="39">
        <f t="shared" si="22"/>
        <v>3.87</v>
      </c>
      <c r="R382" s="1"/>
      <c r="S382" s="39">
        <f>'Door Comparison'!P382</f>
        <v>335.89</v>
      </c>
      <c r="T382" s="39">
        <f t="shared" si="23"/>
        <v>19.36</v>
      </c>
      <c r="U382" s="178">
        <v>0</v>
      </c>
      <c r="W382" s="40">
        <f t="shared" si="24"/>
        <v>359.56</v>
      </c>
    </row>
    <row r="383" spans="1:23" x14ac:dyDescent="0.25">
      <c r="A383" s="74" t="str">
        <f>'Door Comparison'!A383</f>
        <v xml:space="preserve">07.41.03,  </v>
      </c>
      <c r="B383" s="84" t="str">
        <f>'Door Comparison'!B383</f>
        <v>DRS-104</v>
      </c>
      <c r="C383" s="84">
        <f>'Door Comparison'!C383</f>
        <v>0</v>
      </c>
      <c r="D383" s="34">
        <f>'Door Comparison'!D383</f>
        <v>620</v>
      </c>
      <c r="E383" s="34">
        <f>'Door Comparison'!E383</f>
        <v>2110</v>
      </c>
      <c r="G383" s="37">
        <f>'Door Comparison'!G383</f>
        <v>0</v>
      </c>
      <c r="H383" s="37">
        <f>'Door Comparison'!H383</f>
        <v>1</v>
      </c>
      <c r="J383" s="37">
        <f>'Door Comparison'!J383</f>
        <v>0</v>
      </c>
      <c r="K383" s="37">
        <f>'Door Comparison'!K383</f>
        <v>1</v>
      </c>
      <c r="L383" s="37">
        <f>'Door Comparison'!L383</f>
        <v>1</v>
      </c>
      <c r="M383" s="119"/>
      <c r="N383" s="39">
        <f t="shared" si="21"/>
        <v>0.44</v>
      </c>
      <c r="P383" s="39">
        <f t="shared" si="22"/>
        <v>3.87</v>
      </c>
      <c r="R383" s="1"/>
      <c r="S383" s="39">
        <f>'Door Comparison'!P383</f>
        <v>335.89</v>
      </c>
      <c r="T383" s="39">
        <f t="shared" si="23"/>
        <v>19.36</v>
      </c>
      <c r="U383" s="178">
        <v>0</v>
      </c>
      <c r="W383" s="40">
        <f t="shared" si="24"/>
        <v>359.56</v>
      </c>
    </row>
    <row r="384" spans="1:23" x14ac:dyDescent="0.25">
      <c r="A384" s="74" t="str">
        <f>'Door Comparison'!A384</f>
        <v xml:space="preserve">07.41.04,  </v>
      </c>
      <c r="B384" s="84" t="str">
        <f>'Door Comparison'!B384</f>
        <v>DRS-104</v>
      </c>
      <c r="C384" s="84">
        <f>'Door Comparison'!C384</f>
        <v>0</v>
      </c>
      <c r="D384" s="34">
        <f>'Door Comparison'!D384</f>
        <v>920</v>
      </c>
      <c r="E384" s="34">
        <f>'Door Comparison'!E384</f>
        <v>2110</v>
      </c>
      <c r="G384" s="37">
        <f>'Door Comparison'!G384</f>
        <v>0</v>
      </c>
      <c r="H384" s="37">
        <f>'Door Comparison'!H384</f>
        <v>1</v>
      </c>
      <c r="J384" s="37">
        <f>'Door Comparison'!J384</f>
        <v>0</v>
      </c>
      <c r="K384" s="37">
        <f>'Door Comparison'!K384</f>
        <v>1</v>
      </c>
      <c r="L384" s="37">
        <f>'Door Comparison'!L384</f>
        <v>1</v>
      </c>
      <c r="M384" s="119"/>
      <c r="N384" s="39">
        <f t="shared" si="21"/>
        <v>0.46</v>
      </c>
      <c r="P384" s="39">
        <f t="shared" si="22"/>
        <v>4.1100000000000003</v>
      </c>
      <c r="R384" s="1"/>
      <c r="S384" s="39">
        <f>'Door Comparison'!P384</f>
        <v>419.53</v>
      </c>
      <c r="T384" s="39">
        <f t="shared" si="23"/>
        <v>20.56</v>
      </c>
      <c r="U384" s="178">
        <v>0</v>
      </c>
      <c r="W384" s="40">
        <f t="shared" si="24"/>
        <v>444.66</v>
      </c>
    </row>
    <row r="385" spans="1:23" x14ac:dyDescent="0.25">
      <c r="A385" s="74" t="str">
        <f>'Door Comparison'!A385</f>
        <v xml:space="preserve">07.42.01,  </v>
      </c>
      <c r="B385" s="84" t="str">
        <f>'Door Comparison'!B385</f>
        <v>DRS-100</v>
      </c>
      <c r="C385" s="84">
        <f>'Door Comparison'!C385</f>
        <v>0</v>
      </c>
      <c r="D385" s="34">
        <f>'Door Comparison'!D385</f>
        <v>1020</v>
      </c>
      <c r="E385" s="34">
        <f>'Door Comparison'!E385</f>
        <v>2110</v>
      </c>
      <c r="G385" s="37">
        <f>'Door Comparison'!G385</f>
        <v>0</v>
      </c>
      <c r="H385" s="37">
        <f>'Door Comparison'!H385</f>
        <v>1</v>
      </c>
      <c r="J385" s="37">
        <f>'Door Comparison'!J385</f>
        <v>0</v>
      </c>
      <c r="K385" s="37">
        <f>'Door Comparison'!K385</f>
        <v>1</v>
      </c>
      <c r="L385" s="37">
        <f>'Door Comparison'!L385</f>
        <v>0</v>
      </c>
      <c r="M385" s="119"/>
      <c r="N385" s="39">
        <f t="shared" si="21"/>
        <v>0.47</v>
      </c>
      <c r="P385" s="39">
        <f t="shared" si="22"/>
        <v>4.1900000000000004</v>
      </c>
      <c r="R385" s="1"/>
      <c r="S385" s="39">
        <f>'Door Comparison'!P385</f>
        <v>603.20000000000005</v>
      </c>
      <c r="T385" s="39">
        <f t="shared" si="23"/>
        <v>10.48</v>
      </c>
      <c r="U385" s="178">
        <v>0</v>
      </c>
      <c r="W385" s="40">
        <f t="shared" si="24"/>
        <v>618.34</v>
      </c>
    </row>
    <row r="386" spans="1:23" x14ac:dyDescent="0.25">
      <c r="A386" s="74" t="str">
        <f>'Door Comparison'!A386</f>
        <v xml:space="preserve">07.44.01,  </v>
      </c>
      <c r="B386" s="84" t="str">
        <f>'Door Comparison'!B386</f>
        <v>DRS-100</v>
      </c>
      <c r="C386" s="84">
        <f>'Door Comparison'!C386</f>
        <v>0</v>
      </c>
      <c r="D386" s="34">
        <f>'Door Comparison'!D386</f>
        <v>1020</v>
      </c>
      <c r="E386" s="34">
        <f>'Door Comparison'!E386</f>
        <v>2110</v>
      </c>
      <c r="G386" s="37">
        <f>'Door Comparison'!G386</f>
        <v>0</v>
      </c>
      <c r="H386" s="37">
        <f>'Door Comparison'!H386</f>
        <v>1</v>
      </c>
      <c r="J386" s="37">
        <f>'Door Comparison'!J386</f>
        <v>0</v>
      </c>
      <c r="K386" s="37">
        <f>'Door Comparison'!K386</f>
        <v>1</v>
      </c>
      <c r="L386" s="37">
        <f>'Door Comparison'!L386</f>
        <v>0</v>
      </c>
      <c r="M386" s="119"/>
      <c r="N386" s="39">
        <f t="shared" si="21"/>
        <v>0.47</v>
      </c>
      <c r="P386" s="39">
        <f t="shared" si="22"/>
        <v>4.1900000000000004</v>
      </c>
      <c r="R386" s="1"/>
      <c r="S386" s="39">
        <f>'Door Comparison'!P386</f>
        <v>603.20000000000005</v>
      </c>
      <c r="T386" s="39">
        <f t="shared" si="23"/>
        <v>10.48</v>
      </c>
      <c r="U386" s="178">
        <v>0</v>
      </c>
      <c r="W386" s="40">
        <f t="shared" si="24"/>
        <v>618.34</v>
      </c>
    </row>
    <row r="387" spans="1:23" x14ac:dyDescent="0.25">
      <c r="A387" s="74" t="str">
        <f>'Door Comparison'!A387</f>
        <v xml:space="preserve">08.01.01,  </v>
      </c>
      <c r="B387" s="84" t="str">
        <f>'Door Comparison'!B387</f>
        <v>DRS-104</v>
      </c>
      <c r="C387" s="84">
        <f>'Door Comparison'!C387</f>
        <v>0</v>
      </c>
      <c r="D387" s="34">
        <f>'Door Comparison'!D387</f>
        <v>820</v>
      </c>
      <c r="E387" s="34">
        <f>'Door Comparison'!E387</f>
        <v>2110</v>
      </c>
      <c r="G387" s="37">
        <f>'Door Comparison'!G387</f>
        <v>0</v>
      </c>
      <c r="H387" s="37">
        <f>'Door Comparison'!H387</f>
        <v>1</v>
      </c>
      <c r="J387" s="37">
        <f>'Door Comparison'!J387</f>
        <v>0</v>
      </c>
      <c r="K387" s="37">
        <f>'Door Comparison'!K387</f>
        <v>1</v>
      </c>
      <c r="L387" s="37">
        <f>'Door Comparison'!L387</f>
        <v>1</v>
      </c>
      <c r="M387" s="119"/>
      <c r="N387" s="39">
        <f t="shared" si="21"/>
        <v>0.45</v>
      </c>
      <c r="P387" s="39">
        <f t="shared" si="22"/>
        <v>4.03</v>
      </c>
      <c r="R387" s="1"/>
      <c r="S387" s="39">
        <f>'Door Comparison'!P387</f>
        <v>410.92</v>
      </c>
      <c r="T387" s="39">
        <f t="shared" si="23"/>
        <v>20.16</v>
      </c>
      <c r="U387" s="178">
        <v>0</v>
      </c>
      <c r="W387" s="40">
        <f t="shared" si="24"/>
        <v>435.56</v>
      </c>
    </row>
    <row r="388" spans="1:23" x14ac:dyDescent="0.25">
      <c r="A388" s="74" t="str">
        <f>'Door Comparison'!A388</f>
        <v xml:space="preserve">08.01.02,  </v>
      </c>
      <c r="B388" s="84" t="str">
        <f>'Door Comparison'!B388</f>
        <v>DRS-100</v>
      </c>
      <c r="C388" s="84">
        <f>'Door Comparison'!C388</f>
        <v>0</v>
      </c>
      <c r="D388" s="34">
        <f>'Door Comparison'!D388</f>
        <v>1020</v>
      </c>
      <c r="E388" s="34">
        <f>'Door Comparison'!E388</f>
        <v>2110</v>
      </c>
      <c r="G388" s="37">
        <f>'Door Comparison'!G388</f>
        <v>0</v>
      </c>
      <c r="H388" s="37">
        <f>'Door Comparison'!H388</f>
        <v>1</v>
      </c>
      <c r="J388" s="37">
        <f>'Door Comparison'!J388</f>
        <v>0</v>
      </c>
      <c r="K388" s="37">
        <f>'Door Comparison'!K388</f>
        <v>1</v>
      </c>
      <c r="L388" s="37">
        <f>'Door Comparison'!L388</f>
        <v>0</v>
      </c>
      <c r="M388" s="119"/>
      <c r="N388" s="39">
        <f t="shared" si="21"/>
        <v>0.47</v>
      </c>
      <c r="P388" s="39">
        <f t="shared" si="22"/>
        <v>4.1900000000000004</v>
      </c>
      <c r="R388" s="1"/>
      <c r="S388" s="39">
        <f>'Door Comparison'!P388</f>
        <v>603.20000000000005</v>
      </c>
      <c r="T388" s="39">
        <f t="shared" si="23"/>
        <v>10.48</v>
      </c>
      <c r="U388" s="178">
        <v>0</v>
      </c>
      <c r="W388" s="40">
        <f t="shared" si="24"/>
        <v>618.34</v>
      </c>
    </row>
    <row r="389" spans="1:23" x14ac:dyDescent="0.25">
      <c r="A389" s="74" t="str">
        <f>'Door Comparison'!A389</f>
        <v xml:space="preserve">08.02.01,  </v>
      </c>
      <c r="B389" s="84" t="str">
        <f>'Door Comparison'!B389</f>
        <v>DRS-100</v>
      </c>
      <c r="C389" s="84">
        <f>'Door Comparison'!C389</f>
        <v>0</v>
      </c>
      <c r="D389" s="34">
        <f>'Door Comparison'!D389</f>
        <v>1020</v>
      </c>
      <c r="E389" s="34">
        <f>'Door Comparison'!E389</f>
        <v>2110</v>
      </c>
      <c r="G389" s="37">
        <f>'Door Comparison'!G389</f>
        <v>0</v>
      </c>
      <c r="H389" s="37">
        <f>'Door Comparison'!H389</f>
        <v>1</v>
      </c>
      <c r="J389" s="37">
        <f>'Door Comparison'!J389</f>
        <v>0</v>
      </c>
      <c r="K389" s="37">
        <f>'Door Comparison'!K389</f>
        <v>1</v>
      </c>
      <c r="L389" s="37">
        <f>'Door Comparison'!L389</f>
        <v>0</v>
      </c>
      <c r="M389" s="119"/>
      <c r="N389" s="39">
        <f t="shared" si="21"/>
        <v>0.47</v>
      </c>
      <c r="P389" s="39">
        <f t="shared" si="22"/>
        <v>4.1900000000000004</v>
      </c>
      <c r="R389" s="1"/>
      <c r="S389" s="39">
        <f>'Door Comparison'!P389</f>
        <v>603.20000000000005</v>
      </c>
      <c r="T389" s="39">
        <f t="shared" si="23"/>
        <v>10.48</v>
      </c>
      <c r="U389" s="178">
        <v>0</v>
      </c>
      <c r="W389" s="40">
        <f t="shared" si="24"/>
        <v>618.34</v>
      </c>
    </row>
    <row r="390" spans="1:23" x14ac:dyDescent="0.25">
      <c r="A390" s="74" t="str">
        <f>'Door Comparison'!A390</f>
        <v xml:space="preserve">08.03.01,  </v>
      </c>
      <c r="B390" s="84" t="str">
        <f>'Door Comparison'!B390</f>
        <v>DRS-100</v>
      </c>
      <c r="C390" s="84">
        <f>'Door Comparison'!C390</f>
        <v>0</v>
      </c>
      <c r="D390" s="34">
        <f>'Door Comparison'!D390</f>
        <v>1020</v>
      </c>
      <c r="E390" s="34">
        <f>'Door Comparison'!E390</f>
        <v>2110</v>
      </c>
      <c r="G390" s="37">
        <f>'Door Comparison'!G390</f>
        <v>0</v>
      </c>
      <c r="H390" s="37">
        <f>'Door Comparison'!H390</f>
        <v>1</v>
      </c>
      <c r="J390" s="37">
        <f>'Door Comparison'!J390</f>
        <v>0</v>
      </c>
      <c r="K390" s="37">
        <f>'Door Comparison'!K390</f>
        <v>1</v>
      </c>
      <c r="L390" s="37">
        <f>'Door Comparison'!L390</f>
        <v>0</v>
      </c>
      <c r="M390" s="119"/>
      <c r="N390" s="39">
        <f t="shared" si="21"/>
        <v>0.47</v>
      </c>
      <c r="P390" s="39">
        <f t="shared" si="22"/>
        <v>4.1900000000000004</v>
      </c>
      <c r="R390" s="1"/>
      <c r="S390" s="39">
        <f>'Door Comparison'!P390</f>
        <v>603.20000000000005</v>
      </c>
      <c r="T390" s="39">
        <f t="shared" si="23"/>
        <v>10.48</v>
      </c>
      <c r="U390" s="178">
        <v>0</v>
      </c>
      <c r="W390" s="40">
        <f t="shared" si="24"/>
        <v>618.34</v>
      </c>
    </row>
    <row r="391" spans="1:23" x14ac:dyDescent="0.25">
      <c r="A391" s="74" t="str">
        <f>'Door Comparison'!A391</f>
        <v xml:space="preserve">08.39.01,  </v>
      </c>
      <c r="B391" s="84" t="str">
        <f>'Door Comparison'!B391</f>
        <v>DRS-104</v>
      </c>
      <c r="C391" s="84">
        <f>'Door Comparison'!C391</f>
        <v>0</v>
      </c>
      <c r="D391" s="34">
        <f>'Door Comparison'!D391</f>
        <v>920</v>
      </c>
      <c r="E391" s="34">
        <f>'Door Comparison'!E391</f>
        <v>2110</v>
      </c>
      <c r="G391" s="37">
        <f>'Door Comparison'!G391</f>
        <v>0</v>
      </c>
      <c r="H391" s="37">
        <f>'Door Comparison'!H391</f>
        <v>1</v>
      </c>
      <c r="J391" s="37">
        <f>'Door Comparison'!J391</f>
        <v>0</v>
      </c>
      <c r="K391" s="37">
        <f>'Door Comparison'!K391</f>
        <v>1</v>
      </c>
      <c r="L391" s="37">
        <f>'Door Comparison'!L391</f>
        <v>1</v>
      </c>
      <c r="M391" s="119"/>
      <c r="N391" s="39">
        <f t="shared" si="21"/>
        <v>0.46</v>
      </c>
      <c r="P391" s="39">
        <f t="shared" si="22"/>
        <v>4.1100000000000003</v>
      </c>
      <c r="R391" s="1"/>
      <c r="S391" s="39">
        <f>'Door Comparison'!P391</f>
        <v>419.53</v>
      </c>
      <c r="T391" s="39">
        <f t="shared" si="23"/>
        <v>20.56</v>
      </c>
      <c r="U391" s="178">
        <v>0</v>
      </c>
      <c r="W391" s="40">
        <f t="shared" si="24"/>
        <v>444.66</v>
      </c>
    </row>
    <row r="392" spans="1:23" x14ac:dyDescent="0.25">
      <c r="A392" s="74" t="str">
        <f>'Door Comparison'!A392</f>
        <v xml:space="preserve">08.39.02,  </v>
      </c>
      <c r="B392" s="84" t="str">
        <f>'Door Comparison'!B392</f>
        <v>DRS-104</v>
      </c>
      <c r="C392" s="84">
        <f>'Door Comparison'!C392</f>
        <v>0</v>
      </c>
      <c r="D392" s="34">
        <f>'Door Comparison'!D392</f>
        <v>1750</v>
      </c>
      <c r="E392" s="34">
        <f>'Door Comparison'!E392</f>
        <v>2110</v>
      </c>
      <c r="G392" s="37">
        <f>'Door Comparison'!G392</f>
        <v>0</v>
      </c>
      <c r="H392" s="37">
        <f>'Door Comparison'!H392</f>
        <v>1</v>
      </c>
      <c r="J392" s="37">
        <f>'Door Comparison'!J392</f>
        <v>0</v>
      </c>
      <c r="K392" s="37">
        <f>'Door Comparison'!K392</f>
        <v>1</v>
      </c>
      <c r="L392" s="37">
        <f>'Door Comparison'!L392</f>
        <v>1</v>
      </c>
      <c r="M392" s="119"/>
      <c r="N392" s="39">
        <f t="shared" si="21"/>
        <v>0.54</v>
      </c>
      <c r="P392" s="39">
        <f t="shared" si="22"/>
        <v>4.78</v>
      </c>
      <c r="R392" s="1"/>
      <c r="S392" s="39">
        <f>'Door Comparison'!P392</f>
        <v>972.48</v>
      </c>
      <c r="T392" s="39">
        <f t="shared" si="23"/>
        <v>23.88</v>
      </c>
      <c r="U392" s="178">
        <v>0</v>
      </c>
      <c r="W392" s="40">
        <f t="shared" si="24"/>
        <v>1001.68</v>
      </c>
    </row>
    <row r="393" spans="1:23" x14ac:dyDescent="0.25">
      <c r="A393" s="74" t="str">
        <f>'Door Comparison'!A393</f>
        <v xml:space="preserve">08.39.03,  </v>
      </c>
      <c r="B393" s="84" t="str">
        <f>'Door Comparison'!B393</f>
        <v>DRS-104</v>
      </c>
      <c r="C393" s="84">
        <f>'Door Comparison'!C393</f>
        <v>0</v>
      </c>
      <c r="D393" s="34">
        <f>'Door Comparison'!D393</f>
        <v>820</v>
      </c>
      <c r="E393" s="34">
        <f>'Door Comparison'!E393</f>
        <v>2110</v>
      </c>
      <c r="G393" s="37">
        <f>'Door Comparison'!G393</f>
        <v>0</v>
      </c>
      <c r="H393" s="37">
        <f>'Door Comparison'!H393</f>
        <v>1</v>
      </c>
      <c r="J393" s="37">
        <f>'Door Comparison'!J393</f>
        <v>0</v>
      </c>
      <c r="K393" s="37">
        <f>'Door Comparison'!K393</f>
        <v>1</v>
      </c>
      <c r="L393" s="37">
        <f>'Door Comparison'!L393</f>
        <v>1</v>
      </c>
      <c r="M393" s="119"/>
      <c r="N393" s="39">
        <f t="shared" si="21"/>
        <v>0.45</v>
      </c>
      <c r="P393" s="39">
        <f t="shared" si="22"/>
        <v>4.03</v>
      </c>
      <c r="R393" s="1"/>
      <c r="S393" s="39">
        <f>'Door Comparison'!P393</f>
        <v>410.92</v>
      </c>
      <c r="T393" s="39">
        <f t="shared" si="23"/>
        <v>20.16</v>
      </c>
      <c r="U393" s="178">
        <v>0</v>
      </c>
      <c r="W393" s="40">
        <f t="shared" si="24"/>
        <v>435.56</v>
      </c>
    </row>
    <row r="394" spans="1:23" x14ac:dyDescent="0.25">
      <c r="A394" s="74" t="str">
        <f>'Door Comparison'!A394</f>
        <v xml:space="preserve">08.39.04,  </v>
      </c>
      <c r="B394" s="84" t="str">
        <f>'Door Comparison'!B394</f>
        <v>DRS-104</v>
      </c>
      <c r="C394" s="84">
        <f>'Door Comparison'!C394</f>
        <v>0</v>
      </c>
      <c r="D394" s="34">
        <f>'Door Comparison'!D394</f>
        <v>720</v>
      </c>
      <c r="E394" s="34">
        <f>'Door Comparison'!E394</f>
        <v>2110</v>
      </c>
      <c r="G394" s="37">
        <f>'Door Comparison'!G394</f>
        <v>0</v>
      </c>
      <c r="H394" s="37">
        <f>'Door Comparison'!H394</f>
        <v>1</v>
      </c>
      <c r="J394" s="37">
        <f>'Door Comparison'!J394</f>
        <v>0</v>
      </c>
      <c r="K394" s="37">
        <f>'Door Comparison'!K394</f>
        <v>1</v>
      </c>
      <c r="L394" s="37">
        <f>'Door Comparison'!L394</f>
        <v>1</v>
      </c>
      <c r="M394" s="119"/>
      <c r="N394" s="39">
        <f t="shared" ref="N394:N401" si="25">(D394+2*E394)*((G394*0.04)+(H394*0.09))/1000</f>
        <v>0.44</v>
      </c>
      <c r="P394" s="39">
        <f t="shared" ref="P394:P401" si="26">((D394+2*E394)*0.8)/1000</f>
        <v>3.95</v>
      </c>
      <c r="R394" s="1"/>
      <c r="S394" s="39">
        <f>'Door Comparison'!P394</f>
        <v>402.27</v>
      </c>
      <c r="T394" s="39">
        <f t="shared" ref="T394:T401" si="27">(J394+K394+L394)*(2*((D394+2*E394)*1/1000))</f>
        <v>19.760000000000002</v>
      </c>
      <c r="U394" s="178">
        <v>0</v>
      </c>
      <c r="W394" s="40">
        <f t="shared" ref="W394:W401" si="28">SUM(N394:V394)</f>
        <v>426.42</v>
      </c>
    </row>
    <row r="395" spans="1:23" x14ac:dyDescent="0.25">
      <c r="A395" s="74" t="str">
        <f>'Door Comparison'!A395</f>
        <v xml:space="preserve">08.39.05,  </v>
      </c>
      <c r="B395" s="84" t="str">
        <f>'Door Comparison'!B395</f>
        <v>DRS-104</v>
      </c>
      <c r="C395" s="84">
        <f>'Door Comparison'!C395</f>
        <v>0</v>
      </c>
      <c r="D395" s="34">
        <f>'Door Comparison'!D395</f>
        <v>620</v>
      </c>
      <c r="E395" s="34">
        <f>'Door Comparison'!E395</f>
        <v>2110</v>
      </c>
      <c r="G395" s="37">
        <f>'Door Comparison'!G395</f>
        <v>0</v>
      </c>
      <c r="H395" s="37">
        <f>'Door Comparison'!H395</f>
        <v>1</v>
      </c>
      <c r="J395" s="37">
        <f>'Door Comparison'!J395</f>
        <v>0</v>
      </c>
      <c r="K395" s="37">
        <f>'Door Comparison'!K395</f>
        <v>1</v>
      </c>
      <c r="L395" s="37">
        <f>'Door Comparison'!L395</f>
        <v>1</v>
      </c>
      <c r="M395" s="119"/>
      <c r="N395" s="39">
        <f t="shared" si="25"/>
        <v>0.44</v>
      </c>
      <c r="P395" s="39">
        <f t="shared" si="26"/>
        <v>3.87</v>
      </c>
      <c r="R395" s="1"/>
      <c r="S395" s="39">
        <f>'Door Comparison'!P395</f>
        <v>335.89</v>
      </c>
      <c r="T395" s="39">
        <f t="shared" si="27"/>
        <v>19.36</v>
      </c>
      <c r="U395" s="178">
        <v>0</v>
      </c>
      <c r="W395" s="40">
        <f t="shared" si="28"/>
        <v>359.56</v>
      </c>
    </row>
    <row r="396" spans="1:23" x14ac:dyDescent="0.25">
      <c r="A396" s="74" t="str">
        <f>'Door Comparison'!A396</f>
        <v xml:space="preserve">08.39.06,  </v>
      </c>
      <c r="B396" s="84" t="str">
        <f>'Door Comparison'!B396</f>
        <v>DRS-104</v>
      </c>
      <c r="C396" s="84">
        <f>'Door Comparison'!C396</f>
        <v>0</v>
      </c>
      <c r="D396" s="34">
        <f>'Door Comparison'!D396</f>
        <v>620</v>
      </c>
      <c r="E396" s="34">
        <f>'Door Comparison'!E396</f>
        <v>2110</v>
      </c>
      <c r="G396" s="37">
        <f>'Door Comparison'!G396</f>
        <v>0</v>
      </c>
      <c r="H396" s="37">
        <f>'Door Comparison'!H396</f>
        <v>1</v>
      </c>
      <c r="J396" s="37">
        <f>'Door Comparison'!J396</f>
        <v>0</v>
      </c>
      <c r="K396" s="37">
        <f>'Door Comparison'!K396</f>
        <v>1</v>
      </c>
      <c r="L396" s="37">
        <f>'Door Comparison'!L396</f>
        <v>1</v>
      </c>
      <c r="M396" s="119"/>
      <c r="N396" s="39">
        <f t="shared" si="25"/>
        <v>0.44</v>
      </c>
      <c r="P396" s="39">
        <f t="shared" si="26"/>
        <v>3.87</v>
      </c>
      <c r="R396" s="1"/>
      <c r="S396" s="39">
        <f>'Door Comparison'!P396</f>
        <v>335.89</v>
      </c>
      <c r="T396" s="39">
        <f t="shared" si="27"/>
        <v>19.36</v>
      </c>
      <c r="U396" s="178">
        <v>0</v>
      </c>
      <c r="W396" s="40">
        <f t="shared" si="28"/>
        <v>359.56</v>
      </c>
    </row>
    <row r="397" spans="1:23" x14ac:dyDescent="0.25">
      <c r="A397" s="74" t="str">
        <f>'Door Comparison'!A397</f>
        <v xml:space="preserve">08.39.07,  </v>
      </c>
      <c r="B397" s="84" t="str">
        <f>'Door Comparison'!B397</f>
        <v>DRS-104</v>
      </c>
      <c r="C397" s="84">
        <f>'Door Comparison'!C397</f>
        <v>0</v>
      </c>
      <c r="D397" s="34">
        <f>'Door Comparison'!D397</f>
        <v>620</v>
      </c>
      <c r="E397" s="34">
        <f>'Door Comparison'!E397</f>
        <v>2110</v>
      </c>
      <c r="G397" s="37">
        <f>'Door Comparison'!G397</f>
        <v>0</v>
      </c>
      <c r="H397" s="37">
        <f>'Door Comparison'!H397</f>
        <v>1</v>
      </c>
      <c r="J397" s="37">
        <f>'Door Comparison'!J397</f>
        <v>0</v>
      </c>
      <c r="K397" s="37">
        <f>'Door Comparison'!K397</f>
        <v>1</v>
      </c>
      <c r="L397" s="37">
        <f>'Door Comparison'!L397</f>
        <v>1</v>
      </c>
      <c r="M397" s="119"/>
      <c r="N397" s="39">
        <f t="shared" si="25"/>
        <v>0.44</v>
      </c>
      <c r="P397" s="39">
        <f t="shared" si="26"/>
        <v>3.87</v>
      </c>
      <c r="R397" s="1"/>
      <c r="S397" s="39">
        <f>'Door Comparison'!P397</f>
        <v>335.89</v>
      </c>
      <c r="T397" s="39">
        <f t="shared" si="27"/>
        <v>19.36</v>
      </c>
      <c r="U397" s="178">
        <v>0</v>
      </c>
      <c r="W397" s="40">
        <f t="shared" si="28"/>
        <v>359.56</v>
      </c>
    </row>
    <row r="398" spans="1:23" x14ac:dyDescent="0.25">
      <c r="A398" s="74" t="str">
        <f>'Door Comparison'!A398</f>
        <v xml:space="preserve">08.39.08,  </v>
      </c>
      <c r="B398" s="84" t="str">
        <f>'Door Comparison'!B398</f>
        <v>DRS-104</v>
      </c>
      <c r="C398" s="84">
        <f>'Door Comparison'!C398</f>
        <v>0</v>
      </c>
      <c r="D398" s="34">
        <f>'Door Comparison'!D398</f>
        <v>1750</v>
      </c>
      <c r="E398" s="34">
        <f>'Door Comparison'!E398</f>
        <v>2110</v>
      </c>
      <c r="G398" s="37">
        <f>'Door Comparison'!G398</f>
        <v>0</v>
      </c>
      <c r="H398" s="37">
        <f>'Door Comparison'!H398</f>
        <v>1</v>
      </c>
      <c r="J398" s="37">
        <f>'Door Comparison'!J398</f>
        <v>0</v>
      </c>
      <c r="K398" s="37">
        <f>'Door Comparison'!K398</f>
        <v>1</v>
      </c>
      <c r="L398" s="37">
        <f>'Door Comparison'!L398</f>
        <v>1</v>
      </c>
      <c r="M398" s="119"/>
      <c r="N398" s="39">
        <f t="shared" si="25"/>
        <v>0.54</v>
      </c>
      <c r="P398" s="39">
        <f t="shared" si="26"/>
        <v>4.78</v>
      </c>
      <c r="R398" s="1"/>
      <c r="S398" s="39">
        <f>'Door Comparison'!P398</f>
        <v>972.48</v>
      </c>
      <c r="T398" s="39">
        <f t="shared" si="27"/>
        <v>23.88</v>
      </c>
      <c r="U398" s="178">
        <v>0</v>
      </c>
      <c r="W398" s="40">
        <f t="shared" si="28"/>
        <v>1001.68</v>
      </c>
    </row>
    <row r="399" spans="1:23" x14ac:dyDescent="0.25">
      <c r="A399" s="74" t="str">
        <f>'Door Comparison'!A399</f>
        <v xml:space="preserve">08.39.09,  </v>
      </c>
      <c r="B399" s="84" t="str">
        <f>'Door Comparison'!B399</f>
        <v>DRS-104</v>
      </c>
      <c r="C399" s="84">
        <f>'Door Comparison'!C399</f>
        <v>0</v>
      </c>
      <c r="D399" s="34">
        <f>'Door Comparison'!D399</f>
        <v>620</v>
      </c>
      <c r="E399" s="34">
        <f>'Door Comparison'!E399</f>
        <v>2110</v>
      </c>
      <c r="G399" s="37">
        <f>'Door Comparison'!G399</f>
        <v>0</v>
      </c>
      <c r="H399" s="37">
        <f>'Door Comparison'!H399</f>
        <v>1</v>
      </c>
      <c r="J399" s="37">
        <f>'Door Comparison'!J399</f>
        <v>0</v>
      </c>
      <c r="K399" s="37">
        <f>'Door Comparison'!K399</f>
        <v>1</v>
      </c>
      <c r="L399" s="37">
        <f>'Door Comparison'!L399</f>
        <v>1</v>
      </c>
      <c r="M399" s="119"/>
      <c r="N399" s="39">
        <f t="shared" si="25"/>
        <v>0.44</v>
      </c>
      <c r="P399" s="39">
        <f t="shared" si="26"/>
        <v>3.87</v>
      </c>
      <c r="R399" s="1"/>
      <c r="S399" s="39">
        <f>'Door Comparison'!P399</f>
        <v>335.89</v>
      </c>
      <c r="T399" s="39">
        <f t="shared" si="27"/>
        <v>19.36</v>
      </c>
      <c r="U399" s="178">
        <v>0</v>
      </c>
      <c r="W399" s="40">
        <f t="shared" si="28"/>
        <v>359.56</v>
      </c>
    </row>
    <row r="400" spans="1:23" x14ac:dyDescent="0.25">
      <c r="A400" s="74" t="str">
        <f>'Door Comparison'!A400</f>
        <v xml:space="preserve">08.39.10,  </v>
      </c>
      <c r="B400" s="84" t="str">
        <f>'Door Comparison'!B400</f>
        <v>DRS-104</v>
      </c>
      <c r="C400" s="84">
        <f>'Door Comparison'!C400</f>
        <v>0</v>
      </c>
      <c r="D400" s="34">
        <f>'Door Comparison'!D400</f>
        <v>1450</v>
      </c>
      <c r="E400" s="34">
        <f>'Door Comparison'!E400</f>
        <v>2110</v>
      </c>
      <c r="G400" s="37">
        <f>'Door Comparison'!G400</f>
        <v>0</v>
      </c>
      <c r="H400" s="37">
        <f>'Door Comparison'!H400</f>
        <v>1</v>
      </c>
      <c r="J400" s="37">
        <f>'Door Comparison'!J400</f>
        <v>0</v>
      </c>
      <c r="K400" s="37">
        <f>'Door Comparison'!K400</f>
        <v>1</v>
      </c>
      <c r="L400" s="37">
        <f>'Door Comparison'!L400</f>
        <v>1</v>
      </c>
      <c r="M400" s="119"/>
      <c r="N400" s="39">
        <f t="shared" si="25"/>
        <v>0.51</v>
      </c>
      <c r="P400" s="39">
        <f t="shared" si="26"/>
        <v>4.54</v>
      </c>
      <c r="R400" s="1"/>
      <c r="S400" s="39">
        <f>'Door Comparison'!P400</f>
        <v>942.71</v>
      </c>
      <c r="T400" s="39">
        <f t="shared" si="27"/>
        <v>22.68</v>
      </c>
      <c r="U400" s="178">
        <v>0</v>
      </c>
      <c r="W400" s="40">
        <f t="shared" si="28"/>
        <v>970.44</v>
      </c>
    </row>
    <row r="401" spans="1:23" x14ac:dyDescent="0.25">
      <c r="A401" s="74" t="str">
        <f>'Door Comparison'!A401</f>
        <v xml:space="preserve">08.39.11,  </v>
      </c>
      <c r="B401" s="84" t="str">
        <f>'Door Comparison'!B401</f>
        <v>DRS-104</v>
      </c>
      <c r="C401" s="84">
        <f>'Door Comparison'!C401</f>
        <v>0</v>
      </c>
      <c r="D401" s="34">
        <f>'Door Comparison'!D401</f>
        <v>820</v>
      </c>
      <c r="E401" s="34">
        <f>'Door Comparison'!E401</f>
        <v>2110</v>
      </c>
      <c r="G401" s="37">
        <f>'Door Comparison'!G401</f>
        <v>0</v>
      </c>
      <c r="H401" s="37">
        <f>'Door Comparison'!H401</f>
        <v>1</v>
      </c>
      <c r="J401" s="37">
        <f>'Door Comparison'!J401</f>
        <v>0</v>
      </c>
      <c r="K401" s="37">
        <f>'Door Comparison'!K401</f>
        <v>1</v>
      </c>
      <c r="L401" s="37">
        <f>'Door Comparison'!L401</f>
        <v>1</v>
      </c>
      <c r="M401" s="119"/>
      <c r="N401" s="39">
        <f t="shared" si="25"/>
        <v>0.45</v>
      </c>
      <c r="P401" s="39">
        <f t="shared" si="26"/>
        <v>4.03</v>
      </c>
      <c r="R401" s="1"/>
      <c r="S401" s="39">
        <f>'Door Comparison'!P401</f>
        <v>410.92</v>
      </c>
      <c r="T401" s="39">
        <f t="shared" si="27"/>
        <v>20.16</v>
      </c>
      <c r="U401" s="178">
        <v>0</v>
      </c>
      <c r="W401" s="40">
        <f t="shared" si="28"/>
        <v>435.56</v>
      </c>
    </row>
    <row r="402" spans="1:23" x14ac:dyDescent="0.25">
      <c r="A402" s="74" t="str">
        <f>'Door Comparison'!A402</f>
        <v xml:space="preserve">08.39.12,  </v>
      </c>
      <c r="B402" s="84" t="str">
        <f>'Door Comparison'!B402</f>
        <v>DRS-104</v>
      </c>
      <c r="C402" s="84">
        <f>'Door Comparison'!C402</f>
        <v>0</v>
      </c>
      <c r="D402" s="34">
        <f>'Door Comparison'!D402</f>
        <v>620</v>
      </c>
      <c r="E402" s="34">
        <f>'Door Comparison'!E402</f>
        <v>2110</v>
      </c>
      <c r="G402" s="37">
        <f>'Door Comparison'!G402</f>
        <v>0</v>
      </c>
      <c r="H402" s="37">
        <f>'Door Comparison'!H402</f>
        <v>1</v>
      </c>
      <c r="J402" s="37">
        <f>'Door Comparison'!J402</f>
        <v>0</v>
      </c>
      <c r="K402" s="37">
        <f>'Door Comparison'!K402</f>
        <v>1</v>
      </c>
      <c r="L402" s="37">
        <f>'Door Comparison'!L402</f>
        <v>1</v>
      </c>
      <c r="M402" s="119"/>
      <c r="N402" s="39">
        <f t="shared" ref="N402:N423" si="29">(D402+2*E402)*((G402*0.04)+(H402*0.09))/1000</f>
        <v>0.44</v>
      </c>
      <c r="P402" s="39">
        <f t="shared" ref="P402:P423" si="30">((D402+2*E402)*0.8)/1000</f>
        <v>3.87</v>
      </c>
      <c r="R402" s="1"/>
      <c r="S402" s="39">
        <f>'Door Comparison'!P402</f>
        <v>335.89</v>
      </c>
      <c r="T402" s="39">
        <f t="shared" ref="T402:T423" si="31">(J402+K402+L402)*(2*((D402+2*E402)*1/1000))</f>
        <v>19.36</v>
      </c>
      <c r="U402" s="178">
        <v>0</v>
      </c>
      <c r="W402" s="40">
        <f t="shared" ref="W402:W423" si="32">SUM(N402:V402)</f>
        <v>359.56</v>
      </c>
    </row>
    <row r="403" spans="1:23" x14ac:dyDescent="0.25">
      <c r="A403" s="74" t="str">
        <f>'Door Comparison'!A403</f>
        <v xml:space="preserve">08.39.13,  </v>
      </c>
      <c r="B403" s="84" t="str">
        <f>'Door Comparison'!B403</f>
        <v>DRS-104</v>
      </c>
      <c r="C403" s="84">
        <f>'Door Comparison'!C403</f>
        <v>0</v>
      </c>
      <c r="D403" s="34">
        <f>'Door Comparison'!D403</f>
        <v>1020</v>
      </c>
      <c r="E403" s="34">
        <f>'Door Comparison'!E403</f>
        <v>2110</v>
      </c>
      <c r="G403" s="37">
        <f>'Door Comparison'!G403</f>
        <v>0</v>
      </c>
      <c r="H403" s="37">
        <f>'Door Comparison'!H403</f>
        <v>1</v>
      </c>
      <c r="J403" s="37">
        <f>'Door Comparison'!J403</f>
        <v>0</v>
      </c>
      <c r="K403" s="37">
        <f>'Door Comparison'!K403</f>
        <v>1</v>
      </c>
      <c r="L403" s="37">
        <f>'Door Comparison'!L403</f>
        <v>1</v>
      </c>
      <c r="M403" s="119"/>
      <c r="N403" s="39">
        <f t="shared" si="29"/>
        <v>0.47</v>
      </c>
      <c r="P403" s="39">
        <f t="shared" si="30"/>
        <v>4.1900000000000004</v>
      </c>
      <c r="R403" s="1"/>
      <c r="S403" s="39">
        <f>'Door Comparison'!P403</f>
        <v>529.58000000000004</v>
      </c>
      <c r="T403" s="39">
        <f t="shared" si="31"/>
        <v>20.96</v>
      </c>
      <c r="U403" s="178">
        <v>0</v>
      </c>
      <c r="W403" s="40">
        <f t="shared" si="32"/>
        <v>555.20000000000005</v>
      </c>
    </row>
    <row r="404" spans="1:23" x14ac:dyDescent="0.25">
      <c r="A404" s="74" t="str">
        <f>'Door Comparison'!A404</f>
        <v xml:space="preserve">08.39.14,  </v>
      </c>
      <c r="B404" s="84" t="str">
        <f>'Door Comparison'!B404</f>
        <v>DRS-104</v>
      </c>
      <c r="C404" s="84">
        <f>'Door Comparison'!C404</f>
        <v>0</v>
      </c>
      <c r="D404" s="34">
        <f>'Door Comparison'!D404</f>
        <v>720</v>
      </c>
      <c r="E404" s="34">
        <f>'Door Comparison'!E404</f>
        <v>2110</v>
      </c>
      <c r="G404" s="37">
        <f>'Door Comparison'!G404</f>
        <v>0</v>
      </c>
      <c r="H404" s="37">
        <f>'Door Comparison'!H404</f>
        <v>1</v>
      </c>
      <c r="J404" s="37">
        <f>'Door Comparison'!J404</f>
        <v>0</v>
      </c>
      <c r="K404" s="37">
        <f>'Door Comparison'!K404</f>
        <v>1</v>
      </c>
      <c r="L404" s="37">
        <f>'Door Comparison'!L404</f>
        <v>1</v>
      </c>
      <c r="M404" s="119"/>
      <c r="N404" s="39">
        <f t="shared" si="29"/>
        <v>0.44</v>
      </c>
      <c r="P404" s="39">
        <f t="shared" si="30"/>
        <v>3.95</v>
      </c>
      <c r="R404" s="1"/>
      <c r="S404" s="39">
        <f>'Door Comparison'!P404</f>
        <v>402.27</v>
      </c>
      <c r="T404" s="39">
        <f t="shared" si="31"/>
        <v>19.760000000000002</v>
      </c>
      <c r="U404" s="178">
        <v>0</v>
      </c>
      <c r="W404" s="40">
        <f t="shared" si="32"/>
        <v>426.42</v>
      </c>
    </row>
    <row r="405" spans="1:23" x14ac:dyDescent="0.25">
      <c r="A405" s="74" t="str">
        <f>'Door Comparison'!A405</f>
        <v xml:space="preserve">08.39.16,  </v>
      </c>
      <c r="B405" s="84" t="str">
        <f>'Door Comparison'!B405</f>
        <v>DRS-104</v>
      </c>
      <c r="C405" s="84">
        <f>'Door Comparison'!C405</f>
        <v>0</v>
      </c>
      <c r="D405" s="34">
        <f>'Door Comparison'!D405</f>
        <v>1650</v>
      </c>
      <c r="E405" s="34">
        <f>'Door Comparison'!E405</f>
        <v>2110</v>
      </c>
      <c r="G405" s="37">
        <f>'Door Comparison'!G405</f>
        <v>0</v>
      </c>
      <c r="H405" s="37">
        <f>'Door Comparison'!H405</f>
        <v>1</v>
      </c>
      <c r="J405" s="37">
        <f>'Door Comparison'!J405</f>
        <v>0</v>
      </c>
      <c r="K405" s="37">
        <f>'Door Comparison'!K405</f>
        <v>1</v>
      </c>
      <c r="L405" s="37">
        <f>'Door Comparison'!L405</f>
        <v>1</v>
      </c>
      <c r="M405" s="119"/>
      <c r="N405" s="39">
        <f t="shared" si="29"/>
        <v>0.53</v>
      </c>
      <c r="P405" s="39">
        <f t="shared" si="30"/>
        <v>4.7</v>
      </c>
      <c r="R405" s="1"/>
      <c r="S405" s="39">
        <f>'Door Comparison'!P405</f>
        <v>963.88</v>
      </c>
      <c r="T405" s="39">
        <f t="shared" si="31"/>
        <v>23.48</v>
      </c>
      <c r="U405" s="178">
        <v>0</v>
      </c>
      <c r="W405" s="40">
        <f t="shared" si="32"/>
        <v>992.59</v>
      </c>
    </row>
    <row r="406" spans="1:23" x14ac:dyDescent="0.25">
      <c r="A406" s="74" t="str">
        <f>'Door Comparison'!A406</f>
        <v xml:space="preserve">08.39.17,  </v>
      </c>
      <c r="B406" s="84" t="str">
        <f>'Door Comparison'!B406</f>
        <v>DRS-104</v>
      </c>
      <c r="C406" s="84">
        <f>'Door Comparison'!C406</f>
        <v>0</v>
      </c>
      <c r="D406" s="34">
        <f>'Door Comparison'!D406</f>
        <v>620</v>
      </c>
      <c r="E406" s="34">
        <f>'Door Comparison'!E406</f>
        <v>2110</v>
      </c>
      <c r="G406" s="37">
        <f>'Door Comparison'!G406</f>
        <v>0</v>
      </c>
      <c r="H406" s="37">
        <f>'Door Comparison'!H406</f>
        <v>1</v>
      </c>
      <c r="J406" s="37">
        <f>'Door Comparison'!J406</f>
        <v>0</v>
      </c>
      <c r="K406" s="37">
        <f>'Door Comparison'!K406</f>
        <v>1</v>
      </c>
      <c r="L406" s="37">
        <f>'Door Comparison'!L406</f>
        <v>1</v>
      </c>
      <c r="M406" s="119"/>
      <c r="N406" s="39">
        <f t="shared" si="29"/>
        <v>0.44</v>
      </c>
      <c r="P406" s="39">
        <f t="shared" si="30"/>
        <v>3.87</v>
      </c>
      <c r="R406" s="1"/>
      <c r="S406" s="39">
        <f>'Door Comparison'!P406</f>
        <v>335.89</v>
      </c>
      <c r="T406" s="39">
        <f t="shared" si="31"/>
        <v>19.36</v>
      </c>
      <c r="U406" s="178">
        <v>0</v>
      </c>
      <c r="W406" s="40">
        <f t="shared" si="32"/>
        <v>359.56</v>
      </c>
    </row>
    <row r="407" spans="1:23" x14ac:dyDescent="0.25">
      <c r="A407" s="74" t="str">
        <f>'Door Comparison'!A407</f>
        <v xml:space="preserve">08.40.01,  </v>
      </c>
      <c r="B407" s="84" t="str">
        <f>'Door Comparison'!B407</f>
        <v>DRS-100</v>
      </c>
      <c r="C407" s="84">
        <f>'Door Comparison'!C407</f>
        <v>0</v>
      </c>
      <c r="D407" s="34">
        <f>'Door Comparison'!D407</f>
        <v>1020</v>
      </c>
      <c r="E407" s="34">
        <f>'Door Comparison'!E407</f>
        <v>2110</v>
      </c>
      <c r="G407" s="37">
        <f>'Door Comparison'!G407</f>
        <v>0</v>
      </c>
      <c r="H407" s="37">
        <f>'Door Comparison'!H407</f>
        <v>1</v>
      </c>
      <c r="J407" s="37">
        <f>'Door Comparison'!J407</f>
        <v>0</v>
      </c>
      <c r="K407" s="37">
        <f>'Door Comparison'!K407</f>
        <v>1</v>
      </c>
      <c r="L407" s="37">
        <f>'Door Comparison'!L407</f>
        <v>1</v>
      </c>
      <c r="M407" s="119"/>
      <c r="N407" s="39">
        <f t="shared" si="29"/>
        <v>0.47</v>
      </c>
      <c r="P407" s="39">
        <f t="shared" si="30"/>
        <v>4.1900000000000004</v>
      </c>
      <c r="R407" s="1"/>
      <c r="S407" s="39">
        <f>'Door Comparison'!P407</f>
        <v>400.06</v>
      </c>
      <c r="T407" s="39">
        <f t="shared" si="31"/>
        <v>20.96</v>
      </c>
      <c r="U407" s="178">
        <v>0</v>
      </c>
      <c r="W407" s="40">
        <f t="shared" si="32"/>
        <v>425.68</v>
      </c>
    </row>
    <row r="408" spans="1:23" x14ac:dyDescent="0.25">
      <c r="A408" s="74" t="str">
        <f>'Door Comparison'!A408</f>
        <v xml:space="preserve">08.40.02,  </v>
      </c>
      <c r="B408" s="84" t="str">
        <f>'Door Comparison'!B408</f>
        <v>DRS-100</v>
      </c>
      <c r="C408" s="84">
        <f>'Door Comparison'!C408</f>
        <v>0</v>
      </c>
      <c r="D408" s="34">
        <f>'Door Comparison'!D408</f>
        <v>820</v>
      </c>
      <c r="E408" s="34">
        <f>'Door Comparison'!E408</f>
        <v>2110</v>
      </c>
      <c r="G408" s="37">
        <f>'Door Comparison'!G408</f>
        <v>0</v>
      </c>
      <c r="H408" s="37">
        <f>'Door Comparison'!H408</f>
        <v>1</v>
      </c>
      <c r="J408" s="37">
        <f>'Door Comparison'!J408</f>
        <v>0</v>
      </c>
      <c r="K408" s="37">
        <f>'Door Comparison'!K408</f>
        <v>1</v>
      </c>
      <c r="L408" s="37">
        <f>'Door Comparison'!L408</f>
        <v>1</v>
      </c>
      <c r="M408" s="119"/>
      <c r="N408" s="39">
        <f t="shared" si="29"/>
        <v>0.45</v>
      </c>
      <c r="P408" s="39">
        <f t="shared" si="30"/>
        <v>4.03</v>
      </c>
      <c r="R408" s="1"/>
      <c r="S408" s="39">
        <f>'Door Comparison'!P408</f>
        <v>360.27</v>
      </c>
      <c r="T408" s="39">
        <f t="shared" si="31"/>
        <v>20.16</v>
      </c>
      <c r="U408" s="178">
        <v>0</v>
      </c>
      <c r="W408" s="40">
        <f t="shared" si="32"/>
        <v>384.91</v>
      </c>
    </row>
    <row r="409" spans="1:23" x14ac:dyDescent="0.25">
      <c r="A409" s="74" t="str">
        <f>'Door Comparison'!A409</f>
        <v xml:space="preserve">08.40.03,  </v>
      </c>
      <c r="B409" s="84" t="str">
        <f>'Door Comparison'!B409</f>
        <v>DRS-104</v>
      </c>
      <c r="C409" s="84">
        <f>'Door Comparison'!C409</f>
        <v>0</v>
      </c>
      <c r="D409" s="34">
        <f>'Door Comparison'!D409</f>
        <v>720</v>
      </c>
      <c r="E409" s="34">
        <f>'Door Comparison'!E409</f>
        <v>2110</v>
      </c>
      <c r="G409" s="37">
        <f>'Door Comparison'!G409</f>
        <v>0</v>
      </c>
      <c r="H409" s="37">
        <f>'Door Comparison'!H409</f>
        <v>1</v>
      </c>
      <c r="J409" s="37">
        <f>'Door Comparison'!J409</f>
        <v>0</v>
      </c>
      <c r="K409" s="37">
        <f>'Door Comparison'!K409</f>
        <v>1</v>
      </c>
      <c r="L409" s="37">
        <f>'Door Comparison'!L409</f>
        <v>1</v>
      </c>
      <c r="M409" s="119"/>
      <c r="N409" s="39">
        <f t="shared" si="29"/>
        <v>0.44</v>
      </c>
      <c r="P409" s="39">
        <f t="shared" si="30"/>
        <v>3.95</v>
      </c>
      <c r="R409" s="1"/>
      <c r="S409" s="39">
        <f>'Door Comparison'!P409</f>
        <v>402.27</v>
      </c>
      <c r="T409" s="39">
        <f t="shared" si="31"/>
        <v>19.760000000000002</v>
      </c>
      <c r="U409" s="178">
        <v>0</v>
      </c>
      <c r="W409" s="40">
        <f t="shared" si="32"/>
        <v>426.42</v>
      </c>
    </row>
    <row r="410" spans="1:23" x14ac:dyDescent="0.25">
      <c r="A410" s="74" t="str">
        <f>'Door Comparison'!A410</f>
        <v xml:space="preserve">08.40.04,  </v>
      </c>
      <c r="B410" s="84" t="str">
        <f>'Door Comparison'!B410</f>
        <v>DRS-104</v>
      </c>
      <c r="C410" s="84">
        <f>'Door Comparison'!C410</f>
        <v>0</v>
      </c>
      <c r="D410" s="34">
        <f>'Door Comparison'!D410</f>
        <v>1650</v>
      </c>
      <c r="E410" s="34">
        <f>'Door Comparison'!E410</f>
        <v>2110</v>
      </c>
      <c r="G410" s="37">
        <f>'Door Comparison'!G410</f>
        <v>0</v>
      </c>
      <c r="H410" s="37">
        <f>'Door Comparison'!H410</f>
        <v>1</v>
      </c>
      <c r="J410" s="37">
        <f>'Door Comparison'!J410</f>
        <v>0</v>
      </c>
      <c r="K410" s="37">
        <f>'Door Comparison'!K410</f>
        <v>1</v>
      </c>
      <c r="L410" s="37">
        <f>'Door Comparison'!L410</f>
        <v>1</v>
      </c>
      <c r="M410" s="119"/>
      <c r="N410" s="39">
        <f t="shared" si="29"/>
        <v>0.53</v>
      </c>
      <c r="P410" s="39">
        <f t="shared" si="30"/>
        <v>4.7</v>
      </c>
      <c r="R410" s="1"/>
      <c r="S410" s="39">
        <f>'Door Comparison'!P410</f>
        <v>963.88</v>
      </c>
      <c r="T410" s="39">
        <f t="shared" si="31"/>
        <v>23.48</v>
      </c>
      <c r="U410" s="178">
        <v>0</v>
      </c>
      <c r="W410" s="40">
        <f t="shared" si="32"/>
        <v>992.59</v>
      </c>
    </row>
    <row r="411" spans="1:23" x14ac:dyDescent="0.25">
      <c r="A411" s="74" t="str">
        <f>'Door Comparison'!A411</f>
        <v xml:space="preserve">08.40.05,  </v>
      </c>
      <c r="B411" s="84" t="str">
        <f>'Door Comparison'!B411</f>
        <v>DRS-104</v>
      </c>
      <c r="C411" s="84">
        <f>'Door Comparison'!C411</f>
        <v>0</v>
      </c>
      <c r="D411" s="34">
        <f>'Door Comparison'!D411</f>
        <v>620</v>
      </c>
      <c r="E411" s="34">
        <f>'Door Comparison'!E411</f>
        <v>2110</v>
      </c>
      <c r="G411" s="37">
        <f>'Door Comparison'!G411</f>
        <v>0</v>
      </c>
      <c r="H411" s="37">
        <f>'Door Comparison'!H411</f>
        <v>1</v>
      </c>
      <c r="J411" s="37">
        <f>'Door Comparison'!J411</f>
        <v>0</v>
      </c>
      <c r="K411" s="37">
        <f>'Door Comparison'!K411</f>
        <v>1</v>
      </c>
      <c r="L411" s="37">
        <f>'Door Comparison'!L411</f>
        <v>1</v>
      </c>
      <c r="M411" s="119"/>
      <c r="N411" s="39">
        <f t="shared" si="29"/>
        <v>0.44</v>
      </c>
      <c r="P411" s="39">
        <f t="shared" si="30"/>
        <v>3.87</v>
      </c>
      <c r="R411" s="1"/>
      <c r="S411" s="39">
        <f>'Door Comparison'!P411</f>
        <v>335.89</v>
      </c>
      <c r="T411" s="39">
        <f t="shared" si="31"/>
        <v>19.36</v>
      </c>
      <c r="U411" s="178">
        <v>0</v>
      </c>
      <c r="W411" s="40">
        <f t="shared" si="32"/>
        <v>359.56</v>
      </c>
    </row>
    <row r="412" spans="1:23" x14ac:dyDescent="0.25">
      <c r="A412" s="74" t="str">
        <f>'Door Comparison'!A412</f>
        <v xml:space="preserve">08.41.01,  </v>
      </c>
      <c r="B412" s="84" t="str">
        <f>'Door Comparison'!B412</f>
        <v>DRS-100</v>
      </c>
      <c r="C412" s="84">
        <f>'Door Comparison'!C412</f>
        <v>0</v>
      </c>
      <c r="D412" s="34">
        <f>'Door Comparison'!D412</f>
        <v>1020</v>
      </c>
      <c r="E412" s="34">
        <f>'Door Comparison'!E412</f>
        <v>2110</v>
      </c>
      <c r="G412" s="37">
        <f>'Door Comparison'!G412</f>
        <v>0</v>
      </c>
      <c r="H412" s="37">
        <f>'Door Comparison'!H412</f>
        <v>1</v>
      </c>
      <c r="J412" s="37">
        <f>'Door Comparison'!J412</f>
        <v>0</v>
      </c>
      <c r="K412" s="37">
        <f>'Door Comparison'!K412</f>
        <v>1</v>
      </c>
      <c r="L412" s="37">
        <f>'Door Comparison'!L412</f>
        <v>0</v>
      </c>
      <c r="M412" s="119"/>
      <c r="N412" s="39">
        <f t="shared" si="29"/>
        <v>0.47</v>
      </c>
      <c r="P412" s="39">
        <f t="shared" si="30"/>
        <v>4.1900000000000004</v>
      </c>
      <c r="R412" s="1"/>
      <c r="S412" s="39">
        <f>'Door Comparison'!P412</f>
        <v>603.20000000000005</v>
      </c>
      <c r="T412" s="39">
        <f t="shared" si="31"/>
        <v>10.48</v>
      </c>
      <c r="U412" s="178">
        <v>0</v>
      </c>
      <c r="W412" s="40">
        <f t="shared" si="32"/>
        <v>618.34</v>
      </c>
    </row>
    <row r="413" spans="1:23" x14ac:dyDescent="0.25">
      <c r="A413" s="74" t="str">
        <f>'Door Comparison'!A413</f>
        <v xml:space="preserve">08.41.02,  </v>
      </c>
      <c r="B413" s="84" t="str">
        <f>'Door Comparison'!B413</f>
        <v>DRS-104</v>
      </c>
      <c r="C413" s="84">
        <f>'Door Comparison'!C413</f>
        <v>0</v>
      </c>
      <c r="D413" s="34">
        <f>'Door Comparison'!D413</f>
        <v>620</v>
      </c>
      <c r="E413" s="34">
        <f>'Door Comparison'!E413</f>
        <v>2110</v>
      </c>
      <c r="G413" s="37">
        <f>'Door Comparison'!G413</f>
        <v>0</v>
      </c>
      <c r="H413" s="37">
        <f>'Door Comparison'!H413</f>
        <v>1</v>
      </c>
      <c r="J413" s="37">
        <f>'Door Comparison'!J413</f>
        <v>0</v>
      </c>
      <c r="K413" s="37">
        <f>'Door Comparison'!K413</f>
        <v>1</v>
      </c>
      <c r="L413" s="37">
        <f>'Door Comparison'!L413</f>
        <v>1</v>
      </c>
      <c r="M413" s="119"/>
      <c r="N413" s="39">
        <f t="shared" si="29"/>
        <v>0.44</v>
      </c>
      <c r="P413" s="39">
        <f t="shared" si="30"/>
        <v>3.87</v>
      </c>
      <c r="R413" s="1"/>
      <c r="S413" s="39">
        <f>'Door Comparison'!P413</f>
        <v>335.89</v>
      </c>
      <c r="T413" s="39">
        <f t="shared" si="31"/>
        <v>19.36</v>
      </c>
      <c r="U413" s="178">
        <v>0</v>
      </c>
      <c r="W413" s="40">
        <f t="shared" si="32"/>
        <v>359.56</v>
      </c>
    </row>
    <row r="414" spans="1:23" x14ac:dyDescent="0.25">
      <c r="A414" s="74" t="str">
        <f>'Door Comparison'!A414</f>
        <v xml:space="preserve">08.41.03,  </v>
      </c>
      <c r="B414" s="84" t="str">
        <f>'Door Comparison'!B414</f>
        <v>DRS-104</v>
      </c>
      <c r="C414" s="84">
        <f>'Door Comparison'!C414</f>
        <v>0</v>
      </c>
      <c r="D414" s="34">
        <f>'Door Comparison'!D414</f>
        <v>620</v>
      </c>
      <c r="E414" s="34">
        <f>'Door Comparison'!E414</f>
        <v>2110</v>
      </c>
      <c r="G414" s="37">
        <f>'Door Comparison'!G414</f>
        <v>0</v>
      </c>
      <c r="H414" s="37">
        <f>'Door Comparison'!H414</f>
        <v>1</v>
      </c>
      <c r="J414" s="37">
        <f>'Door Comparison'!J414</f>
        <v>0</v>
      </c>
      <c r="K414" s="37">
        <f>'Door Comparison'!K414</f>
        <v>1</v>
      </c>
      <c r="L414" s="37">
        <f>'Door Comparison'!L414</f>
        <v>1</v>
      </c>
      <c r="M414" s="119"/>
      <c r="N414" s="39">
        <f t="shared" si="29"/>
        <v>0.44</v>
      </c>
      <c r="P414" s="39">
        <f t="shared" si="30"/>
        <v>3.87</v>
      </c>
      <c r="R414" s="1"/>
      <c r="S414" s="39">
        <f>'Door Comparison'!P414</f>
        <v>335.89</v>
      </c>
      <c r="T414" s="39">
        <f t="shared" si="31"/>
        <v>19.36</v>
      </c>
      <c r="U414" s="178">
        <v>0</v>
      </c>
      <c r="W414" s="40">
        <f t="shared" si="32"/>
        <v>359.56</v>
      </c>
    </row>
    <row r="415" spans="1:23" x14ac:dyDescent="0.25">
      <c r="A415" s="74" t="str">
        <f>'Door Comparison'!A415</f>
        <v xml:space="preserve">08.41.04,  </v>
      </c>
      <c r="B415" s="84" t="str">
        <f>'Door Comparison'!B415</f>
        <v>DRS-104</v>
      </c>
      <c r="C415" s="84">
        <f>'Door Comparison'!C415</f>
        <v>0</v>
      </c>
      <c r="D415" s="34">
        <f>'Door Comparison'!D415</f>
        <v>920</v>
      </c>
      <c r="E415" s="34">
        <f>'Door Comparison'!E415</f>
        <v>2110</v>
      </c>
      <c r="G415" s="37">
        <f>'Door Comparison'!G415</f>
        <v>0</v>
      </c>
      <c r="H415" s="37">
        <f>'Door Comparison'!H415</f>
        <v>1</v>
      </c>
      <c r="J415" s="37">
        <f>'Door Comparison'!J415</f>
        <v>0</v>
      </c>
      <c r="K415" s="37">
        <f>'Door Comparison'!K415</f>
        <v>1</v>
      </c>
      <c r="L415" s="37">
        <f>'Door Comparison'!L415</f>
        <v>1</v>
      </c>
      <c r="M415" s="119"/>
      <c r="N415" s="39">
        <f t="shared" si="29"/>
        <v>0.46</v>
      </c>
      <c r="P415" s="39">
        <f t="shared" si="30"/>
        <v>4.1100000000000003</v>
      </c>
      <c r="R415" s="1"/>
      <c r="S415" s="39">
        <f>'Door Comparison'!P415</f>
        <v>419.53</v>
      </c>
      <c r="T415" s="39">
        <f t="shared" si="31"/>
        <v>20.56</v>
      </c>
      <c r="U415" s="178">
        <v>0</v>
      </c>
      <c r="W415" s="40">
        <f t="shared" si="32"/>
        <v>444.66</v>
      </c>
    </row>
    <row r="416" spans="1:23" x14ac:dyDescent="0.25">
      <c r="A416" s="74" t="str">
        <f>'Door Comparison'!A416</f>
        <v xml:space="preserve">08.44.01,  </v>
      </c>
      <c r="B416" s="84" t="str">
        <f>'Door Comparison'!B416</f>
        <v>DRS-100</v>
      </c>
      <c r="C416" s="84">
        <f>'Door Comparison'!C416</f>
        <v>0</v>
      </c>
      <c r="D416" s="34">
        <f>'Door Comparison'!D416</f>
        <v>1020</v>
      </c>
      <c r="E416" s="34">
        <f>'Door Comparison'!E416</f>
        <v>2110</v>
      </c>
      <c r="G416" s="37">
        <f>'Door Comparison'!G416</f>
        <v>0</v>
      </c>
      <c r="H416" s="37">
        <f>'Door Comparison'!H416</f>
        <v>1</v>
      </c>
      <c r="J416" s="37">
        <f>'Door Comparison'!J416</f>
        <v>0</v>
      </c>
      <c r="K416" s="37">
        <f>'Door Comparison'!K416</f>
        <v>1</v>
      </c>
      <c r="L416" s="37">
        <f>'Door Comparison'!L416</f>
        <v>0</v>
      </c>
      <c r="M416" s="119"/>
      <c r="N416" s="39">
        <f t="shared" si="29"/>
        <v>0.47</v>
      </c>
      <c r="P416" s="39">
        <f t="shared" si="30"/>
        <v>4.1900000000000004</v>
      </c>
      <c r="R416" s="1"/>
      <c r="S416" s="39">
        <f>'Door Comparison'!P416</f>
        <v>603.20000000000005</v>
      </c>
      <c r="T416" s="39">
        <f t="shared" si="31"/>
        <v>10.48</v>
      </c>
      <c r="U416" s="178">
        <v>0</v>
      </c>
      <c r="W416" s="40">
        <f t="shared" si="32"/>
        <v>618.34</v>
      </c>
    </row>
    <row r="417" spans="1:23" x14ac:dyDescent="0.25">
      <c r="A417" s="74" t="str">
        <f>'Door Comparison'!A417</f>
        <v xml:space="preserve">08.45.01,  </v>
      </c>
      <c r="B417" s="84" t="str">
        <f>'Door Comparison'!B417</f>
        <v>DRS-100</v>
      </c>
      <c r="C417" s="84">
        <f>'Door Comparison'!C417</f>
        <v>0</v>
      </c>
      <c r="D417" s="34">
        <f>'Door Comparison'!D417</f>
        <v>820</v>
      </c>
      <c r="E417" s="34">
        <f>'Door Comparison'!E417</f>
        <v>2110</v>
      </c>
      <c r="G417" s="37">
        <f>'Door Comparison'!G417</f>
        <v>0</v>
      </c>
      <c r="H417" s="37">
        <f>'Door Comparison'!H417</f>
        <v>1</v>
      </c>
      <c r="J417" s="37">
        <f>'Door Comparison'!J417</f>
        <v>1</v>
      </c>
      <c r="K417" s="37">
        <f>'Door Comparison'!K417</f>
        <v>0</v>
      </c>
      <c r="L417" s="37">
        <f>'Door Comparison'!L417</f>
        <v>1</v>
      </c>
      <c r="M417" s="119"/>
      <c r="N417" s="39">
        <f t="shared" si="29"/>
        <v>0.45</v>
      </c>
      <c r="P417" s="39">
        <f t="shared" si="30"/>
        <v>4.03</v>
      </c>
      <c r="R417" s="1"/>
      <c r="S417" s="39">
        <f>'Door Comparison'!P417</f>
        <v>327.73</v>
      </c>
      <c r="T417" s="39">
        <f t="shared" si="31"/>
        <v>20.16</v>
      </c>
      <c r="U417" s="178">
        <v>0</v>
      </c>
      <c r="W417" s="40">
        <f t="shared" si="32"/>
        <v>352.37</v>
      </c>
    </row>
    <row r="418" spans="1:23" x14ac:dyDescent="0.25">
      <c r="A418" s="74" t="str">
        <f>'Door Comparison'!A418</f>
        <v xml:space="preserve">08.45.02,  </v>
      </c>
      <c r="B418" s="84" t="str">
        <f>'Door Comparison'!B418</f>
        <v>DRS-100</v>
      </c>
      <c r="C418" s="84">
        <f>'Door Comparison'!C418</f>
        <v>0</v>
      </c>
      <c r="D418" s="34">
        <f>'Door Comparison'!D418</f>
        <v>820</v>
      </c>
      <c r="E418" s="34">
        <f>'Door Comparison'!E418</f>
        <v>2110</v>
      </c>
      <c r="G418" s="37">
        <f>'Door Comparison'!G418</f>
        <v>0</v>
      </c>
      <c r="H418" s="37">
        <f>'Door Comparison'!H418</f>
        <v>1</v>
      </c>
      <c r="J418" s="37">
        <f>'Door Comparison'!J418</f>
        <v>1</v>
      </c>
      <c r="K418" s="37">
        <f>'Door Comparison'!K418</f>
        <v>0</v>
      </c>
      <c r="L418" s="37">
        <f>'Door Comparison'!L418</f>
        <v>1</v>
      </c>
      <c r="M418" s="119"/>
      <c r="N418" s="39">
        <f t="shared" si="29"/>
        <v>0.45</v>
      </c>
      <c r="P418" s="39">
        <f t="shared" si="30"/>
        <v>4.03</v>
      </c>
      <c r="R418" s="1"/>
      <c r="S418" s="39">
        <f>'Door Comparison'!P418</f>
        <v>327.73</v>
      </c>
      <c r="T418" s="39">
        <f t="shared" si="31"/>
        <v>20.16</v>
      </c>
      <c r="U418" s="178">
        <v>0</v>
      </c>
      <c r="W418" s="40">
        <f t="shared" si="32"/>
        <v>352.37</v>
      </c>
    </row>
    <row r="419" spans="1:23" x14ac:dyDescent="0.25">
      <c r="A419" s="74" t="str">
        <f>'Door Comparison'!A419</f>
        <v xml:space="preserve">08.45.03,  </v>
      </c>
      <c r="B419" s="84" t="str">
        <f>'Door Comparison'!B419</f>
        <v>DRS-104</v>
      </c>
      <c r="C419" s="84">
        <f>'Door Comparison'!C419</f>
        <v>0</v>
      </c>
      <c r="D419" s="34">
        <f>'Door Comparison'!D419</f>
        <v>720</v>
      </c>
      <c r="E419" s="34">
        <f>'Door Comparison'!E419</f>
        <v>2110</v>
      </c>
      <c r="G419" s="37">
        <f>'Door Comparison'!G419</f>
        <v>0</v>
      </c>
      <c r="H419" s="37">
        <f>'Door Comparison'!H419</f>
        <v>1</v>
      </c>
      <c r="J419" s="37">
        <f>'Door Comparison'!J419</f>
        <v>0</v>
      </c>
      <c r="K419" s="37">
        <f>'Door Comparison'!K419</f>
        <v>1</v>
      </c>
      <c r="L419" s="37">
        <f>'Door Comparison'!L419</f>
        <v>1</v>
      </c>
      <c r="M419" s="119"/>
      <c r="N419" s="39">
        <f t="shared" si="29"/>
        <v>0.44</v>
      </c>
      <c r="P419" s="39">
        <f t="shared" si="30"/>
        <v>3.95</v>
      </c>
      <c r="R419" s="1"/>
      <c r="S419" s="39">
        <f>'Door Comparison'!P419</f>
        <v>402.27</v>
      </c>
      <c r="T419" s="39">
        <f t="shared" si="31"/>
        <v>19.760000000000002</v>
      </c>
      <c r="U419" s="178">
        <v>0</v>
      </c>
      <c r="W419" s="40">
        <f t="shared" si="32"/>
        <v>426.42</v>
      </c>
    </row>
    <row r="420" spans="1:23" x14ac:dyDescent="0.25">
      <c r="A420" s="74" t="str">
        <f>'Door Comparison'!A420</f>
        <v xml:space="preserve">08.45.04,  </v>
      </c>
      <c r="B420" s="84" t="str">
        <f>'Door Comparison'!B420</f>
        <v>DRS-104</v>
      </c>
      <c r="C420" s="84">
        <f>'Door Comparison'!C420</f>
        <v>0</v>
      </c>
      <c r="D420" s="34">
        <f>'Door Comparison'!D420</f>
        <v>720</v>
      </c>
      <c r="E420" s="34">
        <f>'Door Comparison'!E420</f>
        <v>2110</v>
      </c>
      <c r="G420" s="37">
        <f>'Door Comparison'!G420</f>
        <v>0</v>
      </c>
      <c r="H420" s="37">
        <f>'Door Comparison'!H420</f>
        <v>1</v>
      </c>
      <c r="J420" s="37">
        <f>'Door Comparison'!J420</f>
        <v>0</v>
      </c>
      <c r="K420" s="37">
        <f>'Door Comparison'!K420</f>
        <v>1</v>
      </c>
      <c r="L420" s="37">
        <f>'Door Comparison'!L420</f>
        <v>1</v>
      </c>
      <c r="M420" s="119"/>
      <c r="N420" s="39">
        <f t="shared" si="29"/>
        <v>0.44</v>
      </c>
      <c r="P420" s="39">
        <f t="shared" si="30"/>
        <v>3.95</v>
      </c>
      <c r="R420" s="1"/>
      <c r="S420" s="39">
        <f>'Door Comparison'!P420</f>
        <v>402.27</v>
      </c>
      <c r="T420" s="39">
        <f t="shared" si="31"/>
        <v>19.760000000000002</v>
      </c>
      <c r="U420" s="178">
        <v>0</v>
      </c>
      <c r="W420" s="40">
        <f t="shared" si="32"/>
        <v>426.42</v>
      </c>
    </row>
    <row r="421" spans="1:23" x14ac:dyDescent="0.25">
      <c r="A421" s="74" t="str">
        <f>'Door Comparison'!A421</f>
        <v xml:space="preserve">08.45.05,  </v>
      </c>
      <c r="B421" s="84" t="str">
        <f>'Door Comparison'!B421</f>
        <v>DRS-104</v>
      </c>
      <c r="C421" s="84">
        <f>'Door Comparison'!C421</f>
        <v>0</v>
      </c>
      <c r="D421" s="34">
        <f>'Door Comparison'!D421</f>
        <v>920</v>
      </c>
      <c r="E421" s="34">
        <f>'Door Comparison'!E421</f>
        <v>2110</v>
      </c>
      <c r="G421" s="37">
        <f>'Door Comparison'!G421</f>
        <v>0</v>
      </c>
      <c r="H421" s="37">
        <f>'Door Comparison'!H421</f>
        <v>1</v>
      </c>
      <c r="J421" s="37">
        <f>'Door Comparison'!J421</f>
        <v>0</v>
      </c>
      <c r="K421" s="37">
        <f>'Door Comparison'!K421</f>
        <v>1</v>
      </c>
      <c r="L421" s="37">
        <f>'Door Comparison'!L421</f>
        <v>1</v>
      </c>
      <c r="M421" s="119"/>
      <c r="N421" s="39">
        <f t="shared" si="29"/>
        <v>0.46</v>
      </c>
      <c r="P421" s="39">
        <f t="shared" si="30"/>
        <v>4.1100000000000003</v>
      </c>
      <c r="R421" s="1"/>
      <c r="S421" s="39">
        <f>'Door Comparison'!P421</f>
        <v>419.53</v>
      </c>
      <c r="T421" s="39">
        <f t="shared" si="31"/>
        <v>20.56</v>
      </c>
      <c r="U421" s="178">
        <v>0</v>
      </c>
      <c r="W421" s="40">
        <f t="shared" si="32"/>
        <v>444.66</v>
      </c>
    </row>
    <row r="422" spans="1:23" x14ac:dyDescent="0.25">
      <c r="A422" s="74" t="str">
        <f>'Door Comparison'!A422</f>
        <v xml:space="preserve">08.45.06,  </v>
      </c>
      <c r="B422" s="84" t="str">
        <f>'Door Comparison'!B422</f>
        <v>DRS-104</v>
      </c>
      <c r="C422" s="84">
        <f>'Door Comparison'!C422</f>
        <v>0</v>
      </c>
      <c r="D422" s="34">
        <f>'Door Comparison'!D422</f>
        <v>1450</v>
      </c>
      <c r="E422" s="34">
        <f>'Door Comparison'!E422</f>
        <v>2110</v>
      </c>
      <c r="G422" s="37">
        <f>'Door Comparison'!G422</f>
        <v>0</v>
      </c>
      <c r="H422" s="37">
        <f>'Door Comparison'!H422</f>
        <v>1</v>
      </c>
      <c r="J422" s="37">
        <f>'Door Comparison'!J422</f>
        <v>0</v>
      </c>
      <c r="K422" s="37">
        <f>'Door Comparison'!K422</f>
        <v>1</v>
      </c>
      <c r="L422" s="37">
        <f>'Door Comparison'!L422</f>
        <v>1</v>
      </c>
      <c r="M422" s="119"/>
      <c r="N422" s="39">
        <f t="shared" si="29"/>
        <v>0.51</v>
      </c>
      <c r="P422" s="39">
        <f t="shared" si="30"/>
        <v>4.54</v>
      </c>
      <c r="R422" s="1"/>
      <c r="S422" s="39">
        <f>'Door Comparison'!P422</f>
        <v>942.71</v>
      </c>
      <c r="T422" s="39">
        <f t="shared" si="31"/>
        <v>22.68</v>
      </c>
      <c r="U422" s="178">
        <v>0</v>
      </c>
      <c r="W422" s="40">
        <f t="shared" si="32"/>
        <v>970.44</v>
      </c>
    </row>
    <row r="423" spans="1:23" x14ac:dyDescent="0.25">
      <c r="A423" s="74" t="str">
        <f>'Door Comparison'!A423</f>
        <v xml:space="preserve">RF.05.01,  </v>
      </c>
      <c r="B423" s="84" t="str">
        <f>'Door Comparison'!B423</f>
        <v>DRS-100</v>
      </c>
      <c r="C423" s="84">
        <f>'Door Comparison'!C423</f>
        <v>0</v>
      </c>
      <c r="D423" s="34">
        <f>'Door Comparison'!D423</f>
        <v>1610</v>
      </c>
      <c r="E423" s="34">
        <f>'Door Comparison'!E423</f>
        <v>2110</v>
      </c>
      <c r="G423" s="37">
        <f>'Door Comparison'!G423</f>
        <v>0</v>
      </c>
      <c r="H423" s="37">
        <f>'Door Comparison'!H423</f>
        <v>1</v>
      </c>
      <c r="J423" s="37">
        <f>'Door Comparison'!J423</f>
        <v>0</v>
      </c>
      <c r="K423" s="37">
        <f>'Door Comparison'!K423</f>
        <v>1</v>
      </c>
      <c r="L423" s="37">
        <f>'Door Comparison'!L423</f>
        <v>0</v>
      </c>
      <c r="M423" s="119"/>
      <c r="N423" s="39">
        <f t="shared" si="29"/>
        <v>0.52</v>
      </c>
      <c r="P423" s="39">
        <f t="shared" si="30"/>
        <v>4.66</v>
      </c>
      <c r="R423" s="1"/>
      <c r="S423" s="39">
        <f>'Door Comparison'!P423</f>
        <v>790.05</v>
      </c>
      <c r="T423" s="39">
        <f t="shared" si="31"/>
        <v>11.66</v>
      </c>
      <c r="U423" s="178">
        <v>0</v>
      </c>
      <c r="W423" s="40">
        <f t="shared" si="32"/>
        <v>806.89</v>
      </c>
    </row>
  </sheetData>
  <autoFilter ref="A7:X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38"/>
  <sheetViews>
    <sheetView tabSelected="1" topLeftCell="A418" zoomScale="91" zoomScaleNormal="91" workbookViewId="0">
      <selection activeCell="D431" sqref="D431"/>
    </sheetView>
  </sheetViews>
  <sheetFormatPr defaultColWidth="10" defaultRowHeight="12.9" x14ac:dyDescent="0.2"/>
  <cols>
    <col min="1" max="1" width="14.5" style="9" customWidth="1"/>
    <col min="2" max="2" width="11.5" style="9" bestFit="1" customWidth="1"/>
    <col min="3" max="3" width="14.875" style="9" hidden="1" customWidth="1"/>
    <col min="4" max="4" width="7.25" style="9" bestFit="1" customWidth="1"/>
    <col min="5" max="5" width="11.625" style="91" customWidth="1"/>
    <col min="6" max="6" width="11.625" style="3" customWidth="1"/>
    <col min="7" max="11" width="11.625" style="1" customWidth="1"/>
    <col min="12" max="13" width="11.625" style="54" customWidth="1"/>
    <col min="14" max="14" width="11.625" style="1" customWidth="1"/>
    <col min="15" max="15" width="14.875" style="11" bestFit="1" customWidth="1"/>
    <col min="16" max="16" width="49.875" style="1" bestFit="1" customWidth="1"/>
    <col min="17" max="16384" width="10" style="1"/>
  </cols>
  <sheetData>
    <row r="1" spans="1:15" ht="14.95" customHeight="1" x14ac:dyDescent="0.25">
      <c r="A1" s="58" t="str">
        <f>'Door Comparison'!A1</f>
        <v>BAM - BERKELEY STREET</v>
      </c>
      <c r="B1" s="6"/>
      <c r="C1" s="6"/>
      <c r="D1" s="6"/>
      <c r="E1" s="92"/>
      <c r="F1" s="45"/>
      <c r="G1" s="10"/>
    </row>
    <row r="2" spans="1:15" ht="13.6" x14ac:dyDescent="0.25">
      <c r="A2" s="7"/>
      <c r="B2" s="7"/>
      <c r="C2" s="7"/>
      <c r="D2" s="7"/>
      <c r="E2" s="92"/>
      <c r="G2" s="3"/>
      <c r="H2" s="3"/>
      <c r="I2" s="3"/>
      <c r="J2" s="3"/>
    </row>
    <row r="3" spans="1:15" ht="13.6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5" ht="13.6" x14ac:dyDescent="0.25">
      <c r="A4" s="58"/>
      <c r="B4" s="6"/>
      <c r="C4" s="6"/>
      <c r="D4" s="6"/>
      <c r="E4" s="93"/>
      <c r="F4" s="45"/>
      <c r="G4" s="71"/>
      <c r="H4" s="46"/>
      <c r="I4" s="3"/>
      <c r="J4" s="3"/>
    </row>
    <row r="5" spans="1:15" ht="13.6" x14ac:dyDescent="0.25">
      <c r="A5" s="78" t="s">
        <v>75</v>
      </c>
      <c r="B5" s="6"/>
      <c r="C5" s="6"/>
      <c r="D5" s="6"/>
      <c r="E5" s="92"/>
      <c r="F5" s="45"/>
    </row>
    <row r="6" spans="1:15" ht="13.6" x14ac:dyDescent="0.25">
      <c r="A6" s="57" t="s">
        <v>76</v>
      </c>
      <c r="B6" s="6" t="s">
        <v>33</v>
      </c>
      <c r="C6" s="6" t="s">
        <v>83</v>
      </c>
      <c r="D6" s="6" t="s">
        <v>24</v>
      </c>
      <c r="E6" s="94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4" t="s">
        <v>77</v>
      </c>
      <c r="L6" s="196" t="s">
        <v>607</v>
      </c>
      <c r="M6" s="196" t="s">
        <v>608</v>
      </c>
      <c r="N6" s="2" t="s">
        <v>23</v>
      </c>
      <c r="O6" s="12" t="s">
        <v>20</v>
      </c>
    </row>
    <row r="7" spans="1:15" ht="13.6" x14ac:dyDescent="0.25">
      <c r="A7" s="55"/>
      <c r="B7" s="8"/>
      <c r="C7" s="8"/>
      <c r="D7" s="8"/>
      <c r="E7" s="94"/>
      <c r="F7" s="2"/>
      <c r="G7" s="2" t="s">
        <v>19</v>
      </c>
      <c r="H7" s="64">
        <v>0.15</v>
      </c>
      <c r="I7" s="2" t="s">
        <v>20</v>
      </c>
      <c r="J7" s="50">
        <v>1</v>
      </c>
      <c r="K7" s="60"/>
      <c r="L7" s="197"/>
      <c r="M7" s="197"/>
      <c r="N7" s="5"/>
    </row>
    <row r="8" spans="1:15" x14ac:dyDescent="0.2">
      <c r="A8" s="56" t="str">
        <f>'Door Comparison'!A9</f>
        <v xml:space="preserve">B2.01.01,  </v>
      </c>
      <c r="B8" s="56" t="str">
        <f>'Door Comparison'!B9</f>
        <v>DRS-100</v>
      </c>
      <c r="C8" s="56">
        <f>'Door Comparison'!C9</f>
        <v>0</v>
      </c>
      <c r="D8" s="9">
        <f>'Door Comparison'!N9</f>
        <v>1</v>
      </c>
      <c r="E8" s="91">
        <f>('Door Labour'!Y9/'Door Labour'!K$3)*'Door Summary'!G$3</f>
        <v>166.61</v>
      </c>
      <c r="F8" s="3">
        <f>'Door Materials'!W9</f>
        <v>618.34</v>
      </c>
      <c r="G8" s="3">
        <f t="shared" ref="G8" si="0">E8+F8</f>
        <v>784.95</v>
      </c>
      <c r="H8" s="3">
        <f t="shared" ref="H8" si="1">G8*H$7</f>
        <v>117.74</v>
      </c>
      <c r="I8" s="3">
        <f t="shared" ref="I8" si="2">SUM(G8:H8)</f>
        <v>902.69</v>
      </c>
      <c r="J8" s="54">
        <v>0</v>
      </c>
      <c r="K8" s="75">
        <f>(I8+J8)/99</f>
        <v>9.1199999999999992</v>
      </c>
      <c r="L8" s="75">
        <f>K8+J8+I8</f>
        <v>911.81</v>
      </c>
      <c r="M8" s="75">
        <f>L8*0.15</f>
        <v>136.77000000000001</v>
      </c>
      <c r="N8" s="3">
        <f>L8+M8</f>
        <v>1048.58</v>
      </c>
      <c r="O8" s="11">
        <f t="shared" ref="O8" si="3">D8*N8</f>
        <v>1048.58</v>
      </c>
    </row>
    <row r="9" spans="1:15" x14ac:dyDescent="0.2">
      <c r="A9" s="56" t="str">
        <f>'Door Comparison'!A10</f>
        <v xml:space="preserve">B2.02.01,  </v>
      </c>
      <c r="B9" s="56" t="str">
        <f>'Door Comparison'!B10</f>
        <v>DRS-100</v>
      </c>
      <c r="C9" s="56">
        <f>'Door Comparison'!C10</f>
        <v>0</v>
      </c>
      <c r="D9" s="9">
        <f>'Door Comparison'!N10</f>
        <v>1</v>
      </c>
      <c r="E9" s="91">
        <f>('Door Labour'!Y10/'Door Labour'!K$3)*'Door Summary'!G$3</f>
        <v>166.61</v>
      </c>
      <c r="F9" s="3">
        <f>'Door Materials'!W10</f>
        <v>618.34</v>
      </c>
      <c r="G9" s="3">
        <f t="shared" ref="G9:G72" si="4">E9+F9</f>
        <v>784.95</v>
      </c>
      <c r="H9" s="3">
        <f t="shared" ref="H9:H72" si="5">G9*H$7</f>
        <v>117.74</v>
      </c>
      <c r="I9" s="3">
        <f t="shared" ref="I9:I72" si="6">SUM(G9:H9)</f>
        <v>902.69</v>
      </c>
      <c r="J9" s="54">
        <v>0</v>
      </c>
      <c r="K9" s="75">
        <f t="shared" ref="K9:K72" si="7">(I9+J9)/99</f>
        <v>9.1199999999999992</v>
      </c>
      <c r="L9" s="75">
        <f t="shared" ref="L9:L72" si="8">K9+J9+I9</f>
        <v>911.81</v>
      </c>
      <c r="M9" s="75">
        <f t="shared" ref="M9:M72" si="9">L9*0.15</f>
        <v>136.77000000000001</v>
      </c>
      <c r="N9" s="3">
        <f t="shared" ref="N9:N72" si="10">L9+M9</f>
        <v>1048.58</v>
      </c>
      <c r="O9" s="11">
        <f t="shared" ref="O9:O72" si="11">D9*N9</f>
        <v>1048.58</v>
      </c>
    </row>
    <row r="10" spans="1:15" x14ac:dyDescent="0.2">
      <c r="A10" s="56" t="str">
        <f>'Door Comparison'!A11</f>
        <v xml:space="preserve">B2.08.01,  </v>
      </c>
      <c r="B10" s="56" t="str">
        <f>'Door Comparison'!B11</f>
        <v>DRS-100</v>
      </c>
      <c r="C10" s="56">
        <f>'Door Comparison'!C11</f>
        <v>0</v>
      </c>
      <c r="D10" s="9">
        <f>'Door Comparison'!N11</f>
        <v>1</v>
      </c>
      <c r="E10" s="91">
        <f>('Door Labour'!Y11/'Door Labour'!K$3)*'Door Summary'!G$3</f>
        <v>217.7</v>
      </c>
      <c r="F10" s="3">
        <f>'Door Materials'!W11</f>
        <v>585.98</v>
      </c>
      <c r="G10" s="3">
        <f t="shared" si="4"/>
        <v>803.68</v>
      </c>
      <c r="H10" s="3">
        <f t="shared" si="5"/>
        <v>120.55</v>
      </c>
      <c r="I10" s="3">
        <f t="shared" si="6"/>
        <v>924.23</v>
      </c>
      <c r="J10" s="54">
        <v>0</v>
      </c>
      <c r="K10" s="75">
        <f t="shared" si="7"/>
        <v>9.34</v>
      </c>
      <c r="L10" s="75">
        <f t="shared" si="8"/>
        <v>933.57</v>
      </c>
      <c r="M10" s="75">
        <f t="shared" si="9"/>
        <v>140.04</v>
      </c>
      <c r="N10" s="3">
        <f t="shared" si="10"/>
        <v>1073.6099999999999</v>
      </c>
      <c r="O10" s="11">
        <f t="shared" si="11"/>
        <v>1073.6099999999999</v>
      </c>
    </row>
    <row r="11" spans="1:15" x14ac:dyDescent="0.2">
      <c r="A11" s="56" t="str">
        <f>'Door Comparison'!A12</f>
        <v xml:space="preserve">B2.08.02,  </v>
      </c>
      <c r="B11" s="56" t="str">
        <f>'Door Comparison'!B12</f>
        <v>DRS-100</v>
      </c>
      <c r="C11" s="56">
        <f>'Door Comparison'!C12</f>
        <v>0</v>
      </c>
      <c r="D11" s="9">
        <f>'Door Comparison'!N12</f>
        <v>1</v>
      </c>
      <c r="E11" s="91">
        <f>('Door Labour'!Y12/'Door Labour'!K$3)*'Door Summary'!G$3</f>
        <v>213.11</v>
      </c>
      <c r="F11" s="3">
        <f>'Door Materials'!W12</f>
        <v>575.59</v>
      </c>
      <c r="G11" s="3">
        <f t="shared" si="4"/>
        <v>788.7</v>
      </c>
      <c r="H11" s="3">
        <f t="shared" si="5"/>
        <v>118.31</v>
      </c>
      <c r="I11" s="3">
        <f t="shared" si="6"/>
        <v>907.01</v>
      </c>
      <c r="J11" s="54">
        <v>0</v>
      </c>
      <c r="K11" s="75">
        <f t="shared" si="7"/>
        <v>9.16</v>
      </c>
      <c r="L11" s="75">
        <f t="shared" si="8"/>
        <v>916.17</v>
      </c>
      <c r="M11" s="75">
        <f t="shared" si="9"/>
        <v>137.43</v>
      </c>
      <c r="N11" s="3">
        <f t="shared" si="10"/>
        <v>1053.5999999999999</v>
      </c>
      <c r="O11" s="11">
        <f t="shared" si="11"/>
        <v>1053.5999999999999</v>
      </c>
    </row>
    <row r="12" spans="1:15" x14ac:dyDescent="0.2">
      <c r="A12" s="56" t="str">
        <f>'Door Comparison'!A13</f>
        <v xml:space="preserve">B2.08.03,  </v>
      </c>
      <c r="B12" s="56" t="str">
        <f>'Door Comparison'!B13</f>
        <v>DRS-100</v>
      </c>
      <c r="C12" s="56">
        <f>'Door Comparison'!C13</f>
        <v>0</v>
      </c>
      <c r="D12" s="9">
        <f>'Door Comparison'!N13</f>
        <v>1</v>
      </c>
      <c r="E12" s="91">
        <f>('Door Labour'!Y13/'Door Labour'!K$3)*'Door Summary'!G$3</f>
        <v>217.7</v>
      </c>
      <c r="F12" s="3">
        <f>'Door Materials'!W13</f>
        <v>585.98</v>
      </c>
      <c r="G12" s="3">
        <f t="shared" si="4"/>
        <v>803.68</v>
      </c>
      <c r="H12" s="3">
        <f t="shared" si="5"/>
        <v>120.55</v>
      </c>
      <c r="I12" s="3">
        <f t="shared" si="6"/>
        <v>924.23</v>
      </c>
      <c r="J12" s="54">
        <v>0</v>
      </c>
      <c r="K12" s="75">
        <f t="shared" si="7"/>
        <v>9.34</v>
      </c>
      <c r="L12" s="75">
        <f t="shared" si="8"/>
        <v>933.57</v>
      </c>
      <c r="M12" s="75">
        <f t="shared" si="9"/>
        <v>140.04</v>
      </c>
      <c r="N12" s="3">
        <f t="shared" si="10"/>
        <v>1073.6099999999999</v>
      </c>
      <c r="O12" s="11">
        <f t="shared" si="11"/>
        <v>1073.6099999999999</v>
      </c>
    </row>
    <row r="13" spans="1:15" x14ac:dyDescent="0.2">
      <c r="A13" s="56" t="str">
        <f>'Door Comparison'!A14</f>
        <v xml:space="preserve">B2.08.04,  </v>
      </c>
      <c r="B13" s="56" t="str">
        <f>'Door Comparison'!B14</f>
        <v>DRS-100</v>
      </c>
      <c r="C13" s="56">
        <f>'Door Comparison'!C14</f>
        <v>0</v>
      </c>
      <c r="D13" s="9">
        <f>'Door Comparison'!N14</f>
        <v>1</v>
      </c>
      <c r="E13" s="91">
        <f>('Door Labour'!Y14/'Door Labour'!K$3)*'Door Summary'!G$3</f>
        <v>213.11</v>
      </c>
      <c r="F13" s="3">
        <f>'Door Materials'!W14</f>
        <v>552.65</v>
      </c>
      <c r="G13" s="3">
        <f t="shared" si="4"/>
        <v>765.76</v>
      </c>
      <c r="H13" s="3">
        <f t="shared" si="5"/>
        <v>114.86</v>
      </c>
      <c r="I13" s="3">
        <f t="shared" si="6"/>
        <v>880.62</v>
      </c>
      <c r="J13" s="54">
        <v>0</v>
      </c>
      <c r="K13" s="75">
        <f t="shared" si="7"/>
        <v>8.9</v>
      </c>
      <c r="L13" s="75">
        <f t="shared" si="8"/>
        <v>889.52</v>
      </c>
      <c r="M13" s="75">
        <f t="shared" si="9"/>
        <v>133.43</v>
      </c>
      <c r="N13" s="3">
        <f t="shared" si="10"/>
        <v>1022.95</v>
      </c>
      <c r="O13" s="11">
        <f t="shared" si="11"/>
        <v>1022.95</v>
      </c>
    </row>
    <row r="14" spans="1:15" x14ac:dyDescent="0.2">
      <c r="A14" s="56" t="str">
        <f>'Door Comparison'!A15</f>
        <v xml:space="preserve">B2.08.05,  </v>
      </c>
      <c r="B14" s="56" t="str">
        <f>'Door Comparison'!B15</f>
        <v>DRS-100</v>
      </c>
      <c r="C14" s="56">
        <f>'Door Comparison'!C15</f>
        <v>0</v>
      </c>
      <c r="D14" s="9">
        <f>'Door Comparison'!N15</f>
        <v>1</v>
      </c>
      <c r="E14" s="91">
        <f>('Door Labour'!Y15/'Door Labour'!K$3)*'Door Summary'!G$3</f>
        <v>213.11</v>
      </c>
      <c r="F14" s="3">
        <f>'Door Materials'!W15</f>
        <v>552.65</v>
      </c>
      <c r="G14" s="3">
        <f t="shared" si="4"/>
        <v>765.76</v>
      </c>
      <c r="H14" s="3">
        <f t="shared" si="5"/>
        <v>114.86</v>
      </c>
      <c r="I14" s="3">
        <f t="shared" si="6"/>
        <v>880.62</v>
      </c>
      <c r="J14" s="54">
        <v>0</v>
      </c>
      <c r="K14" s="75">
        <f t="shared" si="7"/>
        <v>8.9</v>
      </c>
      <c r="L14" s="75">
        <f t="shared" si="8"/>
        <v>889.52</v>
      </c>
      <c r="M14" s="75">
        <f t="shared" si="9"/>
        <v>133.43</v>
      </c>
      <c r="N14" s="3">
        <f t="shared" si="10"/>
        <v>1022.95</v>
      </c>
      <c r="O14" s="11">
        <f t="shared" si="11"/>
        <v>1022.95</v>
      </c>
    </row>
    <row r="15" spans="1:15" x14ac:dyDescent="0.2">
      <c r="A15" s="56" t="str">
        <f>'Door Comparison'!A16</f>
        <v xml:space="preserve">B2.08.06,  </v>
      </c>
      <c r="B15" s="56" t="str">
        <f>'Door Comparison'!B16</f>
        <v>DRS-100</v>
      </c>
      <c r="C15" s="56">
        <f>'Door Comparison'!C16</f>
        <v>0</v>
      </c>
      <c r="D15" s="9">
        <f>'Door Comparison'!N16</f>
        <v>1</v>
      </c>
      <c r="E15" s="91">
        <f>('Door Labour'!Y16/'Door Labour'!K$3)*'Door Summary'!G$3</f>
        <v>220.87</v>
      </c>
      <c r="F15" s="3">
        <f>'Door Materials'!W16</f>
        <v>615.41</v>
      </c>
      <c r="G15" s="3">
        <f t="shared" si="4"/>
        <v>836.28</v>
      </c>
      <c r="H15" s="3">
        <f t="shared" si="5"/>
        <v>125.44</v>
      </c>
      <c r="I15" s="3">
        <f t="shared" si="6"/>
        <v>961.72</v>
      </c>
      <c r="J15" s="54">
        <v>0</v>
      </c>
      <c r="K15" s="75">
        <f t="shared" si="7"/>
        <v>9.7100000000000009</v>
      </c>
      <c r="L15" s="75">
        <f t="shared" si="8"/>
        <v>971.43</v>
      </c>
      <c r="M15" s="75">
        <f t="shared" si="9"/>
        <v>145.71</v>
      </c>
      <c r="N15" s="3">
        <f t="shared" si="10"/>
        <v>1117.1400000000001</v>
      </c>
      <c r="O15" s="11">
        <f t="shared" si="11"/>
        <v>1117.1400000000001</v>
      </c>
    </row>
    <row r="16" spans="1:15" x14ac:dyDescent="0.2">
      <c r="A16" s="56" t="str">
        <f>'Door Comparison'!A17</f>
        <v xml:space="preserve">B2.08.07,  </v>
      </c>
      <c r="B16" s="56" t="str">
        <f>'Door Comparison'!B17</f>
        <v>DRS-100</v>
      </c>
      <c r="C16" s="56">
        <f>'Door Comparison'!C17</f>
        <v>0</v>
      </c>
      <c r="D16" s="9">
        <f>'Door Comparison'!N17</f>
        <v>1</v>
      </c>
      <c r="E16" s="91">
        <f>('Door Labour'!Y17/'Door Labour'!K$3)*'Door Summary'!G$3</f>
        <v>213.11</v>
      </c>
      <c r="F16" s="3">
        <f>'Door Materials'!W17</f>
        <v>552.65</v>
      </c>
      <c r="G16" s="3">
        <f t="shared" si="4"/>
        <v>765.76</v>
      </c>
      <c r="H16" s="3">
        <f t="shared" si="5"/>
        <v>114.86</v>
      </c>
      <c r="I16" s="3">
        <f t="shared" si="6"/>
        <v>880.62</v>
      </c>
      <c r="J16" s="54">
        <v>0</v>
      </c>
      <c r="K16" s="75">
        <f t="shared" si="7"/>
        <v>8.9</v>
      </c>
      <c r="L16" s="75">
        <f t="shared" si="8"/>
        <v>889.52</v>
      </c>
      <c r="M16" s="75">
        <f t="shared" si="9"/>
        <v>133.43</v>
      </c>
      <c r="N16" s="3">
        <f t="shared" si="10"/>
        <v>1022.95</v>
      </c>
      <c r="O16" s="11">
        <f t="shared" si="11"/>
        <v>1022.95</v>
      </c>
    </row>
    <row r="17" spans="1:17" x14ac:dyDescent="0.2">
      <c r="A17" s="56" t="str">
        <f>'Door Comparison'!A18</f>
        <v xml:space="preserve">B2.08.08,  </v>
      </c>
      <c r="B17" s="56" t="str">
        <f>'Door Comparison'!B18</f>
        <v>DRS-100</v>
      </c>
      <c r="C17" s="56">
        <f>'Door Comparison'!C18</f>
        <v>0</v>
      </c>
      <c r="D17" s="9">
        <f>'Door Comparison'!N18</f>
        <v>1</v>
      </c>
      <c r="E17" s="91">
        <f>('Door Labour'!Y18/'Door Labour'!K$3)*'Door Summary'!G$3</f>
        <v>213.11</v>
      </c>
      <c r="F17" s="3">
        <f>'Door Materials'!W18</f>
        <v>552.65</v>
      </c>
      <c r="G17" s="3">
        <f t="shared" si="4"/>
        <v>765.76</v>
      </c>
      <c r="H17" s="3">
        <f t="shared" si="5"/>
        <v>114.86</v>
      </c>
      <c r="I17" s="3">
        <f t="shared" si="6"/>
        <v>880.62</v>
      </c>
      <c r="J17" s="54">
        <v>0</v>
      </c>
      <c r="K17" s="75">
        <f t="shared" si="7"/>
        <v>8.9</v>
      </c>
      <c r="L17" s="75">
        <f t="shared" si="8"/>
        <v>889.52</v>
      </c>
      <c r="M17" s="75">
        <f t="shared" si="9"/>
        <v>133.43</v>
      </c>
      <c r="N17" s="3">
        <f t="shared" si="10"/>
        <v>1022.95</v>
      </c>
      <c r="O17" s="11">
        <f t="shared" si="11"/>
        <v>1022.95</v>
      </c>
    </row>
    <row r="18" spans="1:17" x14ac:dyDescent="0.2">
      <c r="A18" s="56" t="str">
        <f>'Door Comparison'!A19</f>
        <v xml:space="preserve">B1.04.01,  </v>
      </c>
      <c r="B18" s="56" t="str">
        <f>'Door Comparison'!B19</f>
        <v>DRS-100</v>
      </c>
      <c r="C18" s="56">
        <f>'Door Comparison'!C19</f>
        <v>0</v>
      </c>
      <c r="D18" s="9">
        <f>'Door Comparison'!N19</f>
        <v>1</v>
      </c>
      <c r="E18" s="91">
        <f>('Door Labour'!Y19/'Door Labour'!K$3)*'Door Summary'!G$3</f>
        <v>198.06</v>
      </c>
      <c r="F18" s="3">
        <f>'Door Materials'!W19</f>
        <v>716.12</v>
      </c>
      <c r="G18" s="3">
        <f t="shared" si="4"/>
        <v>914.18</v>
      </c>
      <c r="H18" s="3">
        <f t="shared" si="5"/>
        <v>137.13</v>
      </c>
      <c r="I18" s="3">
        <f t="shared" si="6"/>
        <v>1051.31</v>
      </c>
      <c r="J18" s="54">
        <v>0</v>
      </c>
      <c r="K18" s="75">
        <f t="shared" si="7"/>
        <v>10.62</v>
      </c>
      <c r="L18" s="75">
        <f t="shared" si="8"/>
        <v>1061.93</v>
      </c>
      <c r="M18" s="75">
        <f t="shared" si="9"/>
        <v>159.29</v>
      </c>
      <c r="N18" s="3">
        <f t="shared" si="10"/>
        <v>1221.22</v>
      </c>
      <c r="O18" s="11">
        <f t="shared" si="11"/>
        <v>1221.22</v>
      </c>
      <c r="Q18" s="54"/>
    </row>
    <row r="19" spans="1:17" x14ac:dyDescent="0.2">
      <c r="A19" s="56" t="str">
        <f>'Door Comparison'!A20</f>
        <v xml:space="preserve">B1.06.01,  </v>
      </c>
      <c r="B19" s="56" t="str">
        <f>'Door Comparison'!B20</f>
        <v>DRS-100</v>
      </c>
      <c r="C19" s="56">
        <f>'Door Comparison'!C20</f>
        <v>0</v>
      </c>
      <c r="D19" s="9">
        <f>'Door Comparison'!N20</f>
        <v>1</v>
      </c>
      <c r="E19" s="91">
        <f>('Door Labour'!Y20/'Door Labour'!K$3)*'Door Summary'!G$3</f>
        <v>220.87</v>
      </c>
      <c r="F19" s="3">
        <f>'Door Materials'!W20</f>
        <v>615.41</v>
      </c>
      <c r="G19" s="3">
        <f t="shared" si="4"/>
        <v>836.28</v>
      </c>
      <c r="H19" s="3">
        <f t="shared" si="5"/>
        <v>125.44</v>
      </c>
      <c r="I19" s="3">
        <f t="shared" si="6"/>
        <v>961.72</v>
      </c>
      <c r="J19" s="54">
        <v>0</v>
      </c>
      <c r="K19" s="75">
        <f t="shared" si="7"/>
        <v>9.7100000000000009</v>
      </c>
      <c r="L19" s="75">
        <f t="shared" si="8"/>
        <v>971.43</v>
      </c>
      <c r="M19" s="75">
        <f t="shared" si="9"/>
        <v>145.71</v>
      </c>
      <c r="N19" s="3">
        <f t="shared" si="10"/>
        <v>1117.1400000000001</v>
      </c>
      <c r="O19" s="11">
        <f t="shared" si="11"/>
        <v>1117.1400000000001</v>
      </c>
    </row>
    <row r="20" spans="1:17" x14ac:dyDescent="0.2">
      <c r="A20" s="56" t="str">
        <f>'Door Comparison'!A21</f>
        <v xml:space="preserve">B1.06.02,  </v>
      </c>
      <c r="B20" s="56" t="str">
        <f>'Door Comparison'!B21</f>
        <v>DRS-100</v>
      </c>
      <c r="C20" s="56">
        <f>'Door Comparison'!C21</f>
        <v>0</v>
      </c>
      <c r="D20" s="9">
        <f>'Door Comparison'!N21</f>
        <v>1</v>
      </c>
      <c r="E20" s="91">
        <f>('Door Labour'!Y21/'Door Labour'!K$3)*'Door Summary'!G$3</f>
        <v>220.87</v>
      </c>
      <c r="F20" s="3">
        <f>'Door Materials'!W21</f>
        <v>615.41</v>
      </c>
      <c r="G20" s="3">
        <f t="shared" si="4"/>
        <v>836.28</v>
      </c>
      <c r="H20" s="3">
        <f t="shared" si="5"/>
        <v>125.44</v>
      </c>
      <c r="I20" s="3">
        <f t="shared" si="6"/>
        <v>961.72</v>
      </c>
      <c r="J20" s="54">
        <v>0</v>
      </c>
      <c r="K20" s="75">
        <f t="shared" si="7"/>
        <v>9.7100000000000009</v>
      </c>
      <c r="L20" s="75">
        <f t="shared" si="8"/>
        <v>971.43</v>
      </c>
      <c r="M20" s="75">
        <f t="shared" si="9"/>
        <v>145.71</v>
      </c>
      <c r="N20" s="3">
        <f t="shared" si="10"/>
        <v>1117.1400000000001</v>
      </c>
      <c r="O20" s="11">
        <f t="shared" si="11"/>
        <v>1117.1400000000001</v>
      </c>
    </row>
    <row r="21" spans="1:17" x14ac:dyDescent="0.2">
      <c r="A21" s="56" t="str">
        <f>'Door Comparison'!A22</f>
        <v xml:space="preserve">B1.06.03,  </v>
      </c>
      <c r="B21" s="56" t="str">
        <f>'Door Comparison'!B22</f>
        <v>DRS-100</v>
      </c>
      <c r="C21" s="56">
        <f>'Door Comparison'!C22</f>
        <v>0</v>
      </c>
      <c r="D21" s="9">
        <f>'Door Comparison'!N22</f>
        <v>1</v>
      </c>
      <c r="E21" s="91">
        <f>('Door Labour'!Y22/'Door Labour'!K$3)*'Door Summary'!G$3</f>
        <v>180.13</v>
      </c>
      <c r="F21" s="3">
        <f>'Door Materials'!W22</f>
        <v>425.68</v>
      </c>
      <c r="G21" s="3">
        <f t="shared" si="4"/>
        <v>605.80999999999995</v>
      </c>
      <c r="H21" s="3">
        <f t="shared" si="5"/>
        <v>90.87</v>
      </c>
      <c r="I21" s="3">
        <f t="shared" si="6"/>
        <v>696.68</v>
      </c>
      <c r="J21" s="54">
        <v>0</v>
      </c>
      <c r="K21" s="75">
        <f t="shared" si="7"/>
        <v>7.04</v>
      </c>
      <c r="L21" s="75">
        <f t="shared" si="8"/>
        <v>703.72</v>
      </c>
      <c r="M21" s="75">
        <f t="shared" si="9"/>
        <v>105.56</v>
      </c>
      <c r="N21" s="3">
        <f t="shared" si="10"/>
        <v>809.28</v>
      </c>
      <c r="O21" s="11">
        <f t="shared" si="11"/>
        <v>809.28</v>
      </c>
    </row>
    <row r="22" spans="1:17" x14ac:dyDescent="0.2">
      <c r="A22" s="56" t="str">
        <f>'Door Comparison'!A23</f>
        <v xml:space="preserve">B1.06.04,  </v>
      </c>
      <c r="B22" s="56" t="str">
        <f>'Door Comparison'!B23</f>
        <v>DRS-100</v>
      </c>
      <c r="C22" s="56">
        <f>'Door Comparison'!C23</f>
        <v>0</v>
      </c>
      <c r="D22" s="9">
        <f>'Door Comparison'!N23</f>
        <v>1</v>
      </c>
      <c r="E22" s="91">
        <f>('Door Labour'!Y23/'Door Labour'!K$3)*'Door Summary'!G$3</f>
        <v>225.73</v>
      </c>
      <c r="F22" s="3">
        <f>'Door Materials'!W23</f>
        <v>637.9</v>
      </c>
      <c r="G22" s="3">
        <f t="shared" si="4"/>
        <v>863.63</v>
      </c>
      <c r="H22" s="3">
        <f t="shared" si="5"/>
        <v>129.54</v>
      </c>
      <c r="I22" s="3">
        <f t="shared" si="6"/>
        <v>993.17</v>
      </c>
      <c r="J22" s="54">
        <v>0</v>
      </c>
      <c r="K22" s="75">
        <f t="shared" si="7"/>
        <v>10.029999999999999</v>
      </c>
      <c r="L22" s="75">
        <f t="shared" si="8"/>
        <v>1003.2</v>
      </c>
      <c r="M22" s="75">
        <f t="shared" si="9"/>
        <v>150.47999999999999</v>
      </c>
      <c r="N22" s="3">
        <f t="shared" si="10"/>
        <v>1153.68</v>
      </c>
      <c r="O22" s="11">
        <f t="shared" si="11"/>
        <v>1153.68</v>
      </c>
    </row>
    <row r="23" spans="1:17" x14ac:dyDescent="0.2">
      <c r="A23" s="56" t="str">
        <f>'Door Comparison'!A24</f>
        <v xml:space="preserve">B1.06.05,  </v>
      </c>
      <c r="B23" s="56" t="str">
        <f>'Door Comparison'!B24</f>
        <v>DRS-100</v>
      </c>
      <c r="C23" s="56">
        <f>'Door Comparison'!C24</f>
        <v>0</v>
      </c>
      <c r="D23" s="9">
        <f>'Door Comparison'!N24</f>
        <v>1</v>
      </c>
      <c r="E23" s="91">
        <f>('Door Labour'!Y24/'Door Labour'!K$3)*'Door Summary'!G$3</f>
        <v>180.13</v>
      </c>
      <c r="F23" s="3">
        <f>'Door Materials'!W24</f>
        <v>425.68</v>
      </c>
      <c r="G23" s="3">
        <f t="shared" si="4"/>
        <v>605.80999999999995</v>
      </c>
      <c r="H23" s="3">
        <f t="shared" si="5"/>
        <v>90.87</v>
      </c>
      <c r="I23" s="3">
        <f t="shared" si="6"/>
        <v>696.68</v>
      </c>
      <c r="J23" s="54">
        <v>0</v>
      </c>
      <c r="K23" s="75">
        <f t="shared" si="7"/>
        <v>7.04</v>
      </c>
      <c r="L23" s="75">
        <f t="shared" si="8"/>
        <v>703.72</v>
      </c>
      <c r="M23" s="75">
        <f t="shared" si="9"/>
        <v>105.56</v>
      </c>
      <c r="N23" s="3">
        <f t="shared" si="10"/>
        <v>809.28</v>
      </c>
      <c r="O23" s="11">
        <f t="shared" si="11"/>
        <v>809.28</v>
      </c>
    </row>
    <row r="24" spans="1:17" x14ac:dyDescent="0.2">
      <c r="A24" s="56" t="str">
        <f>'Door Comparison'!A25</f>
        <v xml:space="preserve">B1.06.06,  </v>
      </c>
      <c r="B24" s="56" t="str">
        <f>'Door Comparison'!B25</f>
        <v>DRS-100</v>
      </c>
      <c r="C24" s="56">
        <f>'Door Comparison'!C25</f>
        <v>0</v>
      </c>
      <c r="D24" s="9">
        <f>'Door Comparison'!N25</f>
        <v>1</v>
      </c>
      <c r="E24" s="91">
        <f>('Door Labour'!Y25/'Door Labour'!K$3)*'Door Summary'!G$3</f>
        <v>220.87</v>
      </c>
      <c r="F24" s="3">
        <f>'Door Materials'!W25</f>
        <v>615.41</v>
      </c>
      <c r="G24" s="3">
        <f t="shared" si="4"/>
        <v>836.28</v>
      </c>
      <c r="H24" s="3">
        <f t="shared" si="5"/>
        <v>125.44</v>
      </c>
      <c r="I24" s="3">
        <f t="shared" si="6"/>
        <v>961.72</v>
      </c>
      <c r="J24" s="54">
        <v>0</v>
      </c>
      <c r="K24" s="75">
        <f t="shared" si="7"/>
        <v>9.7100000000000009</v>
      </c>
      <c r="L24" s="75">
        <f t="shared" si="8"/>
        <v>971.43</v>
      </c>
      <c r="M24" s="75">
        <f t="shared" si="9"/>
        <v>145.71</v>
      </c>
      <c r="N24" s="3">
        <f t="shared" si="10"/>
        <v>1117.1400000000001</v>
      </c>
      <c r="O24" s="11">
        <f t="shared" si="11"/>
        <v>1117.1400000000001</v>
      </c>
    </row>
    <row r="25" spans="1:17" x14ac:dyDescent="0.2">
      <c r="A25" s="56" t="str">
        <f>'Door Comparison'!A26</f>
        <v xml:space="preserve">B1.06.07,  </v>
      </c>
      <c r="B25" s="56" t="str">
        <f>'Door Comparison'!B26</f>
        <v>DRS-100</v>
      </c>
      <c r="C25" s="56">
        <f>'Door Comparison'!C26</f>
        <v>0</v>
      </c>
      <c r="D25" s="9">
        <f>'Door Comparison'!N26</f>
        <v>1</v>
      </c>
      <c r="E25" s="91">
        <f>('Door Labour'!Y26/'Door Labour'!K$3)*'Door Summary'!G$3</f>
        <v>198.06</v>
      </c>
      <c r="F25" s="3">
        <f>'Door Materials'!W26</f>
        <v>716.12</v>
      </c>
      <c r="G25" s="3">
        <f t="shared" si="4"/>
        <v>914.18</v>
      </c>
      <c r="H25" s="3">
        <f t="shared" si="5"/>
        <v>137.13</v>
      </c>
      <c r="I25" s="3">
        <f t="shared" si="6"/>
        <v>1051.31</v>
      </c>
      <c r="J25" s="54">
        <v>0</v>
      </c>
      <c r="K25" s="75">
        <f t="shared" si="7"/>
        <v>10.62</v>
      </c>
      <c r="L25" s="75">
        <f t="shared" si="8"/>
        <v>1061.93</v>
      </c>
      <c r="M25" s="75">
        <f t="shared" si="9"/>
        <v>159.29</v>
      </c>
      <c r="N25" s="3">
        <f t="shared" si="10"/>
        <v>1221.22</v>
      </c>
      <c r="O25" s="11">
        <f t="shared" si="11"/>
        <v>1221.22</v>
      </c>
    </row>
    <row r="26" spans="1:17" x14ac:dyDescent="0.2">
      <c r="A26" s="56" t="str">
        <f>'Door Comparison'!A27</f>
        <v xml:space="preserve">B1.06.08,  </v>
      </c>
      <c r="B26" s="56" t="str">
        <f>'Door Comparison'!B27</f>
        <v>DRS-104</v>
      </c>
      <c r="C26" s="56">
        <f>'Door Comparison'!C27</f>
        <v>0</v>
      </c>
      <c r="D26" s="9">
        <f>'Door Comparison'!N27</f>
        <v>1</v>
      </c>
      <c r="E26" s="91">
        <f>('Door Labour'!Y27/'Door Labour'!K$3)*'Door Summary'!G$3</f>
        <v>148.86000000000001</v>
      </c>
      <c r="F26" s="3">
        <f>'Door Materials'!W27</f>
        <v>435.56</v>
      </c>
      <c r="G26" s="3">
        <f t="shared" si="4"/>
        <v>584.41999999999996</v>
      </c>
      <c r="H26" s="3">
        <f t="shared" si="5"/>
        <v>87.66</v>
      </c>
      <c r="I26" s="3">
        <f t="shared" si="6"/>
        <v>672.08</v>
      </c>
      <c r="J26" s="54">
        <v>0</v>
      </c>
      <c r="K26" s="75">
        <f t="shared" si="7"/>
        <v>6.79</v>
      </c>
      <c r="L26" s="75">
        <f t="shared" si="8"/>
        <v>678.87</v>
      </c>
      <c r="M26" s="75">
        <f t="shared" si="9"/>
        <v>101.83</v>
      </c>
      <c r="N26" s="3">
        <f t="shared" si="10"/>
        <v>780.7</v>
      </c>
      <c r="O26" s="11">
        <f t="shared" si="11"/>
        <v>780.7</v>
      </c>
    </row>
    <row r="27" spans="1:17" x14ac:dyDescent="0.2">
      <c r="A27" s="56" t="str">
        <f>'Door Comparison'!A28</f>
        <v xml:space="preserve">B1.12.01,  </v>
      </c>
      <c r="B27" s="56" t="str">
        <f>'Door Comparison'!B28</f>
        <v>DRS-100</v>
      </c>
      <c r="C27" s="56">
        <f>'Door Comparison'!C28</f>
        <v>0</v>
      </c>
      <c r="D27" s="9">
        <f>'Door Comparison'!N28</f>
        <v>1</v>
      </c>
      <c r="E27" s="91">
        <f>('Door Labour'!Y28/'Door Labour'!K$3)*'Door Summary'!G$3</f>
        <v>198.06</v>
      </c>
      <c r="F27" s="3">
        <f>'Door Materials'!W28</f>
        <v>716.12</v>
      </c>
      <c r="G27" s="3">
        <f t="shared" si="4"/>
        <v>914.18</v>
      </c>
      <c r="H27" s="3">
        <f t="shared" si="5"/>
        <v>137.13</v>
      </c>
      <c r="I27" s="3">
        <f t="shared" si="6"/>
        <v>1051.31</v>
      </c>
      <c r="J27" s="54">
        <v>0</v>
      </c>
      <c r="K27" s="75">
        <f t="shared" si="7"/>
        <v>10.62</v>
      </c>
      <c r="L27" s="75">
        <f t="shared" si="8"/>
        <v>1061.93</v>
      </c>
      <c r="M27" s="75">
        <f t="shared" si="9"/>
        <v>159.29</v>
      </c>
      <c r="N27" s="3">
        <f t="shared" si="10"/>
        <v>1221.22</v>
      </c>
      <c r="O27" s="11">
        <f t="shared" si="11"/>
        <v>1221.22</v>
      </c>
    </row>
    <row r="28" spans="1:17" x14ac:dyDescent="0.2">
      <c r="A28" s="56" t="str">
        <f>'Door Comparison'!A29</f>
        <v xml:space="preserve">B1.12.01,  </v>
      </c>
      <c r="B28" s="56" t="str">
        <f>'Door Comparison'!B29</f>
        <v>DRS-100</v>
      </c>
      <c r="C28" s="56">
        <f>'Door Comparison'!C29</f>
        <v>0</v>
      </c>
      <c r="D28" s="9">
        <f>'Door Comparison'!N29</f>
        <v>1</v>
      </c>
      <c r="E28" s="91">
        <f>('Door Labour'!Y29/'Door Labour'!K$3)*'Door Summary'!G$3</f>
        <v>220.87</v>
      </c>
      <c r="F28" s="3">
        <f>'Door Materials'!W29</f>
        <v>615.41</v>
      </c>
      <c r="G28" s="3">
        <f t="shared" si="4"/>
        <v>836.28</v>
      </c>
      <c r="H28" s="3">
        <f t="shared" si="5"/>
        <v>125.44</v>
      </c>
      <c r="I28" s="3">
        <f t="shared" si="6"/>
        <v>961.72</v>
      </c>
      <c r="J28" s="54">
        <v>0</v>
      </c>
      <c r="K28" s="75">
        <f t="shared" si="7"/>
        <v>9.7100000000000009</v>
      </c>
      <c r="L28" s="75">
        <f t="shared" si="8"/>
        <v>971.43</v>
      </c>
      <c r="M28" s="75">
        <f t="shared" si="9"/>
        <v>145.71</v>
      </c>
      <c r="N28" s="3">
        <f t="shared" si="10"/>
        <v>1117.1400000000001</v>
      </c>
      <c r="O28" s="11">
        <f t="shared" si="11"/>
        <v>1117.1400000000001</v>
      </c>
    </row>
    <row r="29" spans="1:17" x14ac:dyDescent="0.2">
      <c r="A29" s="56" t="str">
        <f>'Door Comparison'!A30</f>
        <v xml:space="preserve">B1.13.02,  </v>
      </c>
      <c r="B29" s="56" t="str">
        <f>'Door Comparison'!B30</f>
        <v>DRS-104</v>
      </c>
      <c r="C29" s="56">
        <f>'Door Comparison'!C30</f>
        <v>0</v>
      </c>
      <c r="D29" s="9">
        <f>'Door Comparison'!N30</f>
        <v>1</v>
      </c>
      <c r="E29" s="91">
        <f>('Door Labour'!Y30/'Door Labour'!K$3)*'Door Summary'!G$3</f>
        <v>224.27</v>
      </c>
      <c r="F29" s="3">
        <f>'Door Materials'!W30</f>
        <v>1001.68</v>
      </c>
      <c r="G29" s="3">
        <f t="shared" si="4"/>
        <v>1225.95</v>
      </c>
      <c r="H29" s="3">
        <f t="shared" si="5"/>
        <v>183.89</v>
      </c>
      <c r="I29" s="3">
        <f t="shared" si="6"/>
        <v>1409.84</v>
      </c>
      <c r="J29" s="54">
        <v>0</v>
      </c>
      <c r="K29" s="75">
        <f t="shared" si="7"/>
        <v>14.24</v>
      </c>
      <c r="L29" s="75">
        <f t="shared" si="8"/>
        <v>1424.08</v>
      </c>
      <c r="M29" s="75">
        <f t="shared" si="9"/>
        <v>213.61</v>
      </c>
      <c r="N29" s="3">
        <f t="shared" si="10"/>
        <v>1637.69</v>
      </c>
      <c r="O29" s="11">
        <f t="shared" si="11"/>
        <v>1637.69</v>
      </c>
    </row>
    <row r="30" spans="1:17" x14ac:dyDescent="0.2">
      <c r="A30" s="56" t="str">
        <f>'Door Comparison'!A31</f>
        <v xml:space="preserve">B1.13.03,  </v>
      </c>
      <c r="B30" s="56" t="str">
        <f>'Door Comparison'!B31</f>
        <v>DRS-104</v>
      </c>
      <c r="C30" s="56">
        <f>'Door Comparison'!C31</f>
        <v>0</v>
      </c>
      <c r="D30" s="9">
        <f>'Door Comparison'!N31</f>
        <v>1</v>
      </c>
      <c r="E30" s="91">
        <f>('Door Labour'!Y31/'Door Labour'!K$3)*'Door Summary'!G$3</f>
        <v>144.01</v>
      </c>
      <c r="F30" s="3">
        <f>'Door Materials'!W31</f>
        <v>359.56</v>
      </c>
      <c r="G30" s="3">
        <f t="shared" si="4"/>
        <v>503.57</v>
      </c>
      <c r="H30" s="3">
        <f t="shared" si="5"/>
        <v>75.540000000000006</v>
      </c>
      <c r="I30" s="3">
        <f t="shared" si="6"/>
        <v>579.11</v>
      </c>
      <c r="J30" s="54">
        <v>0</v>
      </c>
      <c r="K30" s="75">
        <f t="shared" si="7"/>
        <v>5.85</v>
      </c>
      <c r="L30" s="75">
        <f t="shared" si="8"/>
        <v>584.96</v>
      </c>
      <c r="M30" s="75">
        <f t="shared" si="9"/>
        <v>87.74</v>
      </c>
      <c r="N30" s="3">
        <f t="shared" si="10"/>
        <v>672.7</v>
      </c>
      <c r="O30" s="11">
        <f t="shared" si="11"/>
        <v>672.7</v>
      </c>
    </row>
    <row r="31" spans="1:17" x14ac:dyDescent="0.2">
      <c r="A31" s="56" t="str">
        <f>'Door Comparison'!A32</f>
        <v xml:space="preserve">B1.13.04,  </v>
      </c>
      <c r="B31" s="56" t="str">
        <f>'Door Comparison'!B32</f>
        <v>DRS-104</v>
      </c>
      <c r="C31" s="56">
        <f>'Door Comparison'!C32</f>
        <v>0</v>
      </c>
      <c r="D31" s="9">
        <f>'Door Comparison'!N32</f>
        <v>1</v>
      </c>
      <c r="E31" s="91">
        <f>('Door Labour'!Y32/'Door Labour'!K$3)*'Door Summary'!G$3</f>
        <v>190.57</v>
      </c>
      <c r="F31" s="3">
        <f>'Door Materials'!W32</f>
        <v>970.44</v>
      </c>
      <c r="G31" s="3">
        <f t="shared" si="4"/>
        <v>1161.01</v>
      </c>
      <c r="H31" s="3">
        <f t="shared" si="5"/>
        <v>174.15</v>
      </c>
      <c r="I31" s="3">
        <f t="shared" si="6"/>
        <v>1335.16</v>
      </c>
      <c r="J31" s="54">
        <v>0</v>
      </c>
      <c r="K31" s="75">
        <f t="shared" si="7"/>
        <v>13.49</v>
      </c>
      <c r="L31" s="75">
        <f t="shared" si="8"/>
        <v>1348.65</v>
      </c>
      <c r="M31" s="75">
        <f t="shared" si="9"/>
        <v>202.3</v>
      </c>
      <c r="N31" s="3">
        <f t="shared" si="10"/>
        <v>1550.95</v>
      </c>
      <c r="O31" s="11">
        <f t="shared" si="11"/>
        <v>1550.95</v>
      </c>
    </row>
    <row r="32" spans="1:17" x14ac:dyDescent="0.2">
      <c r="A32" s="56" t="str">
        <f>'Door Comparison'!A33</f>
        <v xml:space="preserve">B1.13.05,  </v>
      </c>
      <c r="B32" s="56" t="str">
        <f>'Door Comparison'!B33</f>
        <v>DRS-104</v>
      </c>
      <c r="C32" s="56">
        <f>'Door Comparison'!C33</f>
        <v>0</v>
      </c>
      <c r="D32" s="9">
        <f>'Door Comparison'!N33</f>
        <v>1</v>
      </c>
      <c r="E32" s="91">
        <f>('Door Labour'!Y33/'Door Labour'!K$3)*'Door Summary'!G$3</f>
        <v>180.13</v>
      </c>
      <c r="F32" s="3">
        <f>'Door Materials'!W33</f>
        <v>555.20000000000005</v>
      </c>
      <c r="G32" s="3">
        <f t="shared" si="4"/>
        <v>735.33</v>
      </c>
      <c r="H32" s="3">
        <f t="shared" si="5"/>
        <v>110.3</v>
      </c>
      <c r="I32" s="3">
        <f t="shared" si="6"/>
        <v>845.63</v>
      </c>
      <c r="J32" s="54">
        <v>0</v>
      </c>
      <c r="K32" s="75">
        <f t="shared" si="7"/>
        <v>8.5399999999999991</v>
      </c>
      <c r="L32" s="75">
        <f t="shared" si="8"/>
        <v>854.17</v>
      </c>
      <c r="M32" s="75">
        <f t="shared" si="9"/>
        <v>128.13</v>
      </c>
      <c r="N32" s="3">
        <f t="shared" si="10"/>
        <v>982.3</v>
      </c>
      <c r="O32" s="11">
        <f t="shared" si="11"/>
        <v>982.3</v>
      </c>
    </row>
    <row r="33" spans="1:15" x14ac:dyDescent="0.2">
      <c r="A33" s="56" t="str">
        <f>'Door Comparison'!A34</f>
        <v xml:space="preserve">B1.22.01,  </v>
      </c>
      <c r="B33" s="56" t="str">
        <f>'Door Comparison'!B34</f>
        <v>DRS-100</v>
      </c>
      <c r="C33" s="56">
        <f>'Door Comparison'!C34</f>
        <v>0</v>
      </c>
      <c r="D33" s="9">
        <f>'Door Comparison'!N34</f>
        <v>1</v>
      </c>
      <c r="E33" s="91">
        <f>('Door Labour'!Y34/'Door Labour'!K$3)*'Door Summary'!G$3</f>
        <v>225.73</v>
      </c>
      <c r="F33" s="3">
        <f>'Door Materials'!W34</f>
        <v>637.9</v>
      </c>
      <c r="G33" s="3">
        <f t="shared" si="4"/>
        <v>863.63</v>
      </c>
      <c r="H33" s="3">
        <f t="shared" si="5"/>
        <v>129.54</v>
      </c>
      <c r="I33" s="3">
        <f t="shared" si="6"/>
        <v>993.17</v>
      </c>
      <c r="J33" s="54">
        <v>0</v>
      </c>
      <c r="K33" s="75">
        <f t="shared" si="7"/>
        <v>10.029999999999999</v>
      </c>
      <c r="L33" s="75">
        <f t="shared" si="8"/>
        <v>1003.2</v>
      </c>
      <c r="M33" s="75">
        <f t="shared" si="9"/>
        <v>150.47999999999999</v>
      </c>
      <c r="N33" s="3">
        <f t="shared" si="10"/>
        <v>1153.68</v>
      </c>
      <c r="O33" s="11">
        <f t="shared" si="11"/>
        <v>1153.68</v>
      </c>
    </row>
    <row r="34" spans="1:15" x14ac:dyDescent="0.2">
      <c r="A34" s="56" t="str">
        <f>'Door Comparison'!A35</f>
        <v xml:space="preserve">B1.23.02,  </v>
      </c>
      <c r="B34" s="56" t="str">
        <f>'Door Comparison'!B35</f>
        <v>DRS-100</v>
      </c>
      <c r="C34" s="56">
        <f>'Door Comparison'!C35</f>
        <v>0</v>
      </c>
      <c r="D34" s="9">
        <f>'Door Comparison'!N35</f>
        <v>1</v>
      </c>
      <c r="E34" s="91">
        <f>('Door Labour'!Y35/'Door Labour'!K$3)*'Door Summary'!G$3</f>
        <v>198.06</v>
      </c>
      <c r="F34" s="3">
        <f>'Door Materials'!W35</f>
        <v>716.12</v>
      </c>
      <c r="G34" s="3">
        <f t="shared" si="4"/>
        <v>914.18</v>
      </c>
      <c r="H34" s="3">
        <f t="shared" si="5"/>
        <v>137.13</v>
      </c>
      <c r="I34" s="3">
        <f t="shared" si="6"/>
        <v>1051.31</v>
      </c>
      <c r="J34" s="54">
        <v>0</v>
      </c>
      <c r="K34" s="75">
        <f t="shared" si="7"/>
        <v>10.62</v>
      </c>
      <c r="L34" s="75">
        <f t="shared" si="8"/>
        <v>1061.93</v>
      </c>
      <c r="M34" s="75">
        <f t="shared" si="9"/>
        <v>159.29</v>
      </c>
      <c r="N34" s="3">
        <f t="shared" si="10"/>
        <v>1221.22</v>
      </c>
      <c r="O34" s="11">
        <f t="shared" si="11"/>
        <v>1221.22</v>
      </c>
    </row>
    <row r="35" spans="1:15" x14ac:dyDescent="0.2">
      <c r="A35" s="56" t="str">
        <f>'Door Comparison'!A36</f>
        <v xml:space="preserve">B1.23.01,  </v>
      </c>
      <c r="B35" s="56" t="str">
        <f>'Door Comparison'!B36</f>
        <v>DRS-100</v>
      </c>
      <c r="C35" s="56">
        <f>'Door Comparison'!C36</f>
        <v>0</v>
      </c>
      <c r="D35" s="9">
        <f>'Door Comparison'!N36</f>
        <v>1</v>
      </c>
      <c r="E35" s="91">
        <f>('Door Labour'!Y36/'Door Labour'!K$3)*'Door Summary'!G$3</f>
        <v>198.06</v>
      </c>
      <c r="F35" s="3">
        <f>'Door Materials'!W36</f>
        <v>716.12</v>
      </c>
      <c r="G35" s="3">
        <f t="shared" si="4"/>
        <v>914.18</v>
      </c>
      <c r="H35" s="3">
        <f t="shared" si="5"/>
        <v>137.13</v>
      </c>
      <c r="I35" s="3">
        <f t="shared" si="6"/>
        <v>1051.31</v>
      </c>
      <c r="J35" s="54">
        <v>0</v>
      </c>
      <c r="K35" s="75">
        <f t="shared" si="7"/>
        <v>10.62</v>
      </c>
      <c r="L35" s="75">
        <f t="shared" si="8"/>
        <v>1061.93</v>
      </c>
      <c r="M35" s="75">
        <f t="shared" si="9"/>
        <v>159.29</v>
      </c>
      <c r="N35" s="3">
        <f t="shared" si="10"/>
        <v>1221.22</v>
      </c>
      <c r="O35" s="11">
        <f t="shared" si="11"/>
        <v>1221.22</v>
      </c>
    </row>
    <row r="36" spans="1:15" x14ac:dyDescent="0.2">
      <c r="A36" s="56" t="str">
        <f>'Door Comparison'!A37</f>
        <v xml:space="preserve">B1.23.03,  </v>
      </c>
      <c r="B36" s="56" t="str">
        <f>'Door Comparison'!B37</f>
        <v>DRS-100</v>
      </c>
      <c r="C36" s="56">
        <f>'Door Comparison'!C37</f>
        <v>0</v>
      </c>
      <c r="D36" s="9">
        <f>'Door Comparison'!N37</f>
        <v>1</v>
      </c>
      <c r="E36" s="91">
        <f>('Door Labour'!Y37/'Door Labour'!K$3)*'Door Summary'!G$3</f>
        <v>198.06</v>
      </c>
      <c r="F36" s="3">
        <f>'Door Materials'!W37</f>
        <v>716.12</v>
      </c>
      <c r="G36" s="3">
        <f t="shared" si="4"/>
        <v>914.18</v>
      </c>
      <c r="H36" s="3">
        <f t="shared" si="5"/>
        <v>137.13</v>
      </c>
      <c r="I36" s="3">
        <f t="shared" si="6"/>
        <v>1051.31</v>
      </c>
      <c r="J36" s="54">
        <v>0</v>
      </c>
      <c r="K36" s="75">
        <f t="shared" si="7"/>
        <v>10.62</v>
      </c>
      <c r="L36" s="75">
        <f t="shared" si="8"/>
        <v>1061.93</v>
      </c>
      <c r="M36" s="75">
        <f t="shared" si="9"/>
        <v>159.29</v>
      </c>
      <c r="N36" s="3">
        <f t="shared" si="10"/>
        <v>1221.22</v>
      </c>
      <c r="O36" s="11">
        <f t="shared" si="11"/>
        <v>1221.22</v>
      </c>
    </row>
    <row r="37" spans="1:15" x14ac:dyDescent="0.2">
      <c r="A37" s="56" t="str">
        <f>'Door Comparison'!A38</f>
        <v xml:space="preserve">B1.23.04,  </v>
      </c>
      <c r="B37" s="56" t="str">
        <f>'Door Comparison'!B38</f>
        <v>DRS-100</v>
      </c>
      <c r="C37" s="56">
        <f>'Door Comparison'!C38</f>
        <v>0</v>
      </c>
      <c r="D37" s="9">
        <f>'Door Comparison'!N38</f>
        <v>1</v>
      </c>
      <c r="E37" s="91">
        <f>('Door Labour'!Y38/'Door Labour'!K$3)*'Door Summary'!G$3</f>
        <v>180.13</v>
      </c>
      <c r="F37" s="3">
        <f>'Door Materials'!W38</f>
        <v>425.68</v>
      </c>
      <c r="G37" s="3">
        <f t="shared" si="4"/>
        <v>605.80999999999995</v>
      </c>
      <c r="H37" s="3">
        <f t="shared" si="5"/>
        <v>90.87</v>
      </c>
      <c r="I37" s="3">
        <f t="shared" si="6"/>
        <v>696.68</v>
      </c>
      <c r="J37" s="54">
        <v>0</v>
      </c>
      <c r="K37" s="75">
        <f t="shared" si="7"/>
        <v>7.04</v>
      </c>
      <c r="L37" s="75">
        <f t="shared" si="8"/>
        <v>703.72</v>
      </c>
      <c r="M37" s="75">
        <f t="shared" si="9"/>
        <v>105.56</v>
      </c>
      <c r="N37" s="3">
        <f t="shared" si="10"/>
        <v>809.28</v>
      </c>
      <c r="O37" s="11">
        <f t="shared" si="11"/>
        <v>809.28</v>
      </c>
    </row>
    <row r="38" spans="1:15" x14ac:dyDescent="0.2">
      <c r="A38" s="56" t="str">
        <f>'Door Comparison'!A39</f>
        <v xml:space="preserve">B1.23.05,  </v>
      </c>
      <c r="B38" s="56" t="str">
        <f>'Door Comparison'!B39</f>
        <v>DRS-100</v>
      </c>
      <c r="C38" s="56">
        <f>'Door Comparison'!C39</f>
        <v>0</v>
      </c>
      <c r="D38" s="9">
        <f>'Door Comparison'!N39</f>
        <v>1</v>
      </c>
      <c r="E38" s="91">
        <f>('Door Labour'!Y39/'Door Labour'!K$3)*'Door Summary'!G$3</f>
        <v>180.13</v>
      </c>
      <c r="F38" s="3">
        <f>'Door Materials'!W39</f>
        <v>425.68</v>
      </c>
      <c r="G38" s="3">
        <f t="shared" si="4"/>
        <v>605.80999999999995</v>
      </c>
      <c r="H38" s="3">
        <f t="shared" si="5"/>
        <v>90.87</v>
      </c>
      <c r="I38" s="3">
        <f t="shared" si="6"/>
        <v>696.68</v>
      </c>
      <c r="J38" s="54">
        <v>0</v>
      </c>
      <c r="K38" s="75">
        <f t="shared" si="7"/>
        <v>7.04</v>
      </c>
      <c r="L38" s="75">
        <f t="shared" si="8"/>
        <v>703.72</v>
      </c>
      <c r="M38" s="75">
        <f t="shared" si="9"/>
        <v>105.56</v>
      </c>
      <c r="N38" s="3">
        <f t="shared" si="10"/>
        <v>809.28</v>
      </c>
      <c r="O38" s="11">
        <f t="shared" si="11"/>
        <v>809.28</v>
      </c>
    </row>
    <row r="39" spans="1:15" x14ac:dyDescent="0.2">
      <c r="A39" s="56" t="str">
        <f>'Door Comparison'!A40</f>
        <v xml:space="preserve">B1.23.06,  </v>
      </c>
      <c r="B39" s="56" t="str">
        <f>'Door Comparison'!B40</f>
        <v>DRS-100</v>
      </c>
      <c r="C39" s="56">
        <f>'Door Comparison'!C40</f>
        <v>0</v>
      </c>
      <c r="D39" s="9">
        <f>'Door Comparison'!N40</f>
        <v>1</v>
      </c>
      <c r="E39" s="91">
        <f>('Door Labour'!Y40/'Door Labour'!K$3)*'Door Summary'!G$3</f>
        <v>166.61</v>
      </c>
      <c r="F39" s="3">
        <f>'Door Materials'!W40</f>
        <v>618.34</v>
      </c>
      <c r="G39" s="3">
        <f t="shared" si="4"/>
        <v>784.95</v>
      </c>
      <c r="H39" s="3">
        <f t="shared" si="5"/>
        <v>117.74</v>
      </c>
      <c r="I39" s="3">
        <f t="shared" si="6"/>
        <v>902.69</v>
      </c>
      <c r="J39" s="54">
        <v>0</v>
      </c>
      <c r="K39" s="75">
        <f t="shared" si="7"/>
        <v>9.1199999999999992</v>
      </c>
      <c r="L39" s="75">
        <f t="shared" si="8"/>
        <v>911.81</v>
      </c>
      <c r="M39" s="75">
        <f t="shared" si="9"/>
        <v>136.77000000000001</v>
      </c>
      <c r="N39" s="3">
        <f t="shared" si="10"/>
        <v>1048.58</v>
      </c>
      <c r="O39" s="11">
        <f t="shared" si="11"/>
        <v>1048.58</v>
      </c>
    </row>
    <row r="40" spans="1:15" x14ac:dyDescent="0.2">
      <c r="A40" s="56" t="str">
        <f>'Door Comparison'!A41</f>
        <v xml:space="preserve">B1.23.07,  </v>
      </c>
      <c r="B40" s="56" t="str">
        <f>'Door Comparison'!B41</f>
        <v>DRS-100</v>
      </c>
      <c r="C40" s="56">
        <f>'Door Comparison'!C41</f>
        <v>0</v>
      </c>
      <c r="D40" s="9">
        <f>'Door Comparison'!N41</f>
        <v>1</v>
      </c>
      <c r="E40" s="91">
        <f>('Door Labour'!Y41/'Door Labour'!K$3)*'Door Summary'!G$3</f>
        <v>220.87</v>
      </c>
      <c r="F40" s="3">
        <f>'Door Materials'!W41</f>
        <v>615.41</v>
      </c>
      <c r="G40" s="3">
        <f t="shared" si="4"/>
        <v>836.28</v>
      </c>
      <c r="H40" s="3">
        <f t="shared" si="5"/>
        <v>125.44</v>
      </c>
      <c r="I40" s="3">
        <f t="shared" si="6"/>
        <v>961.72</v>
      </c>
      <c r="J40" s="54">
        <v>0</v>
      </c>
      <c r="K40" s="75">
        <f t="shared" si="7"/>
        <v>9.7100000000000009</v>
      </c>
      <c r="L40" s="75">
        <f t="shared" si="8"/>
        <v>971.43</v>
      </c>
      <c r="M40" s="75">
        <f t="shared" si="9"/>
        <v>145.71</v>
      </c>
      <c r="N40" s="3">
        <f t="shared" si="10"/>
        <v>1117.1400000000001</v>
      </c>
      <c r="O40" s="11">
        <f t="shared" si="11"/>
        <v>1117.1400000000001</v>
      </c>
    </row>
    <row r="41" spans="1:15" x14ac:dyDescent="0.2">
      <c r="A41" s="56" t="str">
        <f>'Door Comparison'!A42</f>
        <v xml:space="preserve">B1.23.08,  </v>
      </c>
      <c r="B41" s="56" t="str">
        <f>'Door Comparison'!B42</f>
        <v>DRS-100</v>
      </c>
      <c r="C41" s="56">
        <f>'Door Comparison'!C42</f>
        <v>0</v>
      </c>
      <c r="D41" s="9">
        <f>'Door Comparison'!N42</f>
        <v>1</v>
      </c>
      <c r="E41" s="91">
        <f>('Door Labour'!Y42/'Door Labour'!K$3)*'Door Summary'!G$3</f>
        <v>220.87</v>
      </c>
      <c r="F41" s="3">
        <f>'Door Materials'!W42</f>
        <v>615.41</v>
      </c>
      <c r="G41" s="3">
        <f t="shared" si="4"/>
        <v>836.28</v>
      </c>
      <c r="H41" s="3">
        <f t="shared" si="5"/>
        <v>125.44</v>
      </c>
      <c r="I41" s="3">
        <f t="shared" si="6"/>
        <v>961.72</v>
      </c>
      <c r="J41" s="54">
        <v>0</v>
      </c>
      <c r="K41" s="75">
        <f t="shared" si="7"/>
        <v>9.7100000000000009</v>
      </c>
      <c r="L41" s="75">
        <f t="shared" si="8"/>
        <v>971.43</v>
      </c>
      <c r="M41" s="75">
        <f t="shared" si="9"/>
        <v>145.71</v>
      </c>
      <c r="N41" s="3">
        <f t="shared" si="10"/>
        <v>1117.1400000000001</v>
      </c>
      <c r="O41" s="11">
        <f t="shared" si="11"/>
        <v>1117.1400000000001</v>
      </c>
    </row>
    <row r="42" spans="1:15" x14ac:dyDescent="0.2">
      <c r="A42" s="56" t="str">
        <f>'Door Comparison'!A43</f>
        <v xml:space="preserve">B1.23.09,  </v>
      </c>
      <c r="B42" s="56" t="str">
        <f>'Door Comparison'!B43</f>
        <v>DRS-100</v>
      </c>
      <c r="C42" s="56">
        <f>'Door Comparison'!C43</f>
        <v>0</v>
      </c>
      <c r="D42" s="9">
        <f>'Door Comparison'!N43</f>
        <v>1</v>
      </c>
      <c r="E42" s="91">
        <f>('Door Labour'!Y43/'Door Labour'!K$3)*'Door Summary'!G$3</f>
        <v>180.13</v>
      </c>
      <c r="F42" s="3">
        <f>'Door Materials'!W43</f>
        <v>425.68</v>
      </c>
      <c r="G42" s="3">
        <f t="shared" si="4"/>
        <v>605.80999999999995</v>
      </c>
      <c r="H42" s="3">
        <f t="shared" si="5"/>
        <v>90.87</v>
      </c>
      <c r="I42" s="3">
        <f t="shared" si="6"/>
        <v>696.68</v>
      </c>
      <c r="J42" s="54">
        <v>0</v>
      </c>
      <c r="K42" s="75">
        <f t="shared" si="7"/>
        <v>7.04</v>
      </c>
      <c r="L42" s="75">
        <f t="shared" si="8"/>
        <v>703.72</v>
      </c>
      <c r="M42" s="75">
        <f t="shared" si="9"/>
        <v>105.56</v>
      </c>
      <c r="N42" s="3">
        <f t="shared" si="10"/>
        <v>809.28</v>
      </c>
      <c r="O42" s="11">
        <f t="shared" si="11"/>
        <v>809.28</v>
      </c>
    </row>
    <row r="43" spans="1:15" x14ac:dyDescent="0.2">
      <c r="A43" s="56" t="str">
        <f>'Door Comparison'!A44</f>
        <v xml:space="preserve">B1.22.02,  </v>
      </c>
      <c r="B43" s="56" t="str">
        <f>'Door Comparison'!B44</f>
        <v>DRS-100</v>
      </c>
      <c r="C43" s="56">
        <f>'Door Comparison'!C44</f>
        <v>0</v>
      </c>
      <c r="D43" s="9">
        <f>'Door Comparison'!N44</f>
        <v>1</v>
      </c>
      <c r="E43" s="91">
        <f>('Door Labour'!Y44/'Door Labour'!K$3)*'Door Summary'!G$3</f>
        <v>205.82</v>
      </c>
      <c r="F43" s="3">
        <f>'Door Materials'!W44</f>
        <v>806.89</v>
      </c>
      <c r="G43" s="3">
        <f t="shared" si="4"/>
        <v>1012.71</v>
      </c>
      <c r="H43" s="3">
        <f t="shared" si="5"/>
        <v>151.91</v>
      </c>
      <c r="I43" s="3">
        <f t="shared" si="6"/>
        <v>1164.6199999999999</v>
      </c>
      <c r="J43" s="54">
        <v>0</v>
      </c>
      <c r="K43" s="75">
        <f t="shared" si="7"/>
        <v>11.76</v>
      </c>
      <c r="L43" s="75">
        <f t="shared" si="8"/>
        <v>1176.3800000000001</v>
      </c>
      <c r="M43" s="75">
        <f t="shared" si="9"/>
        <v>176.46</v>
      </c>
      <c r="N43" s="3">
        <f t="shared" si="10"/>
        <v>1352.84</v>
      </c>
      <c r="O43" s="11">
        <f t="shared" si="11"/>
        <v>1352.84</v>
      </c>
    </row>
    <row r="44" spans="1:15" x14ac:dyDescent="0.2">
      <c r="A44" s="56" t="str">
        <f>'Door Comparison'!A45</f>
        <v xml:space="preserve">B1.24.01,  </v>
      </c>
      <c r="B44" s="56" t="str">
        <f>'Door Comparison'!B45</f>
        <v>DRS-100</v>
      </c>
      <c r="C44" s="56">
        <f>'Door Comparison'!C45</f>
        <v>0</v>
      </c>
      <c r="D44" s="9">
        <f>'Door Comparison'!N45</f>
        <v>1</v>
      </c>
      <c r="E44" s="91">
        <f>('Door Labour'!Y45/'Door Labour'!K$3)*'Door Summary'!G$3</f>
        <v>205.82</v>
      </c>
      <c r="F44" s="3">
        <f>'Door Materials'!W45</f>
        <v>806.89</v>
      </c>
      <c r="G44" s="3">
        <f t="shared" si="4"/>
        <v>1012.71</v>
      </c>
      <c r="H44" s="3">
        <f t="shared" si="5"/>
        <v>151.91</v>
      </c>
      <c r="I44" s="3">
        <f t="shared" si="6"/>
        <v>1164.6199999999999</v>
      </c>
      <c r="J44" s="54">
        <v>0</v>
      </c>
      <c r="K44" s="75">
        <f t="shared" si="7"/>
        <v>11.76</v>
      </c>
      <c r="L44" s="75">
        <f t="shared" si="8"/>
        <v>1176.3800000000001</v>
      </c>
      <c r="M44" s="75">
        <f t="shared" si="9"/>
        <v>176.46</v>
      </c>
      <c r="N44" s="3">
        <f t="shared" si="10"/>
        <v>1352.84</v>
      </c>
      <c r="O44" s="11">
        <f t="shared" si="11"/>
        <v>1352.84</v>
      </c>
    </row>
    <row r="45" spans="1:15" x14ac:dyDescent="0.2">
      <c r="A45" s="56" t="str">
        <f>'Door Comparison'!A46</f>
        <v xml:space="preserve">B1.25.01,  </v>
      </c>
      <c r="B45" s="56" t="str">
        <f>'Door Comparison'!B46</f>
        <v>DRS-100</v>
      </c>
      <c r="C45" s="56">
        <f>'Door Comparison'!C46</f>
        <v>0</v>
      </c>
      <c r="D45" s="9">
        <f>'Door Comparison'!N46</f>
        <v>1</v>
      </c>
      <c r="E45" s="91">
        <f>('Door Labour'!Y46/'Door Labour'!K$3)*'Door Summary'!G$3</f>
        <v>220.87</v>
      </c>
      <c r="F45" s="3">
        <f>'Door Materials'!W46</f>
        <v>615.41</v>
      </c>
      <c r="G45" s="3">
        <f t="shared" si="4"/>
        <v>836.28</v>
      </c>
      <c r="H45" s="3">
        <f t="shared" si="5"/>
        <v>125.44</v>
      </c>
      <c r="I45" s="3">
        <f t="shared" si="6"/>
        <v>961.72</v>
      </c>
      <c r="J45" s="54">
        <v>0</v>
      </c>
      <c r="K45" s="75">
        <f t="shared" si="7"/>
        <v>9.7100000000000009</v>
      </c>
      <c r="L45" s="75">
        <f t="shared" si="8"/>
        <v>971.43</v>
      </c>
      <c r="M45" s="75">
        <f t="shared" si="9"/>
        <v>145.71</v>
      </c>
      <c r="N45" s="3">
        <f t="shared" si="10"/>
        <v>1117.1400000000001</v>
      </c>
      <c r="O45" s="11">
        <f t="shared" si="11"/>
        <v>1117.1400000000001</v>
      </c>
    </row>
    <row r="46" spans="1:15" x14ac:dyDescent="0.2">
      <c r="A46" s="56" t="str">
        <f>'Door Comparison'!A47</f>
        <v xml:space="preserve">B1.25.02,  </v>
      </c>
      <c r="B46" s="56" t="str">
        <f>'Door Comparison'!B47</f>
        <v>DRS-100</v>
      </c>
      <c r="C46" s="56">
        <f>'Door Comparison'!C47</f>
        <v>0</v>
      </c>
      <c r="D46" s="9">
        <f>'Door Comparison'!N47</f>
        <v>1</v>
      </c>
      <c r="E46" s="91">
        <f>('Door Labour'!Y47/'Door Labour'!K$3)*'Door Summary'!G$3</f>
        <v>173.15</v>
      </c>
      <c r="F46" s="3">
        <f>'Door Materials'!W47</f>
        <v>403.49</v>
      </c>
      <c r="G46" s="3">
        <f t="shared" si="4"/>
        <v>576.64</v>
      </c>
      <c r="H46" s="3">
        <f t="shared" si="5"/>
        <v>86.5</v>
      </c>
      <c r="I46" s="3">
        <f t="shared" si="6"/>
        <v>663.14</v>
      </c>
      <c r="J46" s="54">
        <v>0</v>
      </c>
      <c r="K46" s="75">
        <f t="shared" si="7"/>
        <v>6.7</v>
      </c>
      <c r="L46" s="75">
        <f t="shared" si="8"/>
        <v>669.84</v>
      </c>
      <c r="M46" s="75">
        <f t="shared" si="9"/>
        <v>100.48</v>
      </c>
      <c r="N46" s="3">
        <f t="shared" si="10"/>
        <v>770.32</v>
      </c>
      <c r="O46" s="11">
        <f t="shared" si="11"/>
        <v>770.32</v>
      </c>
    </row>
    <row r="47" spans="1:15" x14ac:dyDescent="0.2">
      <c r="A47" s="56" t="str">
        <f>'Door Comparison'!A48</f>
        <v xml:space="preserve">B1.26.01,  </v>
      </c>
      <c r="B47" s="56" t="str">
        <f>'Door Comparison'!B48</f>
        <v>DRS-100</v>
      </c>
      <c r="C47" s="56">
        <f>'Door Comparison'!C48</f>
        <v>0</v>
      </c>
      <c r="D47" s="9">
        <f>'Door Comparison'!N48</f>
        <v>1</v>
      </c>
      <c r="E47" s="91">
        <f>('Door Labour'!Y48/'Door Labour'!K$3)*'Door Summary'!G$3</f>
        <v>159.63999999999999</v>
      </c>
      <c r="F47" s="3">
        <f>'Door Materials'!W48</f>
        <v>380.24</v>
      </c>
      <c r="G47" s="3">
        <f t="shared" si="4"/>
        <v>539.88</v>
      </c>
      <c r="H47" s="3">
        <f t="shared" si="5"/>
        <v>80.98</v>
      </c>
      <c r="I47" s="3">
        <f t="shared" si="6"/>
        <v>620.86</v>
      </c>
      <c r="J47" s="54">
        <v>0</v>
      </c>
      <c r="K47" s="75">
        <f t="shared" si="7"/>
        <v>6.27</v>
      </c>
      <c r="L47" s="75">
        <f t="shared" si="8"/>
        <v>627.13</v>
      </c>
      <c r="M47" s="75">
        <f t="shared" si="9"/>
        <v>94.07</v>
      </c>
      <c r="N47" s="3">
        <f t="shared" si="10"/>
        <v>721.2</v>
      </c>
      <c r="O47" s="11">
        <f t="shared" si="11"/>
        <v>721.2</v>
      </c>
    </row>
    <row r="48" spans="1:15" x14ac:dyDescent="0.2">
      <c r="A48" s="56" t="str">
        <f>'Door Comparison'!A49</f>
        <v xml:space="preserve">B1.27.01,  </v>
      </c>
      <c r="B48" s="56" t="str">
        <f>'Door Comparison'!B49</f>
        <v>DRS-100</v>
      </c>
      <c r="C48" s="56">
        <f>'Door Comparison'!C49</f>
        <v>0</v>
      </c>
      <c r="D48" s="9">
        <f>'Door Comparison'!N49</f>
        <v>1</v>
      </c>
      <c r="E48" s="91">
        <f>('Door Labour'!Y49/'Door Labour'!K$3)*'Door Summary'!G$3</f>
        <v>159.63999999999999</v>
      </c>
      <c r="F48" s="3">
        <f>'Door Materials'!W49</f>
        <v>380.24</v>
      </c>
      <c r="G48" s="3">
        <f t="shared" si="4"/>
        <v>539.88</v>
      </c>
      <c r="H48" s="3">
        <f t="shared" si="5"/>
        <v>80.98</v>
      </c>
      <c r="I48" s="3">
        <f t="shared" si="6"/>
        <v>620.86</v>
      </c>
      <c r="J48" s="54">
        <v>0</v>
      </c>
      <c r="K48" s="75">
        <f t="shared" si="7"/>
        <v>6.27</v>
      </c>
      <c r="L48" s="75">
        <f t="shared" si="8"/>
        <v>627.13</v>
      </c>
      <c r="M48" s="75">
        <f t="shared" si="9"/>
        <v>94.07</v>
      </c>
      <c r="N48" s="3">
        <f t="shared" si="10"/>
        <v>721.2</v>
      </c>
      <c r="O48" s="11">
        <f t="shared" si="11"/>
        <v>721.2</v>
      </c>
    </row>
    <row r="49" spans="1:15" x14ac:dyDescent="0.2">
      <c r="A49" s="56" t="str">
        <f>'Door Comparison'!A50</f>
        <v xml:space="preserve">B1.31.01,  </v>
      </c>
      <c r="B49" s="56" t="str">
        <f>'Door Comparison'!B50</f>
        <v>DRS-100</v>
      </c>
      <c r="C49" s="56">
        <f>'Door Comparison'!C50</f>
        <v>0</v>
      </c>
      <c r="D49" s="9">
        <f>'Door Comparison'!N50</f>
        <v>1</v>
      </c>
      <c r="E49" s="91">
        <f>('Door Labour'!Y50/'Door Labour'!K$3)*'Door Summary'!G$3</f>
        <v>170.52</v>
      </c>
      <c r="F49" s="3">
        <f>'Door Materials'!W50</f>
        <v>648.66</v>
      </c>
      <c r="G49" s="3">
        <f t="shared" si="4"/>
        <v>819.18</v>
      </c>
      <c r="H49" s="3">
        <f t="shared" si="5"/>
        <v>122.88</v>
      </c>
      <c r="I49" s="3">
        <f t="shared" si="6"/>
        <v>942.06</v>
      </c>
      <c r="J49" s="54">
        <v>0</v>
      </c>
      <c r="K49" s="75">
        <f t="shared" si="7"/>
        <v>9.52</v>
      </c>
      <c r="L49" s="75">
        <f t="shared" si="8"/>
        <v>951.58</v>
      </c>
      <c r="M49" s="75">
        <f t="shared" si="9"/>
        <v>142.74</v>
      </c>
      <c r="N49" s="3">
        <f t="shared" si="10"/>
        <v>1094.32</v>
      </c>
      <c r="O49" s="11">
        <f t="shared" si="11"/>
        <v>1094.32</v>
      </c>
    </row>
    <row r="50" spans="1:15" x14ac:dyDescent="0.2">
      <c r="A50" s="56" t="str">
        <f>'Door Comparison'!A51</f>
        <v xml:space="preserve">B1.31.02,  </v>
      </c>
      <c r="B50" s="56" t="str">
        <f>'Door Comparison'!B51</f>
        <v>DRS-100</v>
      </c>
      <c r="C50" s="56">
        <f>'Door Comparison'!C51</f>
        <v>0</v>
      </c>
      <c r="D50" s="9">
        <f>'Door Comparison'!N51</f>
        <v>1</v>
      </c>
      <c r="E50" s="91">
        <f>('Door Labour'!Y51/'Door Labour'!K$3)*'Door Summary'!G$3</f>
        <v>170.52</v>
      </c>
      <c r="F50" s="3">
        <f>'Door Materials'!W51</f>
        <v>648.66</v>
      </c>
      <c r="G50" s="3">
        <f t="shared" si="4"/>
        <v>819.18</v>
      </c>
      <c r="H50" s="3">
        <f t="shared" si="5"/>
        <v>122.88</v>
      </c>
      <c r="I50" s="3">
        <f t="shared" si="6"/>
        <v>942.06</v>
      </c>
      <c r="J50" s="54">
        <v>0</v>
      </c>
      <c r="K50" s="75">
        <f t="shared" si="7"/>
        <v>9.52</v>
      </c>
      <c r="L50" s="75">
        <f t="shared" si="8"/>
        <v>951.58</v>
      </c>
      <c r="M50" s="75">
        <f t="shared" si="9"/>
        <v>142.74</v>
      </c>
      <c r="N50" s="3">
        <f t="shared" si="10"/>
        <v>1094.32</v>
      </c>
      <c r="O50" s="11">
        <f t="shared" si="11"/>
        <v>1094.32</v>
      </c>
    </row>
    <row r="51" spans="1:15" x14ac:dyDescent="0.2">
      <c r="A51" s="56" t="str">
        <f>'Door Comparison'!A52</f>
        <v xml:space="preserve">B1.32.01,  </v>
      </c>
      <c r="B51" s="56" t="str">
        <f>'Door Comparison'!B52</f>
        <v>DRS-100</v>
      </c>
      <c r="C51" s="56">
        <f>'Door Comparison'!C52</f>
        <v>0</v>
      </c>
      <c r="D51" s="9">
        <f>'Door Comparison'!N52</f>
        <v>1</v>
      </c>
      <c r="E51" s="91">
        <f>('Door Labour'!Y52/'Door Labour'!K$3)*'Door Summary'!G$3</f>
        <v>225.73</v>
      </c>
      <c r="F51" s="3">
        <f>'Door Materials'!W52</f>
        <v>637.9</v>
      </c>
      <c r="G51" s="3">
        <f t="shared" si="4"/>
        <v>863.63</v>
      </c>
      <c r="H51" s="3">
        <f t="shared" si="5"/>
        <v>129.54</v>
      </c>
      <c r="I51" s="3">
        <f t="shared" si="6"/>
        <v>993.17</v>
      </c>
      <c r="J51" s="54">
        <v>0</v>
      </c>
      <c r="K51" s="75">
        <f t="shared" si="7"/>
        <v>10.029999999999999</v>
      </c>
      <c r="L51" s="75">
        <f t="shared" si="8"/>
        <v>1003.2</v>
      </c>
      <c r="M51" s="75">
        <f t="shared" si="9"/>
        <v>150.47999999999999</v>
      </c>
      <c r="N51" s="3">
        <f t="shared" si="10"/>
        <v>1153.68</v>
      </c>
      <c r="O51" s="11">
        <f t="shared" si="11"/>
        <v>1153.68</v>
      </c>
    </row>
    <row r="52" spans="1:15" x14ac:dyDescent="0.2">
      <c r="A52" s="56" t="str">
        <f>'Door Comparison'!A53</f>
        <v xml:space="preserve">B1.33.01,  </v>
      </c>
      <c r="B52" s="56" t="str">
        <f>'Door Comparison'!B53</f>
        <v>DRS-100</v>
      </c>
      <c r="C52" s="56">
        <f>'Door Comparison'!C53</f>
        <v>0</v>
      </c>
      <c r="D52" s="9">
        <f>'Door Comparison'!N53</f>
        <v>1</v>
      </c>
      <c r="E52" s="91">
        <f>('Door Labour'!Y53/'Door Labour'!K$3)*'Door Summary'!G$3</f>
        <v>220.87</v>
      </c>
      <c r="F52" s="3">
        <f>'Door Materials'!W53</f>
        <v>615.41</v>
      </c>
      <c r="G52" s="3">
        <f t="shared" si="4"/>
        <v>836.28</v>
      </c>
      <c r="H52" s="3">
        <f t="shared" si="5"/>
        <v>125.44</v>
      </c>
      <c r="I52" s="3">
        <f t="shared" si="6"/>
        <v>961.72</v>
      </c>
      <c r="J52" s="54">
        <v>0</v>
      </c>
      <c r="K52" s="75">
        <f t="shared" si="7"/>
        <v>9.7100000000000009</v>
      </c>
      <c r="L52" s="75">
        <f t="shared" si="8"/>
        <v>971.43</v>
      </c>
      <c r="M52" s="75">
        <f t="shared" si="9"/>
        <v>145.71</v>
      </c>
      <c r="N52" s="3">
        <f t="shared" si="10"/>
        <v>1117.1400000000001</v>
      </c>
      <c r="O52" s="11">
        <f t="shared" si="11"/>
        <v>1117.1400000000001</v>
      </c>
    </row>
    <row r="53" spans="1:15" x14ac:dyDescent="0.2">
      <c r="A53" s="56" t="str">
        <f>'Door Comparison'!A54</f>
        <v xml:space="preserve">B1.37.01,  </v>
      </c>
      <c r="B53" s="56" t="str">
        <f>'Door Comparison'!B54</f>
        <v>DRS-100</v>
      </c>
      <c r="C53" s="56">
        <f>'Door Comparison'!C54</f>
        <v>0</v>
      </c>
      <c r="D53" s="9">
        <f>'Door Comparison'!N54</f>
        <v>1</v>
      </c>
      <c r="E53" s="91">
        <f>('Door Labour'!Y54/'Door Labour'!K$3)*'Door Summary'!G$3</f>
        <v>220.87</v>
      </c>
      <c r="F53" s="3">
        <f>'Door Materials'!W54</f>
        <v>615.41</v>
      </c>
      <c r="G53" s="3">
        <f t="shared" si="4"/>
        <v>836.28</v>
      </c>
      <c r="H53" s="3">
        <f t="shared" si="5"/>
        <v>125.44</v>
      </c>
      <c r="I53" s="3">
        <f t="shared" si="6"/>
        <v>961.72</v>
      </c>
      <c r="J53" s="54">
        <v>0</v>
      </c>
      <c r="K53" s="75">
        <f t="shared" si="7"/>
        <v>9.7100000000000009</v>
      </c>
      <c r="L53" s="75">
        <f t="shared" si="8"/>
        <v>971.43</v>
      </c>
      <c r="M53" s="75">
        <f t="shared" si="9"/>
        <v>145.71</v>
      </c>
      <c r="N53" s="3">
        <f t="shared" si="10"/>
        <v>1117.1400000000001</v>
      </c>
      <c r="O53" s="11">
        <f t="shared" si="11"/>
        <v>1117.1400000000001</v>
      </c>
    </row>
    <row r="54" spans="1:15" x14ac:dyDescent="0.2">
      <c r="A54" s="56" t="str">
        <f>'Door Comparison'!A55</f>
        <v xml:space="preserve">B1.39.01,  </v>
      </c>
      <c r="B54" s="56" t="str">
        <f>'Door Comparison'!B55</f>
        <v>DRS-100</v>
      </c>
      <c r="C54" s="56">
        <f>'Door Comparison'!C55</f>
        <v>0</v>
      </c>
      <c r="D54" s="9">
        <f>'Door Comparison'!N55</f>
        <v>1</v>
      </c>
      <c r="E54" s="91">
        <f>('Door Labour'!Y55/'Door Labour'!K$3)*'Door Summary'!G$3</f>
        <v>180.13</v>
      </c>
      <c r="F54" s="3">
        <f>'Door Materials'!W55</f>
        <v>425.68</v>
      </c>
      <c r="G54" s="3">
        <f t="shared" si="4"/>
        <v>605.80999999999995</v>
      </c>
      <c r="H54" s="3">
        <f t="shared" si="5"/>
        <v>90.87</v>
      </c>
      <c r="I54" s="3">
        <f t="shared" si="6"/>
        <v>696.68</v>
      </c>
      <c r="J54" s="54">
        <v>0</v>
      </c>
      <c r="K54" s="75">
        <f t="shared" si="7"/>
        <v>7.04</v>
      </c>
      <c r="L54" s="75">
        <f t="shared" si="8"/>
        <v>703.72</v>
      </c>
      <c r="M54" s="75">
        <f t="shared" si="9"/>
        <v>105.56</v>
      </c>
      <c r="N54" s="3">
        <f t="shared" si="10"/>
        <v>809.28</v>
      </c>
      <c r="O54" s="11">
        <f t="shared" si="11"/>
        <v>809.28</v>
      </c>
    </row>
    <row r="55" spans="1:15" x14ac:dyDescent="0.2">
      <c r="A55" s="56" t="str">
        <f>'Door Comparison'!A56</f>
        <v xml:space="preserve">B1.39.02,  </v>
      </c>
      <c r="B55" s="56" t="str">
        <f>'Door Comparison'!B56</f>
        <v>DRS-100</v>
      </c>
      <c r="C55" s="56">
        <f>'Door Comparison'!C56</f>
        <v>0</v>
      </c>
      <c r="D55" s="9">
        <f>'Door Comparison'!N56</f>
        <v>1</v>
      </c>
      <c r="E55" s="91">
        <f>('Door Labour'!Y56/'Door Labour'!K$3)*'Door Summary'!G$3</f>
        <v>220.87</v>
      </c>
      <c r="F55" s="3">
        <f>'Door Materials'!W56</f>
        <v>615.41</v>
      </c>
      <c r="G55" s="3">
        <f t="shared" si="4"/>
        <v>836.28</v>
      </c>
      <c r="H55" s="3">
        <f t="shared" si="5"/>
        <v>125.44</v>
      </c>
      <c r="I55" s="3">
        <f t="shared" si="6"/>
        <v>961.72</v>
      </c>
      <c r="J55" s="54">
        <v>0</v>
      </c>
      <c r="K55" s="75">
        <f t="shared" si="7"/>
        <v>9.7100000000000009</v>
      </c>
      <c r="L55" s="75">
        <f t="shared" si="8"/>
        <v>971.43</v>
      </c>
      <c r="M55" s="75">
        <f t="shared" si="9"/>
        <v>145.71</v>
      </c>
      <c r="N55" s="3">
        <f t="shared" si="10"/>
        <v>1117.1400000000001</v>
      </c>
      <c r="O55" s="11">
        <f t="shared" si="11"/>
        <v>1117.1400000000001</v>
      </c>
    </row>
    <row r="56" spans="1:15" x14ac:dyDescent="0.2">
      <c r="A56" s="56" t="str">
        <f>'Door Comparison'!A57</f>
        <v xml:space="preserve">B1.56.01,  </v>
      </c>
      <c r="B56" s="56" t="str">
        <f>'Door Comparison'!B57</f>
        <v>DRS-100</v>
      </c>
      <c r="C56" s="56">
        <f>'Door Comparison'!C57</f>
        <v>0</v>
      </c>
      <c r="D56" s="9">
        <f>'Door Comparison'!N57</f>
        <v>1</v>
      </c>
      <c r="E56" s="91">
        <f>('Door Labour'!Y57/'Door Labour'!K$3)*'Door Summary'!G$3</f>
        <v>180.13</v>
      </c>
      <c r="F56" s="3">
        <f>'Door Materials'!W57</f>
        <v>425.68</v>
      </c>
      <c r="G56" s="3">
        <f t="shared" si="4"/>
        <v>605.80999999999995</v>
      </c>
      <c r="H56" s="3">
        <f t="shared" si="5"/>
        <v>90.87</v>
      </c>
      <c r="I56" s="3">
        <f t="shared" si="6"/>
        <v>696.68</v>
      </c>
      <c r="J56" s="54">
        <v>0</v>
      </c>
      <c r="K56" s="75">
        <f t="shared" si="7"/>
        <v>7.04</v>
      </c>
      <c r="L56" s="75">
        <f t="shared" si="8"/>
        <v>703.72</v>
      </c>
      <c r="M56" s="75">
        <f t="shared" si="9"/>
        <v>105.56</v>
      </c>
      <c r="N56" s="3">
        <f t="shared" si="10"/>
        <v>809.28</v>
      </c>
      <c r="O56" s="11">
        <f t="shared" si="11"/>
        <v>809.28</v>
      </c>
    </row>
    <row r="57" spans="1:15" x14ac:dyDescent="0.2">
      <c r="A57" s="56" t="str">
        <f>'Door Comparison'!A58</f>
        <v xml:space="preserve">B1.56.02,  </v>
      </c>
      <c r="B57" s="56" t="str">
        <f>'Door Comparison'!B58</f>
        <v>DRS-100</v>
      </c>
      <c r="C57" s="56">
        <f>'Door Comparison'!C58</f>
        <v>0</v>
      </c>
      <c r="D57" s="9">
        <f>'Door Comparison'!N58</f>
        <v>1</v>
      </c>
      <c r="E57" s="91">
        <f>('Door Labour'!Y58/'Door Labour'!K$3)*'Door Summary'!G$3</f>
        <v>180.13</v>
      </c>
      <c r="F57" s="3">
        <f>'Door Materials'!W58</f>
        <v>425.68</v>
      </c>
      <c r="G57" s="3">
        <f t="shared" si="4"/>
        <v>605.80999999999995</v>
      </c>
      <c r="H57" s="3">
        <f t="shared" si="5"/>
        <v>90.87</v>
      </c>
      <c r="I57" s="3">
        <f t="shared" si="6"/>
        <v>696.68</v>
      </c>
      <c r="J57" s="54">
        <v>0</v>
      </c>
      <c r="K57" s="75">
        <f t="shared" si="7"/>
        <v>7.04</v>
      </c>
      <c r="L57" s="75">
        <f t="shared" si="8"/>
        <v>703.72</v>
      </c>
      <c r="M57" s="75">
        <f t="shared" si="9"/>
        <v>105.56</v>
      </c>
      <c r="N57" s="3">
        <f t="shared" si="10"/>
        <v>809.28</v>
      </c>
      <c r="O57" s="11">
        <f t="shared" si="11"/>
        <v>809.28</v>
      </c>
    </row>
    <row r="58" spans="1:15" x14ac:dyDescent="0.2">
      <c r="A58" s="56" t="str">
        <f>'Door Comparison'!A59</f>
        <v xml:space="preserve">B1.58.01,  </v>
      </c>
      <c r="B58" s="56" t="str">
        <f>'Door Comparison'!B59</f>
        <v>DRS-100</v>
      </c>
      <c r="C58" s="56">
        <f>'Door Comparison'!C59</f>
        <v>0</v>
      </c>
      <c r="D58" s="9">
        <f>'Door Comparison'!N59</f>
        <v>1</v>
      </c>
      <c r="E58" s="91">
        <f>('Door Labour'!Y59/'Door Labour'!K$3)*'Door Summary'!G$3</f>
        <v>198.06</v>
      </c>
      <c r="F58" s="3">
        <f>'Door Materials'!W59</f>
        <v>716.12</v>
      </c>
      <c r="G58" s="3">
        <f t="shared" si="4"/>
        <v>914.18</v>
      </c>
      <c r="H58" s="3">
        <f t="shared" si="5"/>
        <v>137.13</v>
      </c>
      <c r="I58" s="3">
        <f t="shared" si="6"/>
        <v>1051.31</v>
      </c>
      <c r="J58" s="54">
        <v>0</v>
      </c>
      <c r="K58" s="75">
        <f t="shared" si="7"/>
        <v>10.62</v>
      </c>
      <c r="L58" s="75">
        <f t="shared" si="8"/>
        <v>1061.93</v>
      </c>
      <c r="M58" s="75">
        <f t="shared" si="9"/>
        <v>159.29</v>
      </c>
      <c r="N58" s="3">
        <f t="shared" si="10"/>
        <v>1221.22</v>
      </c>
      <c r="O58" s="11">
        <f t="shared" si="11"/>
        <v>1221.22</v>
      </c>
    </row>
    <row r="59" spans="1:15" x14ac:dyDescent="0.2">
      <c r="A59" s="56" t="str">
        <f>'Door Comparison'!A60</f>
        <v xml:space="preserve">B1.58.02,  </v>
      </c>
      <c r="B59" s="56" t="str">
        <f>'Door Comparison'!B60</f>
        <v>DRS-100</v>
      </c>
      <c r="C59" s="56">
        <f>'Door Comparison'!C60</f>
        <v>0</v>
      </c>
      <c r="D59" s="9">
        <f>'Door Comparison'!N60</f>
        <v>1</v>
      </c>
      <c r="E59" s="91">
        <f>('Door Labour'!Y60/'Door Labour'!K$3)*'Door Summary'!G$3</f>
        <v>220.87</v>
      </c>
      <c r="F59" s="3">
        <f>'Door Materials'!W60</f>
        <v>615.41</v>
      </c>
      <c r="G59" s="3">
        <f t="shared" si="4"/>
        <v>836.28</v>
      </c>
      <c r="H59" s="3">
        <f t="shared" si="5"/>
        <v>125.44</v>
      </c>
      <c r="I59" s="3">
        <f t="shared" si="6"/>
        <v>961.72</v>
      </c>
      <c r="J59" s="54">
        <v>0</v>
      </c>
      <c r="K59" s="75">
        <f t="shared" si="7"/>
        <v>9.7100000000000009</v>
      </c>
      <c r="L59" s="75">
        <f t="shared" si="8"/>
        <v>971.43</v>
      </c>
      <c r="M59" s="75">
        <f t="shared" si="9"/>
        <v>145.71</v>
      </c>
      <c r="N59" s="3">
        <f t="shared" si="10"/>
        <v>1117.1400000000001</v>
      </c>
      <c r="O59" s="11">
        <f t="shared" si="11"/>
        <v>1117.1400000000001</v>
      </c>
    </row>
    <row r="60" spans="1:15" x14ac:dyDescent="0.2">
      <c r="A60" s="56" t="str">
        <f>'Door Comparison'!A61</f>
        <v xml:space="preserve">B1.58.03,  </v>
      </c>
      <c r="B60" s="56" t="str">
        <f>'Door Comparison'!B61</f>
        <v>DRS-100</v>
      </c>
      <c r="C60" s="56">
        <f>'Door Comparison'!C61</f>
        <v>0</v>
      </c>
      <c r="D60" s="9">
        <f>'Door Comparison'!N61</f>
        <v>1</v>
      </c>
      <c r="E60" s="91">
        <f>('Door Labour'!Y61/'Door Labour'!K$3)*'Door Summary'!G$3</f>
        <v>213.11</v>
      </c>
      <c r="F60" s="3">
        <f>'Door Materials'!W61</f>
        <v>552.65</v>
      </c>
      <c r="G60" s="3">
        <f t="shared" si="4"/>
        <v>765.76</v>
      </c>
      <c r="H60" s="3">
        <f t="shared" si="5"/>
        <v>114.86</v>
      </c>
      <c r="I60" s="3">
        <f t="shared" si="6"/>
        <v>880.62</v>
      </c>
      <c r="J60" s="54">
        <v>0</v>
      </c>
      <c r="K60" s="75">
        <f t="shared" si="7"/>
        <v>8.9</v>
      </c>
      <c r="L60" s="75">
        <f t="shared" si="8"/>
        <v>889.52</v>
      </c>
      <c r="M60" s="75">
        <f t="shared" si="9"/>
        <v>133.43</v>
      </c>
      <c r="N60" s="3">
        <f t="shared" si="10"/>
        <v>1022.95</v>
      </c>
      <c r="O60" s="11">
        <f t="shared" si="11"/>
        <v>1022.95</v>
      </c>
    </row>
    <row r="61" spans="1:15" x14ac:dyDescent="0.2">
      <c r="A61" s="56" t="str">
        <f>'Door Comparison'!A62</f>
        <v xml:space="preserve">B1.58.04,  </v>
      </c>
      <c r="B61" s="56" t="str">
        <f>'Door Comparison'!B62</f>
        <v>DRS-100</v>
      </c>
      <c r="C61" s="56">
        <f>'Door Comparison'!C62</f>
        <v>0</v>
      </c>
      <c r="D61" s="9">
        <f>'Door Comparison'!N62</f>
        <v>1</v>
      </c>
      <c r="E61" s="91">
        <f>('Door Labour'!Y62/'Door Labour'!K$3)*'Door Summary'!G$3</f>
        <v>213.11</v>
      </c>
      <c r="F61" s="3">
        <f>'Door Materials'!W62</f>
        <v>552.65</v>
      </c>
      <c r="G61" s="3">
        <f t="shared" si="4"/>
        <v>765.76</v>
      </c>
      <c r="H61" s="3">
        <f t="shared" si="5"/>
        <v>114.86</v>
      </c>
      <c r="I61" s="3">
        <f t="shared" si="6"/>
        <v>880.62</v>
      </c>
      <c r="J61" s="54">
        <v>0</v>
      </c>
      <c r="K61" s="75">
        <f t="shared" si="7"/>
        <v>8.9</v>
      </c>
      <c r="L61" s="75">
        <f t="shared" si="8"/>
        <v>889.52</v>
      </c>
      <c r="M61" s="75">
        <f t="shared" si="9"/>
        <v>133.43</v>
      </c>
      <c r="N61" s="3">
        <f t="shared" si="10"/>
        <v>1022.95</v>
      </c>
      <c r="O61" s="11">
        <f t="shared" si="11"/>
        <v>1022.95</v>
      </c>
    </row>
    <row r="62" spans="1:15" x14ac:dyDescent="0.2">
      <c r="A62" s="56" t="str">
        <f>'Door Comparison'!A63</f>
        <v xml:space="preserve">B1.58.05,  </v>
      </c>
      <c r="B62" s="56" t="str">
        <f>'Door Comparison'!B63</f>
        <v>DRS-100</v>
      </c>
      <c r="C62" s="56">
        <f>'Door Comparison'!C63</f>
        <v>0</v>
      </c>
      <c r="D62" s="9">
        <f>'Door Comparison'!N63</f>
        <v>1</v>
      </c>
      <c r="E62" s="91">
        <f>('Door Labour'!Y63/'Door Labour'!K$3)*'Door Summary'!G$3</f>
        <v>220.87</v>
      </c>
      <c r="F62" s="3">
        <f>'Door Materials'!W63</f>
        <v>615.41</v>
      </c>
      <c r="G62" s="3">
        <f t="shared" si="4"/>
        <v>836.28</v>
      </c>
      <c r="H62" s="3">
        <f t="shared" si="5"/>
        <v>125.44</v>
      </c>
      <c r="I62" s="3">
        <f t="shared" si="6"/>
        <v>961.72</v>
      </c>
      <c r="J62" s="54">
        <v>0</v>
      </c>
      <c r="K62" s="75">
        <f t="shared" si="7"/>
        <v>9.7100000000000009</v>
      </c>
      <c r="L62" s="75">
        <f t="shared" si="8"/>
        <v>971.43</v>
      </c>
      <c r="M62" s="75">
        <f t="shared" si="9"/>
        <v>145.71</v>
      </c>
      <c r="N62" s="3">
        <f t="shared" si="10"/>
        <v>1117.1400000000001</v>
      </c>
      <c r="O62" s="11">
        <f t="shared" si="11"/>
        <v>1117.1400000000001</v>
      </c>
    </row>
    <row r="63" spans="1:15" x14ac:dyDescent="0.2">
      <c r="A63" s="56" t="str">
        <f>'Door Comparison'!A64</f>
        <v xml:space="preserve">B1.58.06,  </v>
      </c>
      <c r="B63" s="56" t="str">
        <f>'Door Comparison'!B64</f>
        <v>DRS-100</v>
      </c>
      <c r="C63" s="56">
        <f>'Door Comparison'!C64</f>
        <v>0</v>
      </c>
      <c r="D63" s="9">
        <f>'Door Comparison'!N64</f>
        <v>1</v>
      </c>
      <c r="E63" s="91">
        <f>('Door Labour'!Y64/'Door Labour'!K$3)*'Door Summary'!G$3</f>
        <v>180.13</v>
      </c>
      <c r="F63" s="3">
        <f>'Door Materials'!W64</f>
        <v>425.68</v>
      </c>
      <c r="G63" s="3">
        <f t="shared" si="4"/>
        <v>605.80999999999995</v>
      </c>
      <c r="H63" s="3">
        <f t="shared" si="5"/>
        <v>90.87</v>
      </c>
      <c r="I63" s="3">
        <f t="shared" si="6"/>
        <v>696.68</v>
      </c>
      <c r="J63" s="54">
        <v>0</v>
      </c>
      <c r="K63" s="75">
        <f t="shared" si="7"/>
        <v>7.04</v>
      </c>
      <c r="L63" s="75">
        <f t="shared" si="8"/>
        <v>703.72</v>
      </c>
      <c r="M63" s="75">
        <f t="shared" si="9"/>
        <v>105.56</v>
      </c>
      <c r="N63" s="3">
        <f t="shared" si="10"/>
        <v>809.28</v>
      </c>
      <c r="O63" s="11">
        <f t="shared" si="11"/>
        <v>809.28</v>
      </c>
    </row>
    <row r="64" spans="1:15" x14ac:dyDescent="0.2">
      <c r="A64" s="56" t="str">
        <f>'Door Comparison'!A65</f>
        <v xml:space="preserve">B1.58.07,  </v>
      </c>
      <c r="B64" s="56" t="str">
        <f>'Door Comparison'!B65</f>
        <v>DRS-100</v>
      </c>
      <c r="C64" s="56">
        <f>'Door Comparison'!C65</f>
        <v>0</v>
      </c>
      <c r="D64" s="9">
        <f>'Door Comparison'!N65</f>
        <v>1</v>
      </c>
      <c r="E64" s="91">
        <f>('Door Labour'!Y65/'Door Labour'!K$3)*'Door Summary'!G$3</f>
        <v>173.15</v>
      </c>
      <c r="F64" s="3">
        <f>'Door Materials'!W65</f>
        <v>389.45</v>
      </c>
      <c r="G64" s="3">
        <f t="shared" si="4"/>
        <v>562.6</v>
      </c>
      <c r="H64" s="3">
        <f t="shared" si="5"/>
        <v>84.39</v>
      </c>
      <c r="I64" s="3">
        <f t="shared" si="6"/>
        <v>646.99</v>
      </c>
      <c r="J64" s="54">
        <v>0</v>
      </c>
      <c r="K64" s="75">
        <f t="shared" si="7"/>
        <v>6.54</v>
      </c>
      <c r="L64" s="75">
        <f t="shared" si="8"/>
        <v>653.53</v>
      </c>
      <c r="M64" s="75">
        <f t="shared" si="9"/>
        <v>98.03</v>
      </c>
      <c r="N64" s="3">
        <f t="shared" si="10"/>
        <v>751.56</v>
      </c>
      <c r="O64" s="11">
        <f t="shared" si="11"/>
        <v>751.56</v>
      </c>
    </row>
    <row r="65" spans="1:15" x14ac:dyDescent="0.2">
      <c r="A65" s="56" t="str">
        <f>'Door Comparison'!A66</f>
        <v xml:space="preserve">B1.58.08,  </v>
      </c>
      <c r="B65" s="56" t="str">
        <f>'Door Comparison'!B66</f>
        <v>DRS-100</v>
      </c>
      <c r="C65" s="56">
        <f>'Door Comparison'!C66</f>
        <v>0</v>
      </c>
      <c r="D65" s="9">
        <f>'Door Comparison'!N66</f>
        <v>1</v>
      </c>
      <c r="E65" s="91">
        <f>('Door Labour'!Y66/'Door Labour'!K$3)*'Door Summary'!G$3</f>
        <v>173.15</v>
      </c>
      <c r="F65" s="3">
        <f>'Door Materials'!W66</f>
        <v>389.45</v>
      </c>
      <c r="G65" s="3">
        <f t="shared" si="4"/>
        <v>562.6</v>
      </c>
      <c r="H65" s="3">
        <f t="shared" si="5"/>
        <v>84.39</v>
      </c>
      <c r="I65" s="3">
        <f t="shared" si="6"/>
        <v>646.99</v>
      </c>
      <c r="J65" s="54">
        <v>0</v>
      </c>
      <c r="K65" s="75">
        <f t="shared" si="7"/>
        <v>6.54</v>
      </c>
      <c r="L65" s="75">
        <f t="shared" si="8"/>
        <v>653.53</v>
      </c>
      <c r="M65" s="75">
        <f t="shared" si="9"/>
        <v>98.03</v>
      </c>
      <c r="N65" s="3">
        <f t="shared" si="10"/>
        <v>751.56</v>
      </c>
      <c r="O65" s="11">
        <f t="shared" si="11"/>
        <v>751.56</v>
      </c>
    </row>
    <row r="66" spans="1:15" x14ac:dyDescent="0.2">
      <c r="A66" s="56" t="str">
        <f>'Door Comparison'!A67</f>
        <v xml:space="preserve">00.11.01,  </v>
      </c>
      <c r="B66" s="56" t="str">
        <f>'Door Comparison'!B67</f>
        <v>DRS-100</v>
      </c>
      <c r="C66" s="56">
        <f>'Door Comparison'!C67</f>
        <v>0</v>
      </c>
      <c r="D66" s="9">
        <f>'Door Comparison'!N67</f>
        <v>1</v>
      </c>
      <c r="E66" s="91">
        <f>('Door Labour'!Y67/'Door Labour'!K$3)*'Door Summary'!G$3</f>
        <v>170.52</v>
      </c>
      <c r="F66" s="3">
        <f>'Door Materials'!W67</f>
        <v>648.66</v>
      </c>
      <c r="G66" s="3">
        <f t="shared" si="4"/>
        <v>819.18</v>
      </c>
      <c r="H66" s="3">
        <f t="shared" si="5"/>
        <v>122.88</v>
      </c>
      <c r="I66" s="3">
        <f t="shared" si="6"/>
        <v>942.06</v>
      </c>
      <c r="J66" s="54">
        <v>0</v>
      </c>
      <c r="K66" s="75">
        <f t="shared" si="7"/>
        <v>9.52</v>
      </c>
      <c r="L66" s="75">
        <f t="shared" si="8"/>
        <v>951.58</v>
      </c>
      <c r="M66" s="75">
        <f t="shared" si="9"/>
        <v>142.74</v>
      </c>
      <c r="N66" s="3">
        <f t="shared" si="10"/>
        <v>1094.32</v>
      </c>
      <c r="O66" s="11">
        <f t="shared" si="11"/>
        <v>1094.32</v>
      </c>
    </row>
    <row r="67" spans="1:15" x14ac:dyDescent="0.2">
      <c r="A67" s="56" t="str">
        <f>'Door Comparison'!A68</f>
        <v xml:space="preserve">00.18.01,  </v>
      </c>
      <c r="B67" s="56" t="str">
        <f>'Door Comparison'!B68</f>
        <v>DRS-105</v>
      </c>
      <c r="C67" s="56">
        <f>'Door Comparison'!C68</f>
        <v>0</v>
      </c>
      <c r="D67" s="9">
        <f>'Door Comparison'!N68</f>
        <v>1</v>
      </c>
      <c r="E67" s="91">
        <f>('Door Labour'!Y68/'Door Labour'!K$3)*'Door Summary'!G$3</f>
        <v>173.15</v>
      </c>
      <c r="F67" s="3">
        <f>'Door Materials'!W68</f>
        <v>474.06</v>
      </c>
      <c r="G67" s="3">
        <f t="shared" si="4"/>
        <v>647.21</v>
      </c>
      <c r="H67" s="3">
        <f t="shared" si="5"/>
        <v>97.08</v>
      </c>
      <c r="I67" s="3">
        <f t="shared" si="6"/>
        <v>744.29</v>
      </c>
      <c r="J67" s="54">
        <v>0</v>
      </c>
      <c r="K67" s="75">
        <f t="shared" si="7"/>
        <v>7.52</v>
      </c>
      <c r="L67" s="75">
        <f t="shared" si="8"/>
        <v>751.81</v>
      </c>
      <c r="M67" s="75">
        <f t="shared" si="9"/>
        <v>112.77</v>
      </c>
      <c r="N67" s="3">
        <f t="shared" si="10"/>
        <v>864.58</v>
      </c>
      <c r="O67" s="11">
        <f t="shared" si="11"/>
        <v>864.58</v>
      </c>
    </row>
    <row r="68" spans="1:15" x14ac:dyDescent="0.2">
      <c r="A68" s="56" t="str">
        <f>'Door Comparison'!A69</f>
        <v xml:space="preserve">00.19.01,  </v>
      </c>
      <c r="B68" s="56" t="str">
        <f>'Door Comparison'!B69</f>
        <v>DRS-105</v>
      </c>
      <c r="C68" s="56">
        <f>'Door Comparison'!C69</f>
        <v>0</v>
      </c>
      <c r="D68" s="9">
        <f>'Door Comparison'!N69</f>
        <v>1</v>
      </c>
      <c r="E68" s="91">
        <f>('Door Labour'!Y69/'Door Labour'!K$3)*'Door Summary'!G$3</f>
        <v>220.87</v>
      </c>
      <c r="F68" s="3">
        <f>'Door Materials'!W69</f>
        <v>965.12</v>
      </c>
      <c r="G68" s="3">
        <f t="shared" si="4"/>
        <v>1185.99</v>
      </c>
      <c r="H68" s="3">
        <f t="shared" si="5"/>
        <v>177.9</v>
      </c>
      <c r="I68" s="3">
        <f t="shared" si="6"/>
        <v>1363.89</v>
      </c>
      <c r="J68" s="54">
        <v>0</v>
      </c>
      <c r="K68" s="75">
        <f t="shared" si="7"/>
        <v>13.78</v>
      </c>
      <c r="L68" s="75">
        <f t="shared" si="8"/>
        <v>1377.67</v>
      </c>
      <c r="M68" s="75">
        <f t="shared" si="9"/>
        <v>206.65</v>
      </c>
      <c r="N68" s="3">
        <f t="shared" si="10"/>
        <v>1584.32</v>
      </c>
      <c r="O68" s="11">
        <f t="shared" si="11"/>
        <v>1584.32</v>
      </c>
    </row>
    <row r="69" spans="1:15" x14ac:dyDescent="0.2">
      <c r="A69" s="56" t="str">
        <f>'Door Comparison'!A70</f>
        <v xml:space="preserve">00.24.01,  </v>
      </c>
      <c r="B69" s="56" t="str">
        <f>'Door Comparison'!B70</f>
        <v>DRS-104</v>
      </c>
      <c r="C69" s="56">
        <f>'Door Comparison'!C70</f>
        <v>0</v>
      </c>
      <c r="D69" s="9">
        <f>'Door Comparison'!N70</f>
        <v>1</v>
      </c>
      <c r="E69" s="91">
        <f>('Door Labour'!Y70/'Door Labour'!K$3)*'Door Summary'!G$3</f>
        <v>144.01</v>
      </c>
      <c r="F69" s="3">
        <f>'Door Materials'!W70</f>
        <v>359.56</v>
      </c>
      <c r="G69" s="3">
        <f t="shared" si="4"/>
        <v>503.57</v>
      </c>
      <c r="H69" s="3">
        <f t="shared" si="5"/>
        <v>75.540000000000006</v>
      </c>
      <c r="I69" s="3">
        <f t="shared" si="6"/>
        <v>579.11</v>
      </c>
      <c r="J69" s="54">
        <v>0</v>
      </c>
      <c r="K69" s="75">
        <f t="shared" si="7"/>
        <v>5.85</v>
      </c>
      <c r="L69" s="75">
        <f t="shared" si="8"/>
        <v>584.96</v>
      </c>
      <c r="M69" s="75">
        <f t="shared" si="9"/>
        <v>87.74</v>
      </c>
      <c r="N69" s="3">
        <f t="shared" si="10"/>
        <v>672.7</v>
      </c>
      <c r="O69" s="11">
        <f t="shared" si="11"/>
        <v>672.7</v>
      </c>
    </row>
    <row r="70" spans="1:15" x14ac:dyDescent="0.2">
      <c r="A70" s="56" t="str">
        <f>'Door Comparison'!A71</f>
        <v xml:space="preserve">00.24.02,  </v>
      </c>
      <c r="B70" s="56" t="str">
        <f>'Door Comparison'!B71</f>
        <v>DRS-104</v>
      </c>
      <c r="C70" s="56">
        <f>'Door Comparison'!C71</f>
        <v>0</v>
      </c>
      <c r="D70" s="9">
        <f>'Door Comparison'!N71</f>
        <v>1</v>
      </c>
      <c r="E70" s="91">
        <f>('Door Labour'!Y71/'Door Labour'!K$3)*'Door Summary'!G$3</f>
        <v>148.86000000000001</v>
      </c>
      <c r="F70" s="3">
        <f>'Door Materials'!W71</f>
        <v>435.56</v>
      </c>
      <c r="G70" s="3">
        <f t="shared" si="4"/>
        <v>584.41999999999996</v>
      </c>
      <c r="H70" s="3">
        <f t="shared" si="5"/>
        <v>87.66</v>
      </c>
      <c r="I70" s="3">
        <f t="shared" si="6"/>
        <v>672.08</v>
      </c>
      <c r="J70" s="54">
        <v>0</v>
      </c>
      <c r="K70" s="75">
        <f t="shared" si="7"/>
        <v>6.79</v>
      </c>
      <c r="L70" s="75">
        <f t="shared" si="8"/>
        <v>678.87</v>
      </c>
      <c r="M70" s="75">
        <f t="shared" si="9"/>
        <v>101.83</v>
      </c>
      <c r="N70" s="3">
        <f t="shared" si="10"/>
        <v>780.7</v>
      </c>
      <c r="O70" s="11">
        <f t="shared" si="11"/>
        <v>780.7</v>
      </c>
    </row>
    <row r="71" spans="1:15" x14ac:dyDescent="0.2">
      <c r="A71" s="56" t="str">
        <f>'Door Comparison'!A72</f>
        <v xml:space="preserve">00.24.03,  </v>
      </c>
      <c r="B71" s="56" t="str">
        <f>'Door Comparison'!B72</f>
        <v>DRS-104</v>
      </c>
      <c r="C71" s="56">
        <f>'Door Comparison'!C72</f>
        <v>0</v>
      </c>
      <c r="D71" s="9">
        <f>'Door Comparison'!N72</f>
        <v>1</v>
      </c>
      <c r="E71" s="91">
        <f>('Door Labour'!Y72/'Door Labour'!K$3)*'Door Summary'!G$3</f>
        <v>151.31</v>
      </c>
      <c r="F71" s="3">
        <f>'Door Materials'!W72</f>
        <v>444.66</v>
      </c>
      <c r="G71" s="3">
        <f t="shared" si="4"/>
        <v>595.97</v>
      </c>
      <c r="H71" s="3">
        <f t="shared" si="5"/>
        <v>89.4</v>
      </c>
      <c r="I71" s="3">
        <f t="shared" si="6"/>
        <v>685.37</v>
      </c>
      <c r="J71" s="54">
        <v>0</v>
      </c>
      <c r="K71" s="75">
        <f t="shared" si="7"/>
        <v>6.92</v>
      </c>
      <c r="L71" s="75">
        <f t="shared" si="8"/>
        <v>692.29</v>
      </c>
      <c r="M71" s="75">
        <f t="shared" si="9"/>
        <v>103.84</v>
      </c>
      <c r="N71" s="3">
        <f t="shared" si="10"/>
        <v>796.13</v>
      </c>
      <c r="O71" s="11">
        <f t="shared" si="11"/>
        <v>796.13</v>
      </c>
    </row>
    <row r="72" spans="1:15" x14ac:dyDescent="0.2">
      <c r="A72" s="56" t="str">
        <f>'Door Comparison'!A73</f>
        <v xml:space="preserve">00.24.04,  </v>
      </c>
      <c r="B72" s="56" t="str">
        <f>'Door Comparison'!B73</f>
        <v>DRS-104</v>
      </c>
      <c r="C72" s="56">
        <f>'Door Comparison'!C73</f>
        <v>0</v>
      </c>
      <c r="D72" s="9">
        <f>'Door Comparison'!N73</f>
        <v>1</v>
      </c>
      <c r="E72" s="91">
        <f>('Door Labour'!Y73/'Door Labour'!K$3)*'Door Summary'!G$3</f>
        <v>151.31</v>
      </c>
      <c r="F72" s="3">
        <f>'Door Materials'!W73</f>
        <v>444.66</v>
      </c>
      <c r="G72" s="3">
        <f t="shared" si="4"/>
        <v>595.97</v>
      </c>
      <c r="H72" s="3">
        <f t="shared" si="5"/>
        <v>89.4</v>
      </c>
      <c r="I72" s="3">
        <f t="shared" si="6"/>
        <v>685.37</v>
      </c>
      <c r="J72" s="54">
        <v>0</v>
      </c>
      <c r="K72" s="75">
        <f t="shared" si="7"/>
        <v>6.92</v>
      </c>
      <c r="L72" s="75">
        <f t="shared" si="8"/>
        <v>692.29</v>
      </c>
      <c r="M72" s="75">
        <f t="shared" si="9"/>
        <v>103.84</v>
      </c>
      <c r="N72" s="3">
        <f t="shared" si="10"/>
        <v>796.13</v>
      </c>
      <c r="O72" s="11">
        <f t="shared" si="11"/>
        <v>796.13</v>
      </c>
    </row>
    <row r="73" spans="1:15" x14ac:dyDescent="0.2">
      <c r="A73" s="56" t="str">
        <f>'Door Comparison'!A74</f>
        <v xml:space="preserve">00.24.05,  </v>
      </c>
      <c r="B73" s="56" t="str">
        <f>'Door Comparison'!B74</f>
        <v>DRS-104</v>
      </c>
      <c r="C73" s="56">
        <f>'Door Comparison'!C74</f>
        <v>0</v>
      </c>
      <c r="D73" s="9">
        <f>'Door Comparison'!N74</f>
        <v>1</v>
      </c>
      <c r="E73" s="91">
        <f>('Door Labour'!Y74/'Door Labour'!K$3)*'Door Summary'!G$3</f>
        <v>151.31</v>
      </c>
      <c r="F73" s="3">
        <f>'Door Materials'!W74</f>
        <v>444.66</v>
      </c>
      <c r="G73" s="3">
        <f t="shared" ref="G73:G136" si="12">E73+F73</f>
        <v>595.97</v>
      </c>
      <c r="H73" s="3">
        <f t="shared" ref="H73:H136" si="13">G73*H$7</f>
        <v>89.4</v>
      </c>
      <c r="I73" s="3">
        <f t="shared" ref="I73:I136" si="14">SUM(G73:H73)</f>
        <v>685.37</v>
      </c>
      <c r="J73" s="54">
        <v>0</v>
      </c>
      <c r="K73" s="75">
        <f t="shared" ref="K73:K136" si="15">(I73+J73)/99</f>
        <v>6.92</v>
      </c>
      <c r="L73" s="75">
        <f t="shared" ref="L73:L136" si="16">K73+J73+I73</f>
        <v>692.29</v>
      </c>
      <c r="M73" s="75">
        <f t="shared" ref="M73:M136" si="17">L73*0.15</f>
        <v>103.84</v>
      </c>
      <c r="N73" s="3">
        <f t="shared" ref="N73:N136" si="18">L73+M73</f>
        <v>796.13</v>
      </c>
      <c r="O73" s="11">
        <f t="shared" ref="O73:O136" si="19">D73*N73</f>
        <v>796.13</v>
      </c>
    </row>
    <row r="74" spans="1:15" x14ac:dyDescent="0.2">
      <c r="A74" s="56" t="str">
        <f>'Door Comparison'!A75</f>
        <v xml:space="preserve">00.25.01,  </v>
      </c>
      <c r="B74" s="56" t="str">
        <f>'Door Comparison'!B75</f>
        <v>DRS-104</v>
      </c>
      <c r="C74" s="56">
        <f>'Door Comparison'!C75</f>
        <v>0</v>
      </c>
      <c r="D74" s="9">
        <f>'Door Comparison'!N75</f>
        <v>1</v>
      </c>
      <c r="E74" s="91">
        <f>('Door Labour'!Y75/'Door Labour'!K$3)*'Door Summary'!G$3</f>
        <v>144.01</v>
      </c>
      <c r="F74" s="3">
        <f>'Door Materials'!W75</f>
        <v>359.56</v>
      </c>
      <c r="G74" s="3">
        <f t="shared" si="12"/>
        <v>503.57</v>
      </c>
      <c r="H74" s="3">
        <f t="shared" si="13"/>
        <v>75.540000000000006</v>
      </c>
      <c r="I74" s="3">
        <f t="shared" si="14"/>
        <v>579.11</v>
      </c>
      <c r="J74" s="54">
        <v>0</v>
      </c>
      <c r="K74" s="75">
        <f t="shared" si="15"/>
        <v>5.85</v>
      </c>
      <c r="L74" s="75">
        <f t="shared" si="16"/>
        <v>584.96</v>
      </c>
      <c r="M74" s="75">
        <f t="shared" si="17"/>
        <v>87.74</v>
      </c>
      <c r="N74" s="3">
        <f t="shared" si="18"/>
        <v>672.7</v>
      </c>
      <c r="O74" s="11">
        <f t="shared" si="19"/>
        <v>672.7</v>
      </c>
    </row>
    <row r="75" spans="1:15" x14ac:dyDescent="0.2">
      <c r="A75" s="56" t="str">
        <f>'Door Comparison'!A76</f>
        <v xml:space="preserve">00.26.01,  </v>
      </c>
      <c r="B75" s="56" t="str">
        <f>'Door Comparison'!B76</f>
        <v>DRS-100</v>
      </c>
      <c r="C75" s="56">
        <f>'Door Comparison'!C76</f>
        <v>0</v>
      </c>
      <c r="D75" s="9">
        <f>'Door Comparison'!N76</f>
        <v>1</v>
      </c>
      <c r="E75" s="91">
        <f>('Door Labour'!Y76/'Door Labour'!K$3)*'Door Summary'!G$3</f>
        <v>171.6</v>
      </c>
      <c r="F75" s="3">
        <f>'Door Materials'!W76</f>
        <v>657.11</v>
      </c>
      <c r="G75" s="3">
        <f t="shared" si="12"/>
        <v>828.71</v>
      </c>
      <c r="H75" s="3">
        <f t="shared" si="13"/>
        <v>124.31</v>
      </c>
      <c r="I75" s="3">
        <f t="shared" si="14"/>
        <v>953.02</v>
      </c>
      <c r="J75" s="54">
        <v>0</v>
      </c>
      <c r="K75" s="75">
        <f t="shared" si="15"/>
        <v>9.6300000000000008</v>
      </c>
      <c r="L75" s="75">
        <f t="shared" si="16"/>
        <v>962.65</v>
      </c>
      <c r="M75" s="75">
        <f t="shared" si="17"/>
        <v>144.4</v>
      </c>
      <c r="N75" s="3">
        <f t="shared" si="18"/>
        <v>1107.05</v>
      </c>
      <c r="O75" s="11">
        <f t="shared" si="19"/>
        <v>1107.05</v>
      </c>
    </row>
    <row r="76" spans="1:15" x14ac:dyDescent="0.2">
      <c r="A76" s="56" t="str">
        <f>'Door Comparison'!A77</f>
        <v xml:space="preserve">00.28.01,  </v>
      </c>
      <c r="B76" s="56" t="str">
        <f>'Door Comparison'!B77</f>
        <v>DRS-100</v>
      </c>
      <c r="C76" s="56">
        <f>'Door Comparison'!C77</f>
        <v>0</v>
      </c>
      <c r="D76" s="9">
        <f>'Door Comparison'!N77</f>
        <v>1</v>
      </c>
      <c r="E76" s="91">
        <f>('Door Labour'!Y77/'Door Labour'!K$3)*'Door Summary'!G$3</f>
        <v>171.6</v>
      </c>
      <c r="F76" s="3">
        <f>'Door Materials'!W77</f>
        <v>657.11</v>
      </c>
      <c r="G76" s="3">
        <f t="shared" si="12"/>
        <v>828.71</v>
      </c>
      <c r="H76" s="3">
        <f t="shared" si="13"/>
        <v>124.31</v>
      </c>
      <c r="I76" s="3">
        <f t="shared" si="14"/>
        <v>953.02</v>
      </c>
      <c r="J76" s="54">
        <v>0</v>
      </c>
      <c r="K76" s="75">
        <f t="shared" si="15"/>
        <v>9.6300000000000008</v>
      </c>
      <c r="L76" s="75">
        <f t="shared" si="16"/>
        <v>962.65</v>
      </c>
      <c r="M76" s="75">
        <f t="shared" si="17"/>
        <v>144.4</v>
      </c>
      <c r="N76" s="3">
        <f t="shared" si="18"/>
        <v>1107.05</v>
      </c>
      <c r="O76" s="11">
        <f t="shared" si="19"/>
        <v>1107.05</v>
      </c>
    </row>
    <row r="77" spans="1:15" x14ac:dyDescent="0.2">
      <c r="A77" s="56" t="str">
        <f>'Door Comparison'!A78</f>
        <v xml:space="preserve">00.28.02,  </v>
      </c>
      <c r="B77" s="56" t="str">
        <f>'Door Comparison'!B78</f>
        <v>DRS-104</v>
      </c>
      <c r="C77" s="56">
        <f>'Door Comparison'!C78</f>
        <v>0</v>
      </c>
      <c r="D77" s="9">
        <f>'Door Comparison'!N78</f>
        <v>1</v>
      </c>
      <c r="E77" s="91">
        <f>('Door Labour'!Y78/'Door Labour'!K$3)*'Door Summary'!G$3</f>
        <v>151.31</v>
      </c>
      <c r="F77" s="3">
        <f>'Door Materials'!W78</f>
        <v>444.66</v>
      </c>
      <c r="G77" s="3">
        <f t="shared" si="12"/>
        <v>595.97</v>
      </c>
      <c r="H77" s="3">
        <f t="shared" si="13"/>
        <v>89.4</v>
      </c>
      <c r="I77" s="3">
        <f t="shared" si="14"/>
        <v>685.37</v>
      </c>
      <c r="J77" s="54">
        <v>0</v>
      </c>
      <c r="K77" s="75">
        <f t="shared" si="15"/>
        <v>6.92</v>
      </c>
      <c r="L77" s="75">
        <f t="shared" si="16"/>
        <v>692.29</v>
      </c>
      <c r="M77" s="75">
        <f t="shared" si="17"/>
        <v>103.84</v>
      </c>
      <c r="N77" s="3">
        <f t="shared" si="18"/>
        <v>796.13</v>
      </c>
      <c r="O77" s="11">
        <f t="shared" si="19"/>
        <v>796.13</v>
      </c>
    </row>
    <row r="78" spans="1:15" x14ac:dyDescent="0.2">
      <c r="A78" s="56" t="str">
        <f>'Door Comparison'!A79</f>
        <v xml:space="preserve">00.28.03,  </v>
      </c>
      <c r="B78" s="56" t="str">
        <f>'Door Comparison'!B79</f>
        <v>DRS-104</v>
      </c>
      <c r="C78" s="56">
        <f>'Door Comparison'!C79</f>
        <v>0</v>
      </c>
      <c r="D78" s="9">
        <f>'Door Comparison'!N79</f>
        <v>1</v>
      </c>
      <c r="E78" s="91">
        <f>('Door Labour'!Y79/'Door Labour'!K$3)*'Door Summary'!G$3</f>
        <v>144.01</v>
      </c>
      <c r="F78" s="3">
        <f>'Door Materials'!W79</f>
        <v>359.56</v>
      </c>
      <c r="G78" s="3">
        <f t="shared" si="12"/>
        <v>503.57</v>
      </c>
      <c r="H78" s="3">
        <f t="shared" si="13"/>
        <v>75.540000000000006</v>
      </c>
      <c r="I78" s="3">
        <f t="shared" si="14"/>
        <v>579.11</v>
      </c>
      <c r="J78" s="54">
        <v>0</v>
      </c>
      <c r="K78" s="75">
        <f t="shared" si="15"/>
        <v>5.85</v>
      </c>
      <c r="L78" s="75">
        <f t="shared" si="16"/>
        <v>584.96</v>
      </c>
      <c r="M78" s="75">
        <f t="shared" si="17"/>
        <v>87.74</v>
      </c>
      <c r="N78" s="3">
        <f t="shared" si="18"/>
        <v>672.7</v>
      </c>
      <c r="O78" s="11">
        <f t="shared" si="19"/>
        <v>672.7</v>
      </c>
    </row>
    <row r="79" spans="1:15" x14ac:dyDescent="0.2">
      <c r="A79" s="56" t="str">
        <f>'Door Comparison'!A80</f>
        <v xml:space="preserve">00.28.04,  </v>
      </c>
      <c r="B79" s="56" t="str">
        <f>'Door Comparison'!B80</f>
        <v>DRS-104</v>
      </c>
      <c r="C79" s="56">
        <f>'Door Comparison'!C80</f>
        <v>0</v>
      </c>
      <c r="D79" s="9">
        <f>'Door Comparison'!N80</f>
        <v>1</v>
      </c>
      <c r="E79" s="91">
        <f>('Door Labour'!Y80/'Door Labour'!K$3)*'Door Summary'!G$3</f>
        <v>144.01</v>
      </c>
      <c r="F79" s="3">
        <f>'Door Materials'!W80</f>
        <v>359.56</v>
      </c>
      <c r="G79" s="3">
        <f t="shared" si="12"/>
        <v>503.57</v>
      </c>
      <c r="H79" s="3">
        <f t="shared" si="13"/>
        <v>75.540000000000006</v>
      </c>
      <c r="I79" s="3">
        <f t="shared" si="14"/>
        <v>579.11</v>
      </c>
      <c r="J79" s="54">
        <v>0</v>
      </c>
      <c r="K79" s="75">
        <f t="shared" si="15"/>
        <v>5.85</v>
      </c>
      <c r="L79" s="75">
        <f t="shared" si="16"/>
        <v>584.96</v>
      </c>
      <c r="M79" s="75">
        <f t="shared" si="17"/>
        <v>87.74</v>
      </c>
      <c r="N79" s="3">
        <f t="shared" si="18"/>
        <v>672.7</v>
      </c>
      <c r="O79" s="11">
        <f t="shared" si="19"/>
        <v>672.7</v>
      </c>
    </row>
    <row r="80" spans="1:15" x14ac:dyDescent="0.2">
      <c r="A80" s="56" t="str">
        <f>'Door Comparison'!A81</f>
        <v xml:space="preserve">00.40.01,  </v>
      </c>
      <c r="B80" s="56" t="str">
        <f>'Door Comparison'!B81</f>
        <v>DRS-100</v>
      </c>
      <c r="C80" s="56">
        <f>'Door Comparison'!C81</f>
        <v>0</v>
      </c>
      <c r="D80" s="9">
        <f>'Door Comparison'!N81</f>
        <v>1</v>
      </c>
      <c r="E80" s="91">
        <f>('Door Labour'!Y81/'Door Labour'!K$3)*'Door Summary'!G$3</f>
        <v>185.72</v>
      </c>
      <c r="F80" s="3">
        <f>'Door Materials'!W81</f>
        <v>464.9</v>
      </c>
      <c r="G80" s="3">
        <f t="shared" si="12"/>
        <v>650.62</v>
      </c>
      <c r="H80" s="3">
        <f t="shared" si="13"/>
        <v>97.59</v>
      </c>
      <c r="I80" s="3">
        <f t="shared" si="14"/>
        <v>748.21</v>
      </c>
      <c r="J80" s="54">
        <v>0</v>
      </c>
      <c r="K80" s="75">
        <f t="shared" si="15"/>
        <v>7.56</v>
      </c>
      <c r="L80" s="75">
        <f t="shared" si="16"/>
        <v>755.77</v>
      </c>
      <c r="M80" s="75">
        <f t="shared" si="17"/>
        <v>113.37</v>
      </c>
      <c r="N80" s="3">
        <f t="shared" si="18"/>
        <v>869.14</v>
      </c>
      <c r="O80" s="11">
        <f t="shared" si="19"/>
        <v>869.14</v>
      </c>
    </row>
    <row r="81" spans="1:15" x14ac:dyDescent="0.2">
      <c r="A81" s="56" t="str">
        <f>'Door Comparison'!A82</f>
        <v xml:space="preserve">00.40.02,  </v>
      </c>
      <c r="B81" s="56" t="str">
        <f>'Door Comparison'!B82</f>
        <v>DRS-100</v>
      </c>
      <c r="C81" s="56">
        <f>'Door Comparison'!C82</f>
        <v>0</v>
      </c>
      <c r="D81" s="9">
        <f>'Door Comparison'!N82</f>
        <v>1</v>
      </c>
      <c r="E81" s="91">
        <f>('Door Labour'!Y82/'Door Labour'!K$3)*'Door Summary'!G$3</f>
        <v>171.6</v>
      </c>
      <c r="F81" s="3">
        <f>'Door Materials'!W82</f>
        <v>657.11</v>
      </c>
      <c r="G81" s="3">
        <f t="shared" si="12"/>
        <v>828.71</v>
      </c>
      <c r="H81" s="3">
        <f t="shared" si="13"/>
        <v>124.31</v>
      </c>
      <c r="I81" s="3">
        <f t="shared" si="14"/>
        <v>953.02</v>
      </c>
      <c r="J81" s="54">
        <v>0</v>
      </c>
      <c r="K81" s="75">
        <f t="shared" si="15"/>
        <v>9.6300000000000008</v>
      </c>
      <c r="L81" s="75">
        <f t="shared" si="16"/>
        <v>962.65</v>
      </c>
      <c r="M81" s="75">
        <f t="shared" si="17"/>
        <v>144.4</v>
      </c>
      <c r="N81" s="3">
        <f t="shared" si="18"/>
        <v>1107.05</v>
      </c>
      <c r="O81" s="11">
        <f t="shared" si="19"/>
        <v>1107.05</v>
      </c>
    </row>
    <row r="82" spans="1:15" x14ac:dyDescent="0.2">
      <c r="A82" s="56" t="str">
        <f>'Door Comparison'!A83</f>
        <v xml:space="preserve">00.42.01,  </v>
      </c>
      <c r="B82" s="56" t="str">
        <f>'Door Comparison'!B83</f>
        <v>DRS-100</v>
      </c>
      <c r="C82" s="56">
        <f>'Door Comparison'!C83</f>
        <v>0</v>
      </c>
      <c r="D82" s="9">
        <f>'Door Comparison'!N83</f>
        <v>1</v>
      </c>
      <c r="E82" s="91">
        <f>('Door Labour'!Y83/'Door Labour'!K$3)*'Door Summary'!G$3</f>
        <v>198.06</v>
      </c>
      <c r="F82" s="3">
        <f>'Door Materials'!W83</f>
        <v>716.12</v>
      </c>
      <c r="G82" s="3">
        <f t="shared" si="12"/>
        <v>914.18</v>
      </c>
      <c r="H82" s="3">
        <f t="shared" si="13"/>
        <v>137.13</v>
      </c>
      <c r="I82" s="3">
        <f t="shared" si="14"/>
        <v>1051.31</v>
      </c>
      <c r="J82" s="54">
        <v>0</v>
      </c>
      <c r="K82" s="75">
        <f t="shared" si="15"/>
        <v>10.62</v>
      </c>
      <c r="L82" s="75">
        <f t="shared" si="16"/>
        <v>1061.93</v>
      </c>
      <c r="M82" s="75">
        <f t="shared" si="17"/>
        <v>159.29</v>
      </c>
      <c r="N82" s="3">
        <f t="shared" si="18"/>
        <v>1221.22</v>
      </c>
      <c r="O82" s="11">
        <f t="shared" si="19"/>
        <v>1221.22</v>
      </c>
    </row>
    <row r="83" spans="1:15" x14ac:dyDescent="0.2">
      <c r="A83" s="56" t="str">
        <f>'Door Comparison'!A84</f>
        <v xml:space="preserve">00.44.01,  </v>
      </c>
      <c r="B83" s="56" t="str">
        <f>'Door Comparison'!B84</f>
        <v>DRS-100</v>
      </c>
      <c r="C83" s="56">
        <f>'Door Comparison'!C84</f>
        <v>0</v>
      </c>
      <c r="D83" s="9">
        <f>'Door Comparison'!N84</f>
        <v>1</v>
      </c>
      <c r="E83" s="91">
        <f>('Door Labour'!Y84/'Door Labour'!K$3)*'Door Summary'!G$3</f>
        <v>198.06</v>
      </c>
      <c r="F83" s="3">
        <f>'Door Materials'!W84</f>
        <v>716.12</v>
      </c>
      <c r="G83" s="3">
        <f t="shared" si="12"/>
        <v>914.18</v>
      </c>
      <c r="H83" s="3">
        <f t="shared" si="13"/>
        <v>137.13</v>
      </c>
      <c r="I83" s="3">
        <f t="shared" si="14"/>
        <v>1051.31</v>
      </c>
      <c r="J83" s="54">
        <v>0</v>
      </c>
      <c r="K83" s="75">
        <f t="shared" si="15"/>
        <v>10.62</v>
      </c>
      <c r="L83" s="75">
        <f t="shared" si="16"/>
        <v>1061.93</v>
      </c>
      <c r="M83" s="75">
        <f t="shared" si="17"/>
        <v>159.29</v>
      </c>
      <c r="N83" s="3">
        <f t="shared" si="18"/>
        <v>1221.22</v>
      </c>
      <c r="O83" s="11">
        <f t="shared" si="19"/>
        <v>1221.22</v>
      </c>
    </row>
    <row r="84" spans="1:15" x14ac:dyDescent="0.2">
      <c r="A84" s="56" t="str">
        <f>'Door Comparison'!A85</f>
        <v xml:space="preserve">00.52.02,  </v>
      </c>
      <c r="B84" s="56" t="str">
        <f>'Door Comparison'!B85</f>
        <v>DRS-104</v>
      </c>
      <c r="C84" s="56">
        <f>'Door Comparison'!C85</f>
        <v>0</v>
      </c>
      <c r="D84" s="9">
        <f>'Door Comparison'!N85</f>
        <v>1</v>
      </c>
      <c r="E84" s="91">
        <f>('Door Labour'!Y85/'Door Labour'!K$3)*'Door Summary'!G$3</f>
        <v>180.13</v>
      </c>
      <c r="F84" s="3">
        <f>'Door Materials'!W85</f>
        <v>555.20000000000005</v>
      </c>
      <c r="G84" s="3">
        <f t="shared" si="12"/>
        <v>735.33</v>
      </c>
      <c r="H84" s="3">
        <f t="shared" si="13"/>
        <v>110.3</v>
      </c>
      <c r="I84" s="3">
        <f t="shared" si="14"/>
        <v>845.63</v>
      </c>
      <c r="J84" s="54">
        <v>0</v>
      </c>
      <c r="K84" s="75">
        <f t="shared" si="15"/>
        <v>8.5399999999999991</v>
      </c>
      <c r="L84" s="75">
        <f t="shared" si="16"/>
        <v>854.17</v>
      </c>
      <c r="M84" s="75">
        <f t="shared" si="17"/>
        <v>128.13</v>
      </c>
      <c r="N84" s="3">
        <f t="shared" si="18"/>
        <v>982.3</v>
      </c>
      <c r="O84" s="11">
        <f t="shared" si="19"/>
        <v>982.3</v>
      </c>
    </row>
    <row r="85" spans="1:15" x14ac:dyDescent="0.2">
      <c r="A85" s="56" t="str">
        <f>'Door Comparison'!A86</f>
        <v xml:space="preserve">00.56.02,  </v>
      </c>
      <c r="B85" s="56" t="str">
        <f>'Door Comparison'!B86</f>
        <v>DRS-104</v>
      </c>
      <c r="C85" s="56">
        <f>'Door Comparison'!C86</f>
        <v>0</v>
      </c>
      <c r="D85" s="9">
        <f>'Door Comparison'!N86</f>
        <v>1</v>
      </c>
      <c r="E85" s="91">
        <f>('Door Labour'!Y86/'Door Labour'!K$3)*'Door Summary'!G$3</f>
        <v>224.27</v>
      </c>
      <c r="F85" s="3">
        <f>'Door Materials'!W86</f>
        <v>1001.68</v>
      </c>
      <c r="G85" s="3">
        <f t="shared" si="12"/>
        <v>1225.95</v>
      </c>
      <c r="H85" s="3">
        <f t="shared" si="13"/>
        <v>183.89</v>
      </c>
      <c r="I85" s="3">
        <f t="shared" si="14"/>
        <v>1409.84</v>
      </c>
      <c r="J85" s="54">
        <v>0</v>
      </c>
      <c r="K85" s="75">
        <f t="shared" si="15"/>
        <v>14.24</v>
      </c>
      <c r="L85" s="75">
        <f t="shared" si="16"/>
        <v>1424.08</v>
      </c>
      <c r="M85" s="75">
        <f t="shared" si="17"/>
        <v>213.61</v>
      </c>
      <c r="N85" s="3">
        <f t="shared" si="18"/>
        <v>1637.69</v>
      </c>
      <c r="O85" s="11">
        <f t="shared" si="19"/>
        <v>1637.69</v>
      </c>
    </row>
    <row r="86" spans="1:15" x14ac:dyDescent="0.2">
      <c r="A86" s="56" t="str">
        <f>'Door Comparison'!A87</f>
        <v xml:space="preserve">00.56.03,  </v>
      </c>
      <c r="B86" s="56" t="str">
        <f>'Door Comparison'!B87</f>
        <v>DRS-104</v>
      </c>
      <c r="C86" s="56">
        <f>'Door Comparison'!C87</f>
        <v>0</v>
      </c>
      <c r="D86" s="9">
        <f>'Door Comparison'!N87</f>
        <v>1</v>
      </c>
      <c r="E86" s="91">
        <f>('Door Labour'!Y87/'Door Labour'!K$3)*'Door Summary'!G$3</f>
        <v>144.01</v>
      </c>
      <c r="F86" s="3">
        <f>'Door Materials'!W87</f>
        <v>359.56</v>
      </c>
      <c r="G86" s="3">
        <f t="shared" si="12"/>
        <v>503.57</v>
      </c>
      <c r="H86" s="3">
        <f t="shared" si="13"/>
        <v>75.540000000000006</v>
      </c>
      <c r="I86" s="3">
        <f t="shared" si="14"/>
        <v>579.11</v>
      </c>
      <c r="J86" s="54">
        <v>0</v>
      </c>
      <c r="K86" s="75">
        <f t="shared" si="15"/>
        <v>5.85</v>
      </c>
      <c r="L86" s="75">
        <f t="shared" si="16"/>
        <v>584.96</v>
      </c>
      <c r="M86" s="75">
        <f t="shared" si="17"/>
        <v>87.74</v>
      </c>
      <c r="N86" s="3">
        <f t="shared" si="18"/>
        <v>672.7</v>
      </c>
      <c r="O86" s="11">
        <f t="shared" si="19"/>
        <v>672.7</v>
      </c>
    </row>
    <row r="87" spans="1:15" x14ac:dyDescent="0.2">
      <c r="A87" s="56" t="str">
        <f>'Door Comparison'!A88</f>
        <v xml:space="preserve">00.56.04,  </v>
      </c>
      <c r="B87" s="56" t="str">
        <f>'Door Comparison'!B88</f>
        <v>DRS-104</v>
      </c>
      <c r="C87" s="56">
        <f>'Door Comparison'!C88</f>
        <v>0</v>
      </c>
      <c r="D87" s="9">
        <f>'Door Comparison'!N88</f>
        <v>1</v>
      </c>
      <c r="E87" s="91">
        <f>('Door Labour'!Y88/'Door Labour'!K$3)*'Door Summary'!G$3</f>
        <v>190.57</v>
      </c>
      <c r="F87" s="3">
        <f>'Door Materials'!W88</f>
        <v>970.44</v>
      </c>
      <c r="G87" s="3">
        <f t="shared" si="12"/>
        <v>1161.01</v>
      </c>
      <c r="H87" s="3">
        <f t="shared" si="13"/>
        <v>174.15</v>
      </c>
      <c r="I87" s="3">
        <f t="shared" si="14"/>
        <v>1335.16</v>
      </c>
      <c r="J87" s="54">
        <v>0</v>
      </c>
      <c r="K87" s="75">
        <f t="shared" si="15"/>
        <v>13.49</v>
      </c>
      <c r="L87" s="75">
        <f t="shared" si="16"/>
        <v>1348.65</v>
      </c>
      <c r="M87" s="75">
        <f t="shared" si="17"/>
        <v>202.3</v>
      </c>
      <c r="N87" s="3">
        <f t="shared" si="18"/>
        <v>1550.95</v>
      </c>
      <c r="O87" s="11">
        <f t="shared" si="19"/>
        <v>1550.95</v>
      </c>
    </row>
    <row r="88" spans="1:15" x14ac:dyDescent="0.2">
      <c r="A88" s="56" t="str">
        <f>'Door Comparison'!A89</f>
        <v xml:space="preserve">00.56.05,  </v>
      </c>
      <c r="B88" s="56" t="str">
        <f>'Door Comparison'!B89</f>
        <v>DRS-104</v>
      </c>
      <c r="C88" s="56">
        <f>'Door Comparison'!C89</f>
        <v>0</v>
      </c>
      <c r="D88" s="9">
        <f>'Door Comparison'!N89</f>
        <v>1</v>
      </c>
      <c r="E88" s="91">
        <f>('Door Labour'!Y89/'Door Labour'!K$3)*'Door Summary'!G$3</f>
        <v>180.13</v>
      </c>
      <c r="F88" s="3">
        <f>'Door Materials'!W89</f>
        <v>555.20000000000005</v>
      </c>
      <c r="G88" s="3">
        <f t="shared" si="12"/>
        <v>735.33</v>
      </c>
      <c r="H88" s="3">
        <f t="shared" si="13"/>
        <v>110.3</v>
      </c>
      <c r="I88" s="3">
        <f t="shared" si="14"/>
        <v>845.63</v>
      </c>
      <c r="J88" s="54">
        <v>0</v>
      </c>
      <c r="K88" s="75">
        <f t="shared" si="15"/>
        <v>8.5399999999999991</v>
      </c>
      <c r="L88" s="75">
        <f t="shared" si="16"/>
        <v>854.17</v>
      </c>
      <c r="M88" s="75">
        <f t="shared" si="17"/>
        <v>128.13</v>
      </c>
      <c r="N88" s="3">
        <f t="shared" si="18"/>
        <v>982.3</v>
      </c>
      <c r="O88" s="11">
        <f t="shared" si="19"/>
        <v>982.3</v>
      </c>
    </row>
    <row r="89" spans="1:15" x14ac:dyDescent="0.2">
      <c r="A89" s="56" t="str">
        <f>'Door Comparison'!A90</f>
        <v xml:space="preserve">01.01.02,  </v>
      </c>
      <c r="B89" s="56" t="str">
        <f>'Door Comparison'!B90</f>
        <v>DRS-104</v>
      </c>
      <c r="C89" s="56">
        <f>'Door Comparison'!C90</f>
        <v>0</v>
      </c>
      <c r="D89" s="9">
        <f>'Door Comparison'!N90</f>
        <v>1</v>
      </c>
      <c r="E89" s="91">
        <f>('Door Labour'!Y90/'Door Labour'!K$3)*'Door Summary'!G$3</f>
        <v>193.01</v>
      </c>
      <c r="F89" s="3">
        <f>'Door Materials'!W90</f>
        <v>979.57</v>
      </c>
      <c r="G89" s="3">
        <f t="shared" si="12"/>
        <v>1172.58</v>
      </c>
      <c r="H89" s="3">
        <f t="shared" si="13"/>
        <v>175.89</v>
      </c>
      <c r="I89" s="3">
        <f t="shared" si="14"/>
        <v>1348.47</v>
      </c>
      <c r="J89" s="54">
        <v>0</v>
      </c>
      <c r="K89" s="75">
        <f t="shared" si="15"/>
        <v>13.62</v>
      </c>
      <c r="L89" s="75">
        <f t="shared" si="16"/>
        <v>1362.09</v>
      </c>
      <c r="M89" s="75">
        <f t="shared" si="17"/>
        <v>204.31</v>
      </c>
      <c r="N89" s="3">
        <f t="shared" si="18"/>
        <v>1566.4</v>
      </c>
      <c r="O89" s="11">
        <f t="shared" si="19"/>
        <v>1566.4</v>
      </c>
    </row>
    <row r="90" spans="1:15" x14ac:dyDescent="0.2">
      <c r="A90" s="56" t="str">
        <f>'Door Comparison'!A91</f>
        <v xml:space="preserve">01.01.03,  </v>
      </c>
      <c r="B90" s="56" t="str">
        <f>'Door Comparison'!B91</f>
        <v>DRS-104</v>
      </c>
      <c r="C90" s="56">
        <f>'Door Comparison'!C91</f>
        <v>0</v>
      </c>
      <c r="D90" s="9">
        <f>'Door Comparison'!N91</f>
        <v>1</v>
      </c>
      <c r="E90" s="91">
        <f>('Door Labour'!Y91/'Door Labour'!K$3)*'Door Summary'!G$3</f>
        <v>193.01</v>
      </c>
      <c r="F90" s="3">
        <f>'Door Materials'!W91</f>
        <v>979.57</v>
      </c>
      <c r="G90" s="3">
        <f t="shared" si="12"/>
        <v>1172.58</v>
      </c>
      <c r="H90" s="3">
        <f t="shared" si="13"/>
        <v>175.89</v>
      </c>
      <c r="I90" s="3">
        <f t="shared" si="14"/>
        <v>1348.47</v>
      </c>
      <c r="J90" s="54">
        <v>0</v>
      </c>
      <c r="K90" s="75">
        <f t="shared" si="15"/>
        <v>13.62</v>
      </c>
      <c r="L90" s="75">
        <f t="shared" si="16"/>
        <v>1362.09</v>
      </c>
      <c r="M90" s="75">
        <f t="shared" si="17"/>
        <v>204.31</v>
      </c>
      <c r="N90" s="3">
        <f t="shared" si="18"/>
        <v>1566.4</v>
      </c>
      <c r="O90" s="11">
        <f t="shared" si="19"/>
        <v>1566.4</v>
      </c>
    </row>
    <row r="91" spans="1:15" x14ac:dyDescent="0.2">
      <c r="A91" s="56" t="str">
        <f>'Door Comparison'!A92</f>
        <v xml:space="preserve">01.01.04,  </v>
      </c>
      <c r="B91" s="56" t="str">
        <f>'Door Comparison'!B92</f>
        <v>DRS-104</v>
      </c>
      <c r="C91" s="56">
        <f>'Door Comparison'!C92</f>
        <v>0</v>
      </c>
      <c r="D91" s="9">
        <f>'Door Comparison'!N92</f>
        <v>1</v>
      </c>
      <c r="E91" s="91">
        <f>('Door Labour'!Y92/'Door Labour'!K$3)*'Door Summary'!G$3</f>
        <v>151.31</v>
      </c>
      <c r="F91" s="3">
        <f>'Door Materials'!W92</f>
        <v>444.66</v>
      </c>
      <c r="G91" s="3">
        <f t="shared" si="12"/>
        <v>595.97</v>
      </c>
      <c r="H91" s="3">
        <f t="shared" si="13"/>
        <v>89.4</v>
      </c>
      <c r="I91" s="3">
        <f t="shared" si="14"/>
        <v>685.37</v>
      </c>
      <c r="J91" s="54">
        <v>0</v>
      </c>
      <c r="K91" s="75">
        <f t="shared" si="15"/>
        <v>6.92</v>
      </c>
      <c r="L91" s="75">
        <f t="shared" si="16"/>
        <v>692.29</v>
      </c>
      <c r="M91" s="75">
        <f t="shared" si="17"/>
        <v>103.84</v>
      </c>
      <c r="N91" s="3">
        <f t="shared" si="18"/>
        <v>796.13</v>
      </c>
      <c r="O91" s="11">
        <f t="shared" si="19"/>
        <v>796.13</v>
      </c>
    </row>
    <row r="92" spans="1:15" x14ac:dyDescent="0.2">
      <c r="A92" s="56" t="str">
        <f>'Door Comparison'!A93</f>
        <v xml:space="preserve">01.01.05,  </v>
      </c>
      <c r="B92" s="56" t="str">
        <f>'Door Comparison'!B93</f>
        <v>DRS-104</v>
      </c>
      <c r="C92" s="56">
        <f>'Door Comparison'!C93</f>
        <v>0</v>
      </c>
      <c r="D92" s="9">
        <f>'Door Comparison'!N93</f>
        <v>1</v>
      </c>
      <c r="E92" s="91">
        <f>('Door Labour'!Y93/'Door Labour'!K$3)*'Door Summary'!G$3</f>
        <v>144.01</v>
      </c>
      <c r="F92" s="3">
        <f>'Door Materials'!W93</f>
        <v>359.56</v>
      </c>
      <c r="G92" s="3">
        <f t="shared" si="12"/>
        <v>503.57</v>
      </c>
      <c r="H92" s="3">
        <f t="shared" si="13"/>
        <v>75.540000000000006</v>
      </c>
      <c r="I92" s="3">
        <f t="shared" si="14"/>
        <v>579.11</v>
      </c>
      <c r="J92" s="54">
        <v>0</v>
      </c>
      <c r="K92" s="75">
        <f t="shared" si="15"/>
        <v>5.85</v>
      </c>
      <c r="L92" s="75">
        <f t="shared" si="16"/>
        <v>584.96</v>
      </c>
      <c r="M92" s="75">
        <f t="shared" si="17"/>
        <v>87.74</v>
      </c>
      <c r="N92" s="3">
        <f t="shared" si="18"/>
        <v>672.7</v>
      </c>
      <c r="O92" s="11">
        <f t="shared" si="19"/>
        <v>672.7</v>
      </c>
    </row>
    <row r="93" spans="1:15" x14ac:dyDescent="0.2">
      <c r="A93" s="56" t="str">
        <f>'Door Comparison'!A94</f>
        <v xml:space="preserve">01.01.06,  </v>
      </c>
      <c r="B93" s="56" t="str">
        <f>'Door Comparison'!B94</f>
        <v>DRS-104</v>
      </c>
      <c r="C93" s="56">
        <f>'Door Comparison'!C94</f>
        <v>0</v>
      </c>
      <c r="D93" s="9">
        <f>'Door Comparison'!N94</f>
        <v>1</v>
      </c>
      <c r="E93" s="91">
        <f>('Door Labour'!Y94/'Door Labour'!K$3)*'Door Summary'!G$3</f>
        <v>190.57</v>
      </c>
      <c r="F93" s="3">
        <f>'Door Materials'!W94</f>
        <v>970.44</v>
      </c>
      <c r="G93" s="3">
        <f t="shared" si="12"/>
        <v>1161.01</v>
      </c>
      <c r="H93" s="3">
        <f t="shared" si="13"/>
        <v>174.15</v>
      </c>
      <c r="I93" s="3">
        <f t="shared" si="14"/>
        <v>1335.16</v>
      </c>
      <c r="J93" s="54">
        <v>0</v>
      </c>
      <c r="K93" s="75">
        <f t="shared" si="15"/>
        <v>13.49</v>
      </c>
      <c r="L93" s="75">
        <f t="shared" si="16"/>
        <v>1348.65</v>
      </c>
      <c r="M93" s="75">
        <f t="shared" si="17"/>
        <v>202.3</v>
      </c>
      <c r="N93" s="3">
        <f t="shared" si="18"/>
        <v>1550.95</v>
      </c>
      <c r="O93" s="11">
        <f t="shared" si="19"/>
        <v>1550.95</v>
      </c>
    </row>
    <row r="94" spans="1:15" x14ac:dyDescent="0.2">
      <c r="A94" s="56" t="str">
        <f>'Door Comparison'!A95</f>
        <v xml:space="preserve">01.01.07,  </v>
      </c>
      <c r="B94" s="56" t="str">
        <f>'Door Comparison'!B95</f>
        <v>DRS-104</v>
      </c>
      <c r="C94" s="56">
        <f>'Door Comparison'!C95</f>
        <v>0</v>
      </c>
      <c r="D94" s="9">
        <f>'Door Comparison'!N95</f>
        <v>1</v>
      </c>
      <c r="E94" s="91">
        <f>('Door Labour'!Y95/'Door Labour'!K$3)*'Door Summary'!G$3</f>
        <v>180.13</v>
      </c>
      <c r="F94" s="3">
        <f>'Door Materials'!W95</f>
        <v>555.20000000000005</v>
      </c>
      <c r="G94" s="3">
        <f t="shared" si="12"/>
        <v>735.33</v>
      </c>
      <c r="H94" s="3">
        <f t="shared" si="13"/>
        <v>110.3</v>
      </c>
      <c r="I94" s="3">
        <f t="shared" si="14"/>
        <v>845.63</v>
      </c>
      <c r="J94" s="54">
        <v>0</v>
      </c>
      <c r="K94" s="75">
        <f t="shared" si="15"/>
        <v>8.5399999999999991</v>
      </c>
      <c r="L94" s="75">
        <f t="shared" si="16"/>
        <v>854.17</v>
      </c>
      <c r="M94" s="75">
        <f t="shared" si="17"/>
        <v>128.13</v>
      </c>
      <c r="N94" s="3">
        <f t="shared" si="18"/>
        <v>982.3</v>
      </c>
      <c r="O94" s="11">
        <f t="shared" si="19"/>
        <v>982.3</v>
      </c>
    </row>
    <row r="95" spans="1:15" x14ac:dyDescent="0.2">
      <c r="A95" s="56" t="str">
        <f>'Door Comparison'!A96</f>
        <v xml:space="preserve">01.01.08,  </v>
      </c>
      <c r="B95" s="56" t="str">
        <f>'Door Comparison'!B96</f>
        <v>DRS-104</v>
      </c>
      <c r="C95" s="56">
        <f>'Door Comparison'!C96</f>
        <v>0</v>
      </c>
      <c r="D95" s="9">
        <f>'Door Comparison'!N96</f>
        <v>1</v>
      </c>
      <c r="E95" s="91">
        <f>('Door Labour'!Y96/'Door Labour'!K$3)*'Door Summary'!G$3</f>
        <v>148.86000000000001</v>
      </c>
      <c r="F95" s="3">
        <f>'Door Materials'!W96</f>
        <v>435.56</v>
      </c>
      <c r="G95" s="3">
        <f t="shared" si="12"/>
        <v>584.41999999999996</v>
      </c>
      <c r="H95" s="3">
        <f t="shared" si="13"/>
        <v>87.66</v>
      </c>
      <c r="I95" s="3">
        <f t="shared" si="14"/>
        <v>672.08</v>
      </c>
      <c r="J95" s="54">
        <v>0</v>
      </c>
      <c r="K95" s="75">
        <f t="shared" si="15"/>
        <v>6.79</v>
      </c>
      <c r="L95" s="75">
        <f t="shared" si="16"/>
        <v>678.87</v>
      </c>
      <c r="M95" s="75">
        <f t="shared" si="17"/>
        <v>101.83</v>
      </c>
      <c r="N95" s="3">
        <f t="shared" si="18"/>
        <v>780.7</v>
      </c>
      <c r="O95" s="11">
        <f t="shared" si="19"/>
        <v>780.7</v>
      </c>
    </row>
    <row r="96" spans="1:15" x14ac:dyDescent="0.2">
      <c r="A96" s="56" t="str">
        <f>'Door Comparison'!A97</f>
        <v xml:space="preserve">01.01.09,  </v>
      </c>
      <c r="B96" s="56" t="str">
        <f>'Door Comparison'!B97</f>
        <v>DRS-104</v>
      </c>
      <c r="C96" s="56">
        <f>'Door Comparison'!C97</f>
        <v>0</v>
      </c>
      <c r="D96" s="9">
        <f>'Door Comparison'!N97</f>
        <v>1</v>
      </c>
      <c r="E96" s="91">
        <f>('Door Labour'!Y97/'Door Labour'!K$3)*'Door Summary'!G$3</f>
        <v>224.27</v>
      </c>
      <c r="F96" s="3">
        <f>'Door Materials'!W97</f>
        <v>1001.68</v>
      </c>
      <c r="G96" s="3">
        <f t="shared" si="12"/>
        <v>1225.95</v>
      </c>
      <c r="H96" s="3">
        <f t="shared" si="13"/>
        <v>183.89</v>
      </c>
      <c r="I96" s="3">
        <f t="shared" si="14"/>
        <v>1409.84</v>
      </c>
      <c r="J96" s="54">
        <v>0</v>
      </c>
      <c r="K96" s="75">
        <f t="shared" si="15"/>
        <v>14.24</v>
      </c>
      <c r="L96" s="75">
        <f t="shared" si="16"/>
        <v>1424.08</v>
      </c>
      <c r="M96" s="75">
        <f t="shared" si="17"/>
        <v>213.61</v>
      </c>
      <c r="N96" s="3">
        <f t="shared" si="18"/>
        <v>1637.69</v>
      </c>
      <c r="O96" s="11">
        <f t="shared" si="19"/>
        <v>1637.69</v>
      </c>
    </row>
    <row r="97" spans="1:16" s="91" customFormat="1" x14ac:dyDescent="0.2">
      <c r="A97" s="56" t="str">
        <f>'Door Comparison'!A98</f>
        <v xml:space="preserve">01.01.10,  </v>
      </c>
      <c r="B97" s="56" t="str">
        <f>'Door Comparison'!B98</f>
        <v>DRS-104</v>
      </c>
      <c r="C97" s="56">
        <f>'Door Comparison'!C98</f>
        <v>0</v>
      </c>
      <c r="D97" s="9">
        <f>'Door Comparison'!N98</f>
        <v>1</v>
      </c>
      <c r="E97" s="91">
        <f>('Door Labour'!Y98/'Door Labour'!K$3)*'Door Summary'!G$3</f>
        <v>224.27</v>
      </c>
      <c r="F97" s="3">
        <f>'Door Materials'!W98</f>
        <v>1001.68</v>
      </c>
      <c r="G97" s="3">
        <f t="shared" si="12"/>
        <v>1225.95</v>
      </c>
      <c r="H97" s="3">
        <f t="shared" si="13"/>
        <v>183.89</v>
      </c>
      <c r="I97" s="3">
        <f t="shared" si="14"/>
        <v>1409.84</v>
      </c>
      <c r="J97" s="54">
        <v>0</v>
      </c>
      <c r="K97" s="75">
        <f t="shared" si="15"/>
        <v>14.24</v>
      </c>
      <c r="L97" s="75">
        <f t="shared" si="16"/>
        <v>1424.08</v>
      </c>
      <c r="M97" s="75">
        <f t="shared" si="17"/>
        <v>213.61</v>
      </c>
      <c r="N97" s="3">
        <f t="shared" si="18"/>
        <v>1637.69</v>
      </c>
      <c r="O97" s="11">
        <f t="shared" si="19"/>
        <v>1637.69</v>
      </c>
      <c r="P97" s="1"/>
    </row>
    <row r="98" spans="1:16" s="91" customFormat="1" x14ac:dyDescent="0.2">
      <c r="A98" s="56" t="str">
        <f>'Door Comparison'!A99</f>
        <v xml:space="preserve">01.01.11,  </v>
      </c>
      <c r="B98" s="56" t="str">
        <f>'Door Comparison'!B99</f>
        <v>DRS-104</v>
      </c>
      <c r="C98" s="56">
        <f>'Door Comparison'!C99</f>
        <v>0</v>
      </c>
      <c r="D98" s="9">
        <f>'Door Comparison'!N99</f>
        <v>1</v>
      </c>
      <c r="E98" s="91">
        <f>('Door Labour'!Y99/'Door Labour'!K$3)*'Door Summary'!G$3</f>
        <v>146.44999999999999</v>
      </c>
      <c r="F98" s="3">
        <f>'Door Materials'!W99</f>
        <v>426.42</v>
      </c>
      <c r="G98" s="3">
        <f t="shared" si="12"/>
        <v>572.87</v>
      </c>
      <c r="H98" s="3">
        <f t="shared" si="13"/>
        <v>85.93</v>
      </c>
      <c r="I98" s="3">
        <f t="shared" si="14"/>
        <v>658.8</v>
      </c>
      <c r="J98" s="54">
        <v>0</v>
      </c>
      <c r="K98" s="75">
        <f t="shared" si="15"/>
        <v>6.65</v>
      </c>
      <c r="L98" s="75">
        <f t="shared" si="16"/>
        <v>665.45</v>
      </c>
      <c r="M98" s="75">
        <f t="shared" si="17"/>
        <v>99.82</v>
      </c>
      <c r="N98" s="3">
        <f t="shared" si="18"/>
        <v>765.27</v>
      </c>
      <c r="O98" s="11">
        <f t="shared" si="19"/>
        <v>765.27</v>
      </c>
      <c r="P98" s="1"/>
    </row>
    <row r="99" spans="1:16" s="91" customFormat="1" x14ac:dyDescent="0.2">
      <c r="A99" s="56" t="str">
        <f>'Door Comparison'!A100</f>
        <v xml:space="preserve">01.01.12,  </v>
      </c>
      <c r="B99" s="56" t="str">
        <f>'Door Comparison'!B100</f>
        <v>DRS-104</v>
      </c>
      <c r="C99" s="56">
        <f>'Door Comparison'!C100</f>
        <v>0</v>
      </c>
      <c r="D99" s="9">
        <f>'Door Comparison'!N100</f>
        <v>1</v>
      </c>
      <c r="E99" s="91">
        <f>('Door Labour'!Y100/'Door Labour'!K$3)*'Door Summary'!G$3</f>
        <v>148.86000000000001</v>
      </c>
      <c r="F99" s="3">
        <f>'Door Materials'!W100</f>
        <v>435.56</v>
      </c>
      <c r="G99" s="3">
        <f t="shared" si="12"/>
        <v>584.41999999999996</v>
      </c>
      <c r="H99" s="3">
        <f t="shared" si="13"/>
        <v>87.66</v>
      </c>
      <c r="I99" s="3">
        <f t="shared" si="14"/>
        <v>672.08</v>
      </c>
      <c r="J99" s="54">
        <v>0</v>
      </c>
      <c r="K99" s="75">
        <f t="shared" si="15"/>
        <v>6.79</v>
      </c>
      <c r="L99" s="75">
        <f t="shared" si="16"/>
        <v>678.87</v>
      </c>
      <c r="M99" s="75">
        <f t="shared" si="17"/>
        <v>101.83</v>
      </c>
      <c r="N99" s="3">
        <f t="shared" si="18"/>
        <v>780.7</v>
      </c>
      <c r="O99" s="11">
        <f t="shared" si="19"/>
        <v>780.7</v>
      </c>
      <c r="P99" s="1"/>
    </row>
    <row r="100" spans="1:16" s="91" customFormat="1" x14ac:dyDescent="0.2">
      <c r="A100" s="56" t="str">
        <f>'Door Comparison'!A101</f>
        <v xml:space="preserve">01.01.13,  </v>
      </c>
      <c r="B100" s="56" t="str">
        <f>'Door Comparison'!B101</f>
        <v>DRS-104</v>
      </c>
      <c r="C100" s="56">
        <f>'Door Comparison'!C101</f>
        <v>0</v>
      </c>
      <c r="D100" s="9">
        <f>'Door Comparison'!N101</f>
        <v>1</v>
      </c>
      <c r="E100" s="91">
        <f>('Door Labour'!Y101/'Door Labour'!K$3)*'Door Summary'!G$3</f>
        <v>180.13</v>
      </c>
      <c r="F100" s="3">
        <f>'Door Materials'!W101</f>
        <v>555.20000000000005</v>
      </c>
      <c r="G100" s="3">
        <f t="shared" si="12"/>
        <v>735.33</v>
      </c>
      <c r="H100" s="3">
        <f t="shared" si="13"/>
        <v>110.3</v>
      </c>
      <c r="I100" s="3">
        <f t="shared" si="14"/>
        <v>845.63</v>
      </c>
      <c r="J100" s="54">
        <v>0</v>
      </c>
      <c r="K100" s="75">
        <f t="shared" si="15"/>
        <v>8.5399999999999991</v>
      </c>
      <c r="L100" s="75">
        <f t="shared" si="16"/>
        <v>854.17</v>
      </c>
      <c r="M100" s="75">
        <f t="shared" si="17"/>
        <v>128.13</v>
      </c>
      <c r="N100" s="3">
        <f t="shared" si="18"/>
        <v>982.3</v>
      </c>
      <c r="O100" s="11">
        <f t="shared" si="19"/>
        <v>982.3</v>
      </c>
      <c r="P100" s="1"/>
    </row>
    <row r="101" spans="1:16" s="91" customFormat="1" x14ac:dyDescent="0.2">
      <c r="A101" s="56" t="str">
        <f>'Door Comparison'!A102</f>
        <v xml:space="preserve">01.01.14,  </v>
      </c>
      <c r="B101" s="56" t="str">
        <f>'Door Comparison'!B102</f>
        <v>DRS-104</v>
      </c>
      <c r="C101" s="56">
        <f>'Door Comparison'!C102</f>
        <v>0</v>
      </c>
      <c r="D101" s="9">
        <f>'Door Comparison'!N102</f>
        <v>1</v>
      </c>
      <c r="E101" s="91">
        <f>('Door Labour'!Y102/'Door Labour'!K$3)*'Door Summary'!G$3</f>
        <v>144.01</v>
      </c>
      <c r="F101" s="3">
        <f>'Door Materials'!W102</f>
        <v>359.56</v>
      </c>
      <c r="G101" s="3">
        <f t="shared" si="12"/>
        <v>503.57</v>
      </c>
      <c r="H101" s="3">
        <f t="shared" si="13"/>
        <v>75.540000000000006</v>
      </c>
      <c r="I101" s="3">
        <f t="shared" si="14"/>
        <v>579.11</v>
      </c>
      <c r="J101" s="54">
        <v>0</v>
      </c>
      <c r="K101" s="75">
        <f t="shared" si="15"/>
        <v>5.85</v>
      </c>
      <c r="L101" s="75">
        <f t="shared" si="16"/>
        <v>584.96</v>
      </c>
      <c r="M101" s="75">
        <f t="shared" si="17"/>
        <v>87.74</v>
      </c>
      <c r="N101" s="3">
        <f t="shared" si="18"/>
        <v>672.7</v>
      </c>
      <c r="O101" s="11">
        <f t="shared" si="19"/>
        <v>672.7</v>
      </c>
      <c r="P101" s="1"/>
    </row>
    <row r="102" spans="1:16" s="91" customFormat="1" x14ac:dyDescent="0.2">
      <c r="A102" s="56" t="str">
        <f>'Door Comparison'!A103</f>
        <v xml:space="preserve">01.01.15,  </v>
      </c>
      <c r="B102" s="56" t="str">
        <f>'Door Comparison'!B103</f>
        <v>DRS-104</v>
      </c>
      <c r="C102" s="56">
        <f>'Door Comparison'!C103</f>
        <v>0</v>
      </c>
      <c r="D102" s="9">
        <f>'Door Comparison'!N103</f>
        <v>1</v>
      </c>
      <c r="E102" s="91">
        <f>('Door Labour'!Y103/'Door Labour'!K$3)*'Door Summary'!G$3</f>
        <v>224.27</v>
      </c>
      <c r="F102" s="3">
        <f>'Door Materials'!W103</f>
        <v>1001.68</v>
      </c>
      <c r="G102" s="3">
        <f t="shared" si="12"/>
        <v>1225.95</v>
      </c>
      <c r="H102" s="3">
        <f t="shared" si="13"/>
        <v>183.89</v>
      </c>
      <c r="I102" s="3">
        <f t="shared" si="14"/>
        <v>1409.84</v>
      </c>
      <c r="J102" s="54">
        <v>0</v>
      </c>
      <c r="K102" s="75">
        <f t="shared" si="15"/>
        <v>14.24</v>
      </c>
      <c r="L102" s="75">
        <f t="shared" si="16"/>
        <v>1424.08</v>
      </c>
      <c r="M102" s="75">
        <f t="shared" si="17"/>
        <v>213.61</v>
      </c>
      <c r="N102" s="3">
        <f t="shared" si="18"/>
        <v>1637.69</v>
      </c>
      <c r="O102" s="11">
        <f t="shared" si="19"/>
        <v>1637.69</v>
      </c>
      <c r="P102" s="1"/>
    </row>
    <row r="103" spans="1:16" s="91" customFormat="1" x14ac:dyDescent="0.2">
      <c r="A103" s="56" t="str">
        <f>'Door Comparison'!A104</f>
        <v xml:space="preserve">01.01.16,  </v>
      </c>
      <c r="B103" s="56" t="str">
        <f>'Door Comparison'!B104</f>
        <v>DRS-104</v>
      </c>
      <c r="C103" s="56">
        <f>'Door Comparison'!C104</f>
        <v>0</v>
      </c>
      <c r="D103" s="9">
        <f>'Door Comparison'!N104</f>
        <v>1</v>
      </c>
      <c r="E103" s="91">
        <f>('Door Labour'!Y104/'Door Labour'!K$3)*'Door Summary'!G$3</f>
        <v>190.57</v>
      </c>
      <c r="F103" s="3">
        <f>'Door Materials'!W104</f>
        <v>970.44</v>
      </c>
      <c r="G103" s="3">
        <f t="shared" si="12"/>
        <v>1161.01</v>
      </c>
      <c r="H103" s="3">
        <f t="shared" si="13"/>
        <v>174.15</v>
      </c>
      <c r="I103" s="3">
        <f t="shared" si="14"/>
        <v>1335.16</v>
      </c>
      <c r="J103" s="54">
        <v>0</v>
      </c>
      <c r="K103" s="75">
        <f t="shared" si="15"/>
        <v>13.49</v>
      </c>
      <c r="L103" s="75">
        <f t="shared" si="16"/>
        <v>1348.65</v>
      </c>
      <c r="M103" s="75">
        <f t="shared" si="17"/>
        <v>202.3</v>
      </c>
      <c r="N103" s="3">
        <f t="shared" si="18"/>
        <v>1550.95</v>
      </c>
      <c r="O103" s="11">
        <f t="shared" si="19"/>
        <v>1550.95</v>
      </c>
      <c r="P103" s="1"/>
    </row>
    <row r="104" spans="1:16" s="91" customFormat="1" x14ac:dyDescent="0.2">
      <c r="A104" s="56" t="str">
        <f>'Door Comparison'!A105</f>
        <v xml:space="preserve">01.01.17,  </v>
      </c>
      <c r="B104" s="56" t="str">
        <f>'Door Comparison'!B105</f>
        <v>DRS-104</v>
      </c>
      <c r="C104" s="56">
        <f>'Door Comparison'!C105</f>
        <v>0</v>
      </c>
      <c r="D104" s="9">
        <f>'Door Comparison'!N105</f>
        <v>1</v>
      </c>
      <c r="E104" s="91">
        <f>('Door Labour'!Y105/'Door Labour'!K$3)*'Door Summary'!G$3</f>
        <v>151.31</v>
      </c>
      <c r="F104" s="3">
        <f>'Door Materials'!W105</f>
        <v>444.66</v>
      </c>
      <c r="G104" s="3">
        <f t="shared" si="12"/>
        <v>595.97</v>
      </c>
      <c r="H104" s="3">
        <f t="shared" si="13"/>
        <v>89.4</v>
      </c>
      <c r="I104" s="3">
        <f t="shared" si="14"/>
        <v>685.37</v>
      </c>
      <c r="J104" s="54">
        <v>0</v>
      </c>
      <c r="K104" s="75">
        <f t="shared" si="15"/>
        <v>6.92</v>
      </c>
      <c r="L104" s="75">
        <f t="shared" si="16"/>
        <v>692.29</v>
      </c>
      <c r="M104" s="75">
        <f t="shared" si="17"/>
        <v>103.84</v>
      </c>
      <c r="N104" s="3">
        <f t="shared" si="18"/>
        <v>796.13</v>
      </c>
      <c r="O104" s="11">
        <f t="shared" si="19"/>
        <v>796.13</v>
      </c>
      <c r="P104" s="1"/>
    </row>
    <row r="105" spans="1:16" s="91" customFormat="1" x14ac:dyDescent="0.2">
      <c r="A105" s="56" t="str">
        <f>'Door Comparison'!A106</f>
        <v xml:space="preserve">01.01.18,  </v>
      </c>
      <c r="B105" s="56" t="str">
        <f>'Door Comparison'!B106</f>
        <v>DRS-104</v>
      </c>
      <c r="C105" s="56">
        <f>'Door Comparison'!C106</f>
        <v>0</v>
      </c>
      <c r="D105" s="9">
        <f>'Door Comparison'!N106</f>
        <v>1</v>
      </c>
      <c r="E105" s="91">
        <f>('Door Labour'!Y106/'Door Labour'!K$3)*'Door Summary'!G$3</f>
        <v>151.31</v>
      </c>
      <c r="F105" s="3">
        <f>'Door Materials'!W106</f>
        <v>444.66</v>
      </c>
      <c r="G105" s="3">
        <f t="shared" si="12"/>
        <v>595.97</v>
      </c>
      <c r="H105" s="3">
        <f t="shared" si="13"/>
        <v>89.4</v>
      </c>
      <c r="I105" s="3">
        <f t="shared" si="14"/>
        <v>685.37</v>
      </c>
      <c r="J105" s="54">
        <v>0</v>
      </c>
      <c r="K105" s="75">
        <f t="shared" si="15"/>
        <v>6.92</v>
      </c>
      <c r="L105" s="75">
        <f t="shared" si="16"/>
        <v>692.29</v>
      </c>
      <c r="M105" s="75">
        <f t="shared" si="17"/>
        <v>103.84</v>
      </c>
      <c r="N105" s="3">
        <f t="shared" si="18"/>
        <v>796.13</v>
      </c>
      <c r="O105" s="11">
        <f t="shared" si="19"/>
        <v>796.13</v>
      </c>
      <c r="P105" s="1"/>
    </row>
    <row r="106" spans="1:16" x14ac:dyDescent="0.2">
      <c r="A106" s="56" t="str">
        <f>'Door Comparison'!A107</f>
        <v xml:space="preserve">01.01.19,  </v>
      </c>
      <c r="B106" s="56" t="str">
        <f>'Door Comparison'!B107</f>
        <v>DRS-104</v>
      </c>
      <c r="C106" s="56">
        <f>'Door Comparison'!C107</f>
        <v>0</v>
      </c>
      <c r="D106" s="9">
        <f>'Door Comparison'!N107</f>
        <v>1</v>
      </c>
      <c r="E106" s="91">
        <f>('Door Labour'!Y107/'Door Labour'!K$3)*'Door Summary'!G$3</f>
        <v>151.31</v>
      </c>
      <c r="F106" s="3">
        <f>'Door Materials'!W107</f>
        <v>444.66</v>
      </c>
      <c r="G106" s="3">
        <f t="shared" si="12"/>
        <v>595.97</v>
      </c>
      <c r="H106" s="3">
        <f t="shared" si="13"/>
        <v>89.4</v>
      </c>
      <c r="I106" s="3">
        <f t="shared" si="14"/>
        <v>685.37</v>
      </c>
      <c r="J106" s="54">
        <v>0</v>
      </c>
      <c r="K106" s="75">
        <f t="shared" si="15"/>
        <v>6.92</v>
      </c>
      <c r="L106" s="75">
        <f t="shared" si="16"/>
        <v>692.29</v>
      </c>
      <c r="M106" s="75">
        <f t="shared" si="17"/>
        <v>103.84</v>
      </c>
      <c r="N106" s="3">
        <f t="shared" si="18"/>
        <v>796.13</v>
      </c>
      <c r="O106" s="11">
        <f t="shared" si="19"/>
        <v>796.13</v>
      </c>
    </row>
    <row r="107" spans="1:16" x14ac:dyDescent="0.2">
      <c r="A107" s="56" t="str">
        <f>'Door Comparison'!A108</f>
        <v xml:space="preserve">01.01.20,  </v>
      </c>
      <c r="B107" s="56" t="str">
        <f>'Door Comparison'!B108</f>
        <v>DRS-104</v>
      </c>
      <c r="C107" s="56">
        <f>'Door Comparison'!C108</f>
        <v>0</v>
      </c>
      <c r="D107" s="9">
        <f>'Door Comparison'!N108</f>
        <v>1</v>
      </c>
      <c r="E107" s="91">
        <f>('Door Labour'!Y108/'Door Labour'!K$3)*'Door Summary'!G$3</f>
        <v>144.01</v>
      </c>
      <c r="F107" s="3">
        <f>'Door Materials'!W108</f>
        <v>359.56</v>
      </c>
      <c r="G107" s="3">
        <f t="shared" si="12"/>
        <v>503.57</v>
      </c>
      <c r="H107" s="3">
        <f t="shared" si="13"/>
        <v>75.540000000000006</v>
      </c>
      <c r="I107" s="3">
        <f t="shared" si="14"/>
        <v>579.11</v>
      </c>
      <c r="J107" s="54">
        <v>0</v>
      </c>
      <c r="K107" s="75">
        <f t="shared" si="15"/>
        <v>5.85</v>
      </c>
      <c r="L107" s="75">
        <f t="shared" si="16"/>
        <v>584.96</v>
      </c>
      <c r="M107" s="75">
        <f t="shared" si="17"/>
        <v>87.74</v>
      </c>
      <c r="N107" s="3">
        <f t="shared" si="18"/>
        <v>672.7</v>
      </c>
      <c r="O107" s="11">
        <f t="shared" si="19"/>
        <v>672.7</v>
      </c>
    </row>
    <row r="108" spans="1:16" x14ac:dyDescent="0.2">
      <c r="A108" s="56" t="str">
        <f>'Door Comparison'!A109</f>
        <v xml:space="preserve">01.01.21,  </v>
      </c>
      <c r="B108" s="56" t="str">
        <f>'Door Comparison'!B109</f>
        <v>DRS-104</v>
      </c>
      <c r="C108" s="56">
        <f>'Door Comparison'!C109</f>
        <v>0</v>
      </c>
      <c r="D108" s="9">
        <f>'Door Comparison'!N109</f>
        <v>1</v>
      </c>
      <c r="E108" s="91">
        <f>('Door Labour'!Y109/'Door Labour'!K$3)*'Door Summary'!G$3</f>
        <v>144.01</v>
      </c>
      <c r="F108" s="3">
        <f>'Door Materials'!W109</f>
        <v>359.56</v>
      </c>
      <c r="G108" s="3">
        <f t="shared" si="12"/>
        <v>503.57</v>
      </c>
      <c r="H108" s="3">
        <f t="shared" si="13"/>
        <v>75.540000000000006</v>
      </c>
      <c r="I108" s="3">
        <f t="shared" si="14"/>
        <v>579.11</v>
      </c>
      <c r="J108" s="54">
        <v>0</v>
      </c>
      <c r="K108" s="75">
        <f t="shared" si="15"/>
        <v>5.85</v>
      </c>
      <c r="L108" s="75">
        <f t="shared" si="16"/>
        <v>584.96</v>
      </c>
      <c r="M108" s="75">
        <f t="shared" si="17"/>
        <v>87.74</v>
      </c>
      <c r="N108" s="3">
        <f t="shared" si="18"/>
        <v>672.7</v>
      </c>
      <c r="O108" s="11">
        <f t="shared" si="19"/>
        <v>672.7</v>
      </c>
    </row>
    <row r="109" spans="1:16" x14ac:dyDescent="0.2">
      <c r="A109" s="56" t="str">
        <f>'Door Comparison'!A110</f>
        <v xml:space="preserve">01.06.01,  </v>
      </c>
      <c r="B109" s="56" t="str">
        <f>'Door Comparison'!B110</f>
        <v>DRS-100</v>
      </c>
      <c r="C109" s="56">
        <f>'Door Comparison'!C110</f>
        <v>0</v>
      </c>
      <c r="D109" s="9">
        <f>'Door Comparison'!N110</f>
        <v>1</v>
      </c>
      <c r="E109" s="91">
        <f>('Door Labour'!Y110/'Door Labour'!K$3)*'Door Summary'!G$3</f>
        <v>166.61</v>
      </c>
      <c r="F109" s="3">
        <f>'Door Materials'!W110</f>
        <v>618.34</v>
      </c>
      <c r="G109" s="3">
        <f t="shared" si="12"/>
        <v>784.95</v>
      </c>
      <c r="H109" s="3">
        <f t="shared" si="13"/>
        <v>117.74</v>
      </c>
      <c r="I109" s="3">
        <f t="shared" si="14"/>
        <v>902.69</v>
      </c>
      <c r="J109" s="54">
        <v>0</v>
      </c>
      <c r="K109" s="75">
        <f t="shared" si="15"/>
        <v>9.1199999999999992</v>
      </c>
      <c r="L109" s="75">
        <f t="shared" si="16"/>
        <v>911.81</v>
      </c>
      <c r="M109" s="75">
        <f t="shared" si="17"/>
        <v>136.77000000000001</v>
      </c>
      <c r="N109" s="3">
        <f t="shared" si="18"/>
        <v>1048.58</v>
      </c>
      <c r="O109" s="11">
        <f t="shared" si="19"/>
        <v>1048.58</v>
      </c>
    </row>
    <row r="110" spans="1:16" x14ac:dyDescent="0.2">
      <c r="A110" s="56" t="str">
        <f>'Door Comparison'!A111</f>
        <v xml:space="preserve">01.09.01,  </v>
      </c>
      <c r="B110" s="56" t="str">
        <f>'Door Comparison'!B111</f>
        <v>DRS-100</v>
      </c>
      <c r="C110" s="56">
        <f>'Door Comparison'!C111</f>
        <v>0</v>
      </c>
      <c r="D110" s="9">
        <f>'Door Comparison'!N111</f>
        <v>1</v>
      </c>
      <c r="E110" s="91">
        <f>('Door Labour'!Y111/'Door Labour'!K$3)*'Door Summary'!G$3</f>
        <v>205.82</v>
      </c>
      <c r="F110" s="3">
        <f>'Door Materials'!W111</f>
        <v>806.89</v>
      </c>
      <c r="G110" s="3">
        <f t="shared" si="12"/>
        <v>1012.71</v>
      </c>
      <c r="H110" s="3">
        <f t="shared" si="13"/>
        <v>151.91</v>
      </c>
      <c r="I110" s="3">
        <f t="shared" si="14"/>
        <v>1164.6199999999999</v>
      </c>
      <c r="J110" s="54">
        <v>0</v>
      </c>
      <c r="K110" s="75">
        <f t="shared" si="15"/>
        <v>11.76</v>
      </c>
      <c r="L110" s="75">
        <f t="shared" si="16"/>
        <v>1176.3800000000001</v>
      </c>
      <c r="M110" s="75">
        <f t="shared" si="17"/>
        <v>176.46</v>
      </c>
      <c r="N110" s="3">
        <f t="shared" si="18"/>
        <v>1352.84</v>
      </c>
      <c r="O110" s="11">
        <f t="shared" si="19"/>
        <v>1352.84</v>
      </c>
    </row>
    <row r="111" spans="1:16" x14ac:dyDescent="0.2">
      <c r="A111" s="56" t="str">
        <f>'Door Comparison'!A112</f>
        <v xml:space="preserve">01.09.02,  </v>
      </c>
      <c r="B111" s="56" t="str">
        <f>'Door Comparison'!B112</f>
        <v>DRS-100</v>
      </c>
      <c r="C111" s="56">
        <f>'Door Comparison'!C112</f>
        <v>0</v>
      </c>
      <c r="D111" s="9">
        <f>'Door Comparison'!N112</f>
        <v>1</v>
      </c>
      <c r="E111" s="91">
        <f>('Door Labour'!Y112/'Door Labour'!K$3)*'Door Summary'!G$3</f>
        <v>166.61</v>
      </c>
      <c r="F111" s="3">
        <f>'Door Materials'!W112</f>
        <v>618.34</v>
      </c>
      <c r="G111" s="3">
        <f t="shared" si="12"/>
        <v>784.95</v>
      </c>
      <c r="H111" s="3">
        <f t="shared" si="13"/>
        <v>117.74</v>
      </c>
      <c r="I111" s="3">
        <f t="shared" si="14"/>
        <v>902.69</v>
      </c>
      <c r="J111" s="54">
        <v>0</v>
      </c>
      <c r="K111" s="75">
        <f t="shared" si="15"/>
        <v>9.1199999999999992</v>
      </c>
      <c r="L111" s="75">
        <f t="shared" si="16"/>
        <v>911.81</v>
      </c>
      <c r="M111" s="75">
        <f t="shared" si="17"/>
        <v>136.77000000000001</v>
      </c>
      <c r="N111" s="3">
        <f t="shared" si="18"/>
        <v>1048.58</v>
      </c>
      <c r="O111" s="11">
        <f t="shared" si="19"/>
        <v>1048.58</v>
      </c>
    </row>
    <row r="112" spans="1:16" x14ac:dyDescent="0.2">
      <c r="A112" s="56" t="str">
        <f>'Door Comparison'!A113</f>
        <v xml:space="preserve">01.09.03,  </v>
      </c>
      <c r="B112" s="56" t="str">
        <f>'Door Comparison'!B113</f>
        <v>DRS-104</v>
      </c>
      <c r="C112" s="56">
        <f>'Door Comparison'!C113</f>
        <v>0</v>
      </c>
      <c r="D112" s="9">
        <f>'Door Comparison'!N113</f>
        <v>1</v>
      </c>
      <c r="E112" s="91">
        <f>('Door Labour'!Y113/'Door Labour'!K$3)*'Door Summary'!G$3</f>
        <v>144.01</v>
      </c>
      <c r="F112" s="3">
        <f>'Door Materials'!W113</f>
        <v>359.56</v>
      </c>
      <c r="G112" s="3">
        <f t="shared" si="12"/>
        <v>503.57</v>
      </c>
      <c r="H112" s="3">
        <f t="shared" si="13"/>
        <v>75.540000000000006</v>
      </c>
      <c r="I112" s="3">
        <f t="shared" si="14"/>
        <v>579.11</v>
      </c>
      <c r="J112" s="54">
        <v>0</v>
      </c>
      <c r="K112" s="75">
        <f t="shared" si="15"/>
        <v>5.85</v>
      </c>
      <c r="L112" s="75">
        <f t="shared" si="16"/>
        <v>584.96</v>
      </c>
      <c r="M112" s="75">
        <f t="shared" si="17"/>
        <v>87.74</v>
      </c>
      <c r="N112" s="3">
        <f t="shared" si="18"/>
        <v>672.7</v>
      </c>
      <c r="O112" s="11">
        <f t="shared" si="19"/>
        <v>672.7</v>
      </c>
    </row>
    <row r="113" spans="1:15" x14ac:dyDescent="0.2">
      <c r="A113" s="56" t="str">
        <f>'Door Comparison'!A114</f>
        <v xml:space="preserve">01.09.04,  </v>
      </c>
      <c r="B113" s="56" t="str">
        <f>'Door Comparison'!B114</f>
        <v>DRS-104</v>
      </c>
      <c r="C113" s="56">
        <f>'Door Comparison'!C114</f>
        <v>0</v>
      </c>
      <c r="D113" s="9">
        <f>'Door Comparison'!N114</f>
        <v>1</v>
      </c>
      <c r="E113" s="91">
        <f>('Door Labour'!Y114/'Door Labour'!K$3)*'Door Summary'!G$3</f>
        <v>144.01</v>
      </c>
      <c r="F113" s="3">
        <f>'Door Materials'!W114</f>
        <v>359.56</v>
      </c>
      <c r="G113" s="3">
        <f t="shared" si="12"/>
        <v>503.57</v>
      </c>
      <c r="H113" s="3">
        <f t="shared" si="13"/>
        <v>75.540000000000006</v>
      </c>
      <c r="I113" s="3">
        <f t="shared" si="14"/>
        <v>579.11</v>
      </c>
      <c r="J113" s="54">
        <v>0</v>
      </c>
      <c r="K113" s="75">
        <f t="shared" si="15"/>
        <v>5.85</v>
      </c>
      <c r="L113" s="75">
        <f t="shared" si="16"/>
        <v>584.96</v>
      </c>
      <c r="M113" s="75">
        <f t="shared" si="17"/>
        <v>87.74</v>
      </c>
      <c r="N113" s="3">
        <f t="shared" si="18"/>
        <v>672.7</v>
      </c>
      <c r="O113" s="11">
        <f t="shared" si="19"/>
        <v>672.7</v>
      </c>
    </row>
    <row r="114" spans="1:15" x14ac:dyDescent="0.2">
      <c r="A114" s="56" t="str">
        <f>'Door Comparison'!A115</f>
        <v xml:space="preserve">01.09.05,  </v>
      </c>
      <c r="B114" s="56" t="str">
        <f>'Door Comparison'!B115</f>
        <v>DRS-104</v>
      </c>
      <c r="C114" s="56">
        <f>'Door Comparison'!C115</f>
        <v>0</v>
      </c>
      <c r="D114" s="9">
        <f>'Door Comparison'!N115</f>
        <v>1</v>
      </c>
      <c r="E114" s="91">
        <f>('Door Labour'!Y115/'Door Labour'!K$3)*'Door Summary'!G$3</f>
        <v>144.01</v>
      </c>
      <c r="F114" s="3">
        <f>'Door Materials'!W115</f>
        <v>359.56</v>
      </c>
      <c r="G114" s="3">
        <f t="shared" si="12"/>
        <v>503.57</v>
      </c>
      <c r="H114" s="3">
        <f t="shared" si="13"/>
        <v>75.540000000000006</v>
      </c>
      <c r="I114" s="3">
        <f t="shared" si="14"/>
        <v>579.11</v>
      </c>
      <c r="J114" s="54">
        <v>0</v>
      </c>
      <c r="K114" s="75">
        <f t="shared" si="15"/>
        <v>5.85</v>
      </c>
      <c r="L114" s="75">
        <f t="shared" si="16"/>
        <v>584.96</v>
      </c>
      <c r="M114" s="75">
        <f t="shared" si="17"/>
        <v>87.74</v>
      </c>
      <c r="N114" s="3">
        <f t="shared" si="18"/>
        <v>672.7</v>
      </c>
      <c r="O114" s="11">
        <f t="shared" si="19"/>
        <v>672.7</v>
      </c>
    </row>
    <row r="115" spans="1:15" x14ac:dyDescent="0.2">
      <c r="A115" s="56" t="str">
        <f>'Door Comparison'!A116</f>
        <v xml:space="preserve">01.09.06,  </v>
      </c>
      <c r="B115" s="56" t="str">
        <f>'Door Comparison'!B116</f>
        <v>DRS-104</v>
      </c>
      <c r="C115" s="56">
        <f>'Door Comparison'!C116</f>
        <v>0</v>
      </c>
      <c r="D115" s="9">
        <f>'Door Comparison'!N116</f>
        <v>1</v>
      </c>
      <c r="E115" s="91">
        <f>('Door Labour'!Y116/'Door Labour'!K$3)*'Door Summary'!G$3</f>
        <v>144.01</v>
      </c>
      <c r="F115" s="3">
        <f>'Door Materials'!W116</f>
        <v>359.56</v>
      </c>
      <c r="G115" s="3">
        <f t="shared" si="12"/>
        <v>503.57</v>
      </c>
      <c r="H115" s="3">
        <f t="shared" si="13"/>
        <v>75.540000000000006</v>
      </c>
      <c r="I115" s="3">
        <f t="shared" si="14"/>
        <v>579.11</v>
      </c>
      <c r="J115" s="54">
        <v>0</v>
      </c>
      <c r="K115" s="75">
        <f t="shared" si="15"/>
        <v>5.85</v>
      </c>
      <c r="L115" s="75">
        <f t="shared" si="16"/>
        <v>584.96</v>
      </c>
      <c r="M115" s="75">
        <f t="shared" si="17"/>
        <v>87.74</v>
      </c>
      <c r="N115" s="3">
        <f t="shared" si="18"/>
        <v>672.7</v>
      </c>
      <c r="O115" s="11">
        <f t="shared" si="19"/>
        <v>672.7</v>
      </c>
    </row>
    <row r="116" spans="1:15" x14ac:dyDescent="0.2">
      <c r="A116" s="56" t="str">
        <f>'Door Comparison'!A117</f>
        <v xml:space="preserve">01.21.01,  </v>
      </c>
      <c r="B116" s="56" t="str">
        <f>'Door Comparison'!B117</f>
        <v>DRS-100</v>
      </c>
      <c r="C116" s="56">
        <f>'Door Comparison'!C117</f>
        <v>0</v>
      </c>
      <c r="D116" s="9">
        <f>'Door Comparison'!N117</f>
        <v>1</v>
      </c>
      <c r="E116" s="91">
        <f>('Door Labour'!Y117/'Door Labour'!K$3)*'Door Summary'!G$3</f>
        <v>166.61</v>
      </c>
      <c r="F116" s="3">
        <f>'Door Materials'!W117</f>
        <v>618.34</v>
      </c>
      <c r="G116" s="3">
        <f t="shared" si="12"/>
        <v>784.95</v>
      </c>
      <c r="H116" s="3">
        <f t="shared" si="13"/>
        <v>117.74</v>
      </c>
      <c r="I116" s="3">
        <f t="shared" si="14"/>
        <v>902.69</v>
      </c>
      <c r="J116" s="54">
        <v>0</v>
      </c>
      <c r="K116" s="75">
        <f t="shared" si="15"/>
        <v>9.1199999999999992</v>
      </c>
      <c r="L116" s="75">
        <f t="shared" si="16"/>
        <v>911.81</v>
      </c>
      <c r="M116" s="75">
        <f t="shared" si="17"/>
        <v>136.77000000000001</v>
      </c>
      <c r="N116" s="3">
        <f t="shared" si="18"/>
        <v>1048.58</v>
      </c>
      <c r="O116" s="11">
        <f t="shared" si="19"/>
        <v>1048.58</v>
      </c>
    </row>
    <row r="117" spans="1:15" x14ac:dyDescent="0.2">
      <c r="A117" s="56" t="str">
        <f>'Door Comparison'!A118</f>
        <v xml:space="preserve">01.21.02,  </v>
      </c>
      <c r="B117" s="56" t="str">
        <f>'Door Comparison'!B118</f>
        <v>DRS-104</v>
      </c>
      <c r="C117" s="56">
        <f>'Door Comparison'!C118</f>
        <v>0</v>
      </c>
      <c r="D117" s="9">
        <f>'Door Comparison'!N118</f>
        <v>1</v>
      </c>
      <c r="E117" s="91">
        <f>('Door Labour'!Y118/'Door Labour'!K$3)*'Door Summary'!G$3</f>
        <v>151.31</v>
      </c>
      <c r="F117" s="3">
        <f>'Door Materials'!W118</f>
        <v>444.66</v>
      </c>
      <c r="G117" s="3">
        <f t="shared" si="12"/>
        <v>595.97</v>
      </c>
      <c r="H117" s="3">
        <f t="shared" si="13"/>
        <v>89.4</v>
      </c>
      <c r="I117" s="3">
        <f t="shared" si="14"/>
        <v>685.37</v>
      </c>
      <c r="J117" s="54">
        <v>0</v>
      </c>
      <c r="K117" s="75">
        <f t="shared" si="15"/>
        <v>6.92</v>
      </c>
      <c r="L117" s="75">
        <f t="shared" si="16"/>
        <v>692.29</v>
      </c>
      <c r="M117" s="75">
        <f t="shared" si="17"/>
        <v>103.84</v>
      </c>
      <c r="N117" s="3">
        <f t="shared" si="18"/>
        <v>796.13</v>
      </c>
      <c r="O117" s="11">
        <f t="shared" si="19"/>
        <v>796.13</v>
      </c>
    </row>
    <row r="118" spans="1:15" x14ac:dyDescent="0.2">
      <c r="A118" s="56" t="str">
        <f>'Door Comparison'!A119</f>
        <v xml:space="preserve">01.21.03,  </v>
      </c>
      <c r="B118" s="56" t="str">
        <f>'Door Comparison'!B119</f>
        <v>DRS-104</v>
      </c>
      <c r="C118" s="56">
        <f>'Door Comparison'!C119</f>
        <v>0</v>
      </c>
      <c r="D118" s="9">
        <f>'Door Comparison'!N119</f>
        <v>1</v>
      </c>
      <c r="E118" s="91">
        <f>('Door Labour'!Y119/'Door Labour'!K$3)*'Door Summary'!G$3</f>
        <v>144.01</v>
      </c>
      <c r="F118" s="3">
        <f>'Door Materials'!W119</f>
        <v>359.56</v>
      </c>
      <c r="G118" s="3">
        <f t="shared" si="12"/>
        <v>503.57</v>
      </c>
      <c r="H118" s="3">
        <f t="shared" si="13"/>
        <v>75.540000000000006</v>
      </c>
      <c r="I118" s="3">
        <f t="shared" si="14"/>
        <v>579.11</v>
      </c>
      <c r="J118" s="54">
        <v>0</v>
      </c>
      <c r="K118" s="75">
        <f t="shared" si="15"/>
        <v>5.85</v>
      </c>
      <c r="L118" s="75">
        <f t="shared" si="16"/>
        <v>584.96</v>
      </c>
      <c r="M118" s="75">
        <f t="shared" si="17"/>
        <v>87.74</v>
      </c>
      <c r="N118" s="3">
        <f t="shared" si="18"/>
        <v>672.7</v>
      </c>
      <c r="O118" s="11">
        <f t="shared" si="19"/>
        <v>672.7</v>
      </c>
    </row>
    <row r="119" spans="1:15" x14ac:dyDescent="0.2">
      <c r="A119" s="56" t="str">
        <f>'Door Comparison'!A120</f>
        <v xml:space="preserve">01.21.04,  </v>
      </c>
      <c r="B119" s="56" t="str">
        <f>'Door Comparison'!B120</f>
        <v>DRS-104</v>
      </c>
      <c r="C119" s="56">
        <f>'Door Comparison'!C120</f>
        <v>0</v>
      </c>
      <c r="D119" s="9">
        <f>'Door Comparison'!N120</f>
        <v>1</v>
      </c>
      <c r="E119" s="91">
        <f>('Door Labour'!Y120/'Door Labour'!K$3)*'Door Summary'!G$3</f>
        <v>144.01</v>
      </c>
      <c r="F119" s="3">
        <f>'Door Materials'!W120</f>
        <v>359.56</v>
      </c>
      <c r="G119" s="3">
        <f t="shared" si="12"/>
        <v>503.57</v>
      </c>
      <c r="H119" s="3">
        <f t="shared" si="13"/>
        <v>75.540000000000006</v>
      </c>
      <c r="I119" s="3">
        <f t="shared" si="14"/>
        <v>579.11</v>
      </c>
      <c r="J119" s="54">
        <v>0</v>
      </c>
      <c r="K119" s="75">
        <f t="shared" si="15"/>
        <v>5.85</v>
      </c>
      <c r="L119" s="75">
        <f t="shared" si="16"/>
        <v>584.96</v>
      </c>
      <c r="M119" s="75">
        <f t="shared" si="17"/>
        <v>87.74</v>
      </c>
      <c r="N119" s="3">
        <f t="shared" si="18"/>
        <v>672.7</v>
      </c>
      <c r="O119" s="11">
        <f t="shared" si="19"/>
        <v>672.7</v>
      </c>
    </row>
    <row r="120" spans="1:15" x14ac:dyDescent="0.2">
      <c r="A120" s="56" t="str">
        <f>'Door Comparison'!A121</f>
        <v xml:space="preserve">01.40.01,  </v>
      </c>
      <c r="B120" s="56" t="str">
        <f>'Door Comparison'!B121</f>
        <v>DRS-100</v>
      </c>
      <c r="C120" s="56">
        <f>'Door Comparison'!C121</f>
        <v>0</v>
      </c>
      <c r="D120" s="9">
        <f>'Door Comparison'!N121</f>
        <v>1</v>
      </c>
      <c r="E120" s="91">
        <f>('Door Labour'!Y121/'Door Labour'!K$3)*'Door Summary'!G$3</f>
        <v>166.61</v>
      </c>
      <c r="F120" s="3">
        <f>'Door Materials'!W121</f>
        <v>618.34</v>
      </c>
      <c r="G120" s="3">
        <f t="shared" si="12"/>
        <v>784.95</v>
      </c>
      <c r="H120" s="3">
        <f t="shared" si="13"/>
        <v>117.74</v>
      </c>
      <c r="I120" s="3">
        <f t="shared" si="14"/>
        <v>902.69</v>
      </c>
      <c r="J120" s="54">
        <v>0</v>
      </c>
      <c r="K120" s="75">
        <f t="shared" si="15"/>
        <v>9.1199999999999992</v>
      </c>
      <c r="L120" s="75">
        <f t="shared" si="16"/>
        <v>911.81</v>
      </c>
      <c r="M120" s="75">
        <f t="shared" si="17"/>
        <v>136.77000000000001</v>
      </c>
      <c r="N120" s="3">
        <f t="shared" si="18"/>
        <v>1048.58</v>
      </c>
      <c r="O120" s="11">
        <f t="shared" si="19"/>
        <v>1048.58</v>
      </c>
    </row>
    <row r="121" spans="1:15" x14ac:dyDescent="0.2">
      <c r="A121" s="56" t="str">
        <f>'Door Comparison'!A122</f>
        <v xml:space="preserve">01.40.02,  </v>
      </c>
      <c r="B121" s="56" t="str">
        <f>'Door Comparison'!B122</f>
        <v>DRS-104</v>
      </c>
      <c r="C121" s="56">
        <f>'Door Comparison'!C122</f>
        <v>0</v>
      </c>
      <c r="D121" s="9">
        <f>'Door Comparison'!N122</f>
        <v>1</v>
      </c>
      <c r="E121" s="91">
        <f>('Door Labour'!Y122/'Door Labour'!K$3)*'Door Summary'!G$3</f>
        <v>180.13</v>
      </c>
      <c r="F121" s="3">
        <f>'Door Materials'!W122</f>
        <v>407.36</v>
      </c>
      <c r="G121" s="3">
        <f t="shared" si="12"/>
        <v>587.49</v>
      </c>
      <c r="H121" s="3">
        <f t="shared" si="13"/>
        <v>88.12</v>
      </c>
      <c r="I121" s="3">
        <f t="shared" si="14"/>
        <v>675.61</v>
      </c>
      <c r="J121" s="54">
        <v>0</v>
      </c>
      <c r="K121" s="75">
        <f t="shared" si="15"/>
        <v>6.82</v>
      </c>
      <c r="L121" s="75">
        <f t="shared" si="16"/>
        <v>682.43</v>
      </c>
      <c r="M121" s="75">
        <f t="shared" si="17"/>
        <v>102.36</v>
      </c>
      <c r="N121" s="3">
        <f t="shared" si="18"/>
        <v>784.79</v>
      </c>
      <c r="O121" s="11">
        <f t="shared" si="19"/>
        <v>784.79</v>
      </c>
    </row>
    <row r="122" spans="1:15" x14ac:dyDescent="0.2">
      <c r="A122" s="56" t="str">
        <f>'Door Comparison'!A123</f>
        <v xml:space="preserve">01.41.02,  </v>
      </c>
      <c r="B122" s="56" t="str">
        <f>'Door Comparison'!B123</f>
        <v>DRS-104</v>
      </c>
      <c r="C122" s="56">
        <f>'Door Comparison'!C123</f>
        <v>0</v>
      </c>
      <c r="D122" s="9">
        <f>'Door Comparison'!N123</f>
        <v>1</v>
      </c>
      <c r="E122" s="91">
        <f>('Door Labour'!Y123/'Door Labour'!K$3)*'Door Summary'!G$3</f>
        <v>148.86000000000001</v>
      </c>
      <c r="F122" s="3">
        <f>'Door Materials'!W123</f>
        <v>435.56</v>
      </c>
      <c r="G122" s="3">
        <f t="shared" si="12"/>
        <v>584.41999999999996</v>
      </c>
      <c r="H122" s="3">
        <f t="shared" si="13"/>
        <v>87.66</v>
      </c>
      <c r="I122" s="3">
        <f t="shared" si="14"/>
        <v>672.08</v>
      </c>
      <c r="J122" s="54">
        <v>0</v>
      </c>
      <c r="K122" s="75">
        <f t="shared" si="15"/>
        <v>6.79</v>
      </c>
      <c r="L122" s="75">
        <f t="shared" si="16"/>
        <v>678.87</v>
      </c>
      <c r="M122" s="75">
        <f t="shared" si="17"/>
        <v>101.83</v>
      </c>
      <c r="N122" s="3">
        <f t="shared" si="18"/>
        <v>780.7</v>
      </c>
      <c r="O122" s="11">
        <f t="shared" si="19"/>
        <v>780.7</v>
      </c>
    </row>
    <row r="123" spans="1:15" x14ac:dyDescent="0.2">
      <c r="A123" s="56" t="str">
        <f>'Door Comparison'!A124</f>
        <v xml:space="preserve">01.41.41,  </v>
      </c>
      <c r="B123" s="56" t="str">
        <f>'Door Comparison'!B124</f>
        <v>DRS-100</v>
      </c>
      <c r="C123" s="56">
        <f>'Door Comparison'!C124</f>
        <v>0</v>
      </c>
      <c r="D123" s="9">
        <f>'Door Comparison'!N124</f>
        <v>1</v>
      </c>
      <c r="E123" s="91">
        <f>('Door Labour'!Y124/'Door Labour'!K$3)*'Door Summary'!G$3</f>
        <v>166.61</v>
      </c>
      <c r="F123" s="3">
        <f>'Door Materials'!W124</f>
        <v>618.34</v>
      </c>
      <c r="G123" s="3">
        <f t="shared" si="12"/>
        <v>784.95</v>
      </c>
      <c r="H123" s="3">
        <f t="shared" si="13"/>
        <v>117.74</v>
      </c>
      <c r="I123" s="3">
        <f t="shared" si="14"/>
        <v>902.69</v>
      </c>
      <c r="J123" s="54">
        <v>0</v>
      </c>
      <c r="K123" s="75">
        <f t="shared" si="15"/>
        <v>9.1199999999999992</v>
      </c>
      <c r="L123" s="75">
        <f t="shared" si="16"/>
        <v>911.81</v>
      </c>
      <c r="M123" s="75">
        <f t="shared" si="17"/>
        <v>136.77000000000001</v>
      </c>
      <c r="N123" s="3">
        <f t="shared" si="18"/>
        <v>1048.58</v>
      </c>
      <c r="O123" s="11">
        <f t="shared" si="19"/>
        <v>1048.58</v>
      </c>
    </row>
    <row r="124" spans="1:15" x14ac:dyDescent="0.2">
      <c r="A124" s="56" t="str">
        <f>'Door Comparison'!A125</f>
        <v xml:space="preserve">01.50.01,  </v>
      </c>
      <c r="B124" s="56" t="str">
        <f>'Door Comparison'!B125</f>
        <v>DRS-100</v>
      </c>
      <c r="C124" s="56">
        <f>'Door Comparison'!C125</f>
        <v>0</v>
      </c>
      <c r="D124" s="9">
        <f>'Door Comparison'!N125</f>
        <v>1</v>
      </c>
      <c r="E124" s="91">
        <f>('Door Labour'!Y125/'Door Labour'!K$3)*'Door Summary'!G$3</f>
        <v>173.15</v>
      </c>
      <c r="F124" s="3">
        <f>'Door Materials'!W125</f>
        <v>555.69000000000005</v>
      </c>
      <c r="G124" s="3">
        <f t="shared" si="12"/>
        <v>728.84</v>
      </c>
      <c r="H124" s="3">
        <f t="shared" si="13"/>
        <v>109.33</v>
      </c>
      <c r="I124" s="3">
        <f t="shared" si="14"/>
        <v>838.17</v>
      </c>
      <c r="J124" s="54">
        <v>0</v>
      </c>
      <c r="K124" s="75">
        <f t="shared" si="15"/>
        <v>8.4700000000000006</v>
      </c>
      <c r="L124" s="75">
        <f t="shared" si="16"/>
        <v>846.64</v>
      </c>
      <c r="M124" s="75">
        <f t="shared" si="17"/>
        <v>127</v>
      </c>
      <c r="N124" s="3">
        <f t="shared" si="18"/>
        <v>973.64</v>
      </c>
      <c r="O124" s="11">
        <f t="shared" si="19"/>
        <v>973.64</v>
      </c>
    </row>
    <row r="125" spans="1:15" x14ac:dyDescent="0.2">
      <c r="A125" s="56" t="str">
        <f>'Door Comparison'!A126</f>
        <v xml:space="preserve">01.50.02,  </v>
      </c>
      <c r="B125" s="56" t="str">
        <f>'Door Comparison'!B126</f>
        <v>DRS-104</v>
      </c>
      <c r="C125" s="56">
        <f>'Door Comparison'!C126</f>
        <v>0</v>
      </c>
      <c r="D125" s="9">
        <f>'Door Comparison'!N126</f>
        <v>1</v>
      </c>
      <c r="E125" s="91">
        <f>('Door Labour'!Y126/'Door Labour'!K$3)*'Door Summary'!G$3</f>
        <v>190.57</v>
      </c>
      <c r="F125" s="3">
        <f>'Door Materials'!W126</f>
        <v>970.44</v>
      </c>
      <c r="G125" s="3">
        <f t="shared" si="12"/>
        <v>1161.01</v>
      </c>
      <c r="H125" s="3">
        <f t="shared" si="13"/>
        <v>174.15</v>
      </c>
      <c r="I125" s="3">
        <f t="shared" si="14"/>
        <v>1335.16</v>
      </c>
      <c r="J125" s="54">
        <v>0</v>
      </c>
      <c r="K125" s="75">
        <f t="shared" si="15"/>
        <v>13.49</v>
      </c>
      <c r="L125" s="75">
        <f t="shared" si="16"/>
        <v>1348.65</v>
      </c>
      <c r="M125" s="75">
        <f t="shared" si="17"/>
        <v>202.3</v>
      </c>
      <c r="N125" s="3">
        <f t="shared" si="18"/>
        <v>1550.95</v>
      </c>
      <c r="O125" s="11">
        <f t="shared" si="19"/>
        <v>1550.95</v>
      </c>
    </row>
    <row r="126" spans="1:15" x14ac:dyDescent="0.2">
      <c r="A126" s="56" t="str">
        <f>'Door Comparison'!A127</f>
        <v xml:space="preserve">01.50.03,  </v>
      </c>
      <c r="B126" s="56" t="str">
        <f>'Door Comparison'!B127</f>
        <v>DRS-104</v>
      </c>
      <c r="C126" s="56">
        <f>'Door Comparison'!C127</f>
        <v>0</v>
      </c>
      <c r="D126" s="9">
        <f>'Door Comparison'!N127</f>
        <v>1</v>
      </c>
      <c r="E126" s="91">
        <f>('Door Labour'!Y127/'Door Labour'!K$3)*'Door Summary'!G$3</f>
        <v>146.44999999999999</v>
      </c>
      <c r="F126" s="3">
        <f>'Door Materials'!W127</f>
        <v>426.42</v>
      </c>
      <c r="G126" s="3">
        <f t="shared" si="12"/>
        <v>572.87</v>
      </c>
      <c r="H126" s="3">
        <f t="shared" si="13"/>
        <v>85.93</v>
      </c>
      <c r="I126" s="3">
        <f t="shared" si="14"/>
        <v>658.8</v>
      </c>
      <c r="J126" s="54">
        <v>0</v>
      </c>
      <c r="K126" s="75">
        <f t="shared" si="15"/>
        <v>6.65</v>
      </c>
      <c r="L126" s="75">
        <f t="shared" si="16"/>
        <v>665.45</v>
      </c>
      <c r="M126" s="75">
        <f t="shared" si="17"/>
        <v>99.82</v>
      </c>
      <c r="N126" s="3">
        <f t="shared" si="18"/>
        <v>765.27</v>
      </c>
      <c r="O126" s="11">
        <f t="shared" si="19"/>
        <v>765.27</v>
      </c>
    </row>
    <row r="127" spans="1:15" x14ac:dyDescent="0.2">
      <c r="A127" s="56" t="str">
        <f>'Door Comparison'!A128</f>
        <v xml:space="preserve">01.54.01,  </v>
      </c>
      <c r="B127" s="56" t="str">
        <f>'Door Comparison'!B128</f>
        <v>DRS-100</v>
      </c>
      <c r="C127" s="56">
        <f>'Door Comparison'!C128</f>
        <v>0</v>
      </c>
      <c r="D127" s="9">
        <f>'Door Comparison'!N128</f>
        <v>1</v>
      </c>
      <c r="E127" s="91">
        <f>('Door Labour'!Y128/'Door Labour'!K$3)*'Door Summary'!G$3</f>
        <v>173.15</v>
      </c>
      <c r="F127" s="3">
        <f>'Door Materials'!W128</f>
        <v>403.49</v>
      </c>
      <c r="G127" s="3">
        <f t="shared" si="12"/>
        <v>576.64</v>
      </c>
      <c r="H127" s="3">
        <f t="shared" si="13"/>
        <v>86.5</v>
      </c>
      <c r="I127" s="3">
        <f t="shared" si="14"/>
        <v>663.14</v>
      </c>
      <c r="J127" s="54">
        <v>0</v>
      </c>
      <c r="K127" s="75">
        <f t="shared" si="15"/>
        <v>6.7</v>
      </c>
      <c r="L127" s="75">
        <f t="shared" si="16"/>
        <v>669.84</v>
      </c>
      <c r="M127" s="75">
        <f t="shared" si="17"/>
        <v>100.48</v>
      </c>
      <c r="N127" s="3">
        <f t="shared" si="18"/>
        <v>770.32</v>
      </c>
      <c r="O127" s="11">
        <f t="shared" si="19"/>
        <v>770.32</v>
      </c>
    </row>
    <row r="128" spans="1:15" x14ac:dyDescent="0.2">
      <c r="A128" s="56" t="str">
        <f>'Door Comparison'!A129</f>
        <v xml:space="preserve">01.54.02,  </v>
      </c>
      <c r="B128" s="56" t="str">
        <f>'Door Comparison'!B129</f>
        <v>DRS-100</v>
      </c>
      <c r="C128" s="56">
        <f>'Door Comparison'!C129</f>
        <v>0</v>
      </c>
      <c r="D128" s="9">
        <f>'Door Comparison'!N129</f>
        <v>1</v>
      </c>
      <c r="E128" s="91">
        <f>('Door Labour'!Y129/'Door Labour'!K$3)*'Door Summary'!G$3</f>
        <v>173.15</v>
      </c>
      <c r="F128" s="3">
        <f>'Door Materials'!W129</f>
        <v>389.45</v>
      </c>
      <c r="G128" s="3">
        <f t="shared" si="12"/>
        <v>562.6</v>
      </c>
      <c r="H128" s="3">
        <f t="shared" si="13"/>
        <v>84.39</v>
      </c>
      <c r="I128" s="3">
        <f t="shared" si="14"/>
        <v>646.99</v>
      </c>
      <c r="J128" s="54">
        <v>0</v>
      </c>
      <c r="K128" s="75">
        <f t="shared" si="15"/>
        <v>6.54</v>
      </c>
      <c r="L128" s="75">
        <f t="shared" si="16"/>
        <v>653.53</v>
      </c>
      <c r="M128" s="75">
        <f t="shared" si="17"/>
        <v>98.03</v>
      </c>
      <c r="N128" s="3">
        <f t="shared" si="18"/>
        <v>751.56</v>
      </c>
      <c r="O128" s="11">
        <f t="shared" si="19"/>
        <v>751.56</v>
      </c>
    </row>
    <row r="129" spans="1:15" x14ac:dyDescent="0.2">
      <c r="A129" s="56" t="str">
        <f>'Door Comparison'!A130</f>
        <v xml:space="preserve">01.54.03,  </v>
      </c>
      <c r="B129" s="56" t="str">
        <f>'Door Comparison'!B130</f>
        <v>DRS-100</v>
      </c>
      <c r="C129" s="56">
        <f>'Door Comparison'!C130</f>
        <v>0</v>
      </c>
      <c r="D129" s="9">
        <f>'Door Comparison'!N130</f>
        <v>1</v>
      </c>
      <c r="E129" s="91">
        <f>('Door Labour'!Y130/'Door Labour'!K$3)*'Door Summary'!G$3</f>
        <v>173.15</v>
      </c>
      <c r="F129" s="3">
        <f>'Door Materials'!W130</f>
        <v>389.45</v>
      </c>
      <c r="G129" s="3">
        <f t="shared" si="12"/>
        <v>562.6</v>
      </c>
      <c r="H129" s="3">
        <f t="shared" si="13"/>
        <v>84.39</v>
      </c>
      <c r="I129" s="3">
        <f t="shared" si="14"/>
        <v>646.99</v>
      </c>
      <c r="J129" s="54">
        <v>0</v>
      </c>
      <c r="K129" s="75">
        <f t="shared" si="15"/>
        <v>6.54</v>
      </c>
      <c r="L129" s="75">
        <f t="shared" si="16"/>
        <v>653.53</v>
      </c>
      <c r="M129" s="75">
        <f t="shared" si="17"/>
        <v>98.03</v>
      </c>
      <c r="N129" s="3">
        <f t="shared" si="18"/>
        <v>751.56</v>
      </c>
      <c r="O129" s="11">
        <f t="shared" si="19"/>
        <v>751.56</v>
      </c>
    </row>
    <row r="130" spans="1:15" x14ac:dyDescent="0.2">
      <c r="A130" s="56" t="str">
        <f>'Door Comparison'!A131</f>
        <v xml:space="preserve">01.61.01,  </v>
      </c>
      <c r="B130" s="56" t="str">
        <f>'Door Comparison'!B131</f>
        <v>DRS-104</v>
      </c>
      <c r="C130" s="56">
        <f>'Door Comparison'!C131</f>
        <v>0</v>
      </c>
      <c r="D130" s="9">
        <f>'Door Comparison'!N131</f>
        <v>1</v>
      </c>
      <c r="E130" s="91">
        <f>('Door Labour'!Y131/'Door Labour'!K$3)*'Door Summary'!G$3</f>
        <v>148.86000000000001</v>
      </c>
      <c r="F130" s="3">
        <f>'Door Materials'!W131</f>
        <v>435.56</v>
      </c>
      <c r="G130" s="3">
        <f t="shared" si="12"/>
        <v>584.41999999999996</v>
      </c>
      <c r="H130" s="3">
        <f t="shared" si="13"/>
        <v>87.66</v>
      </c>
      <c r="I130" s="3">
        <f t="shared" si="14"/>
        <v>672.08</v>
      </c>
      <c r="J130" s="54">
        <v>0</v>
      </c>
      <c r="K130" s="75">
        <f t="shared" si="15"/>
        <v>6.79</v>
      </c>
      <c r="L130" s="75">
        <f t="shared" si="16"/>
        <v>678.87</v>
      </c>
      <c r="M130" s="75">
        <f t="shared" si="17"/>
        <v>101.83</v>
      </c>
      <c r="N130" s="3">
        <f t="shared" si="18"/>
        <v>780.7</v>
      </c>
      <c r="O130" s="11">
        <f t="shared" si="19"/>
        <v>780.7</v>
      </c>
    </row>
    <row r="131" spans="1:15" x14ac:dyDescent="0.2">
      <c r="A131" s="56" t="str">
        <f>'Door Comparison'!A132</f>
        <v xml:space="preserve">01.61.02,  </v>
      </c>
      <c r="B131" s="56" t="str">
        <f>'Door Comparison'!B132</f>
        <v>DRS-100</v>
      </c>
      <c r="C131" s="56">
        <f>'Door Comparison'!C132</f>
        <v>0</v>
      </c>
      <c r="D131" s="9">
        <f>'Door Comparison'!N132</f>
        <v>1</v>
      </c>
      <c r="E131" s="91">
        <f>('Door Labour'!Y132/'Door Labour'!K$3)*'Door Summary'!G$3</f>
        <v>166.61</v>
      </c>
      <c r="F131" s="3">
        <f>'Door Materials'!W132</f>
        <v>618.34</v>
      </c>
      <c r="G131" s="3">
        <f t="shared" si="12"/>
        <v>784.95</v>
      </c>
      <c r="H131" s="3">
        <f t="shared" si="13"/>
        <v>117.74</v>
      </c>
      <c r="I131" s="3">
        <f t="shared" si="14"/>
        <v>902.69</v>
      </c>
      <c r="J131" s="54">
        <v>0</v>
      </c>
      <c r="K131" s="75">
        <f t="shared" si="15"/>
        <v>9.1199999999999992</v>
      </c>
      <c r="L131" s="75">
        <f t="shared" si="16"/>
        <v>911.81</v>
      </c>
      <c r="M131" s="75">
        <f t="shared" si="17"/>
        <v>136.77000000000001</v>
      </c>
      <c r="N131" s="3">
        <f t="shared" si="18"/>
        <v>1048.58</v>
      </c>
      <c r="O131" s="11">
        <f t="shared" si="19"/>
        <v>1048.58</v>
      </c>
    </row>
    <row r="132" spans="1:15" x14ac:dyDescent="0.2">
      <c r="A132" s="56" t="str">
        <f>'Door Comparison'!A133</f>
        <v xml:space="preserve">02.37.01,  </v>
      </c>
      <c r="B132" s="56" t="str">
        <f>'Door Comparison'!B133</f>
        <v>DRS-104</v>
      </c>
      <c r="C132" s="56">
        <f>'Door Comparison'!C133</f>
        <v>0</v>
      </c>
      <c r="D132" s="9">
        <f>'Door Comparison'!N133</f>
        <v>1</v>
      </c>
      <c r="E132" s="91">
        <f>('Door Labour'!Y133/'Door Labour'!K$3)*'Door Summary'!G$3</f>
        <v>148.86000000000001</v>
      </c>
      <c r="F132" s="3">
        <f>'Door Materials'!W133</f>
        <v>435.56</v>
      </c>
      <c r="G132" s="3">
        <f t="shared" si="12"/>
        <v>584.41999999999996</v>
      </c>
      <c r="H132" s="3">
        <f t="shared" si="13"/>
        <v>87.66</v>
      </c>
      <c r="I132" s="3">
        <f t="shared" si="14"/>
        <v>672.08</v>
      </c>
      <c r="J132" s="54">
        <v>0</v>
      </c>
      <c r="K132" s="75">
        <f t="shared" si="15"/>
        <v>6.79</v>
      </c>
      <c r="L132" s="75">
        <f t="shared" si="16"/>
        <v>678.87</v>
      </c>
      <c r="M132" s="75">
        <f t="shared" si="17"/>
        <v>101.83</v>
      </c>
      <c r="N132" s="3">
        <f t="shared" si="18"/>
        <v>780.7</v>
      </c>
      <c r="O132" s="11">
        <f t="shared" si="19"/>
        <v>780.7</v>
      </c>
    </row>
    <row r="133" spans="1:15" x14ac:dyDescent="0.2">
      <c r="A133" s="56" t="str">
        <f>'Door Comparison'!A134</f>
        <v xml:space="preserve">02.37.02,  </v>
      </c>
      <c r="B133" s="56" t="str">
        <f>'Door Comparison'!B134</f>
        <v>DRS-100</v>
      </c>
      <c r="C133" s="56">
        <f>'Door Comparison'!C134</f>
        <v>0</v>
      </c>
      <c r="D133" s="9">
        <f>'Door Comparison'!N134</f>
        <v>1</v>
      </c>
      <c r="E133" s="91">
        <f>('Door Labour'!Y134/'Door Labour'!K$3)*'Door Summary'!G$3</f>
        <v>166.61</v>
      </c>
      <c r="F133" s="3">
        <f>'Door Materials'!W134</f>
        <v>618.34</v>
      </c>
      <c r="G133" s="3">
        <f t="shared" si="12"/>
        <v>784.95</v>
      </c>
      <c r="H133" s="3">
        <f t="shared" si="13"/>
        <v>117.74</v>
      </c>
      <c r="I133" s="3">
        <f t="shared" si="14"/>
        <v>902.69</v>
      </c>
      <c r="J133" s="54">
        <v>0</v>
      </c>
      <c r="K133" s="75">
        <f t="shared" si="15"/>
        <v>9.1199999999999992</v>
      </c>
      <c r="L133" s="75">
        <f t="shared" si="16"/>
        <v>911.81</v>
      </c>
      <c r="M133" s="75">
        <f t="shared" si="17"/>
        <v>136.77000000000001</v>
      </c>
      <c r="N133" s="3">
        <f t="shared" si="18"/>
        <v>1048.58</v>
      </c>
      <c r="O133" s="11">
        <f t="shared" si="19"/>
        <v>1048.58</v>
      </c>
    </row>
    <row r="134" spans="1:15" x14ac:dyDescent="0.2">
      <c r="A134" s="56" t="str">
        <f>'Door Comparison'!A135</f>
        <v xml:space="preserve">02.53.01,  </v>
      </c>
      <c r="B134" s="56" t="str">
        <f>'Door Comparison'!B135</f>
        <v>DRS-100</v>
      </c>
      <c r="C134" s="56">
        <f>'Door Comparison'!C135</f>
        <v>0</v>
      </c>
      <c r="D134" s="9">
        <f>'Door Comparison'!N135</f>
        <v>1</v>
      </c>
      <c r="E134" s="91">
        <f>('Door Labour'!Y135/'Door Labour'!K$3)*'Door Summary'!G$3</f>
        <v>166.61</v>
      </c>
      <c r="F134" s="3">
        <f>'Door Materials'!W135</f>
        <v>618.34</v>
      </c>
      <c r="G134" s="3">
        <f t="shared" si="12"/>
        <v>784.95</v>
      </c>
      <c r="H134" s="3">
        <f t="shared" si="13"/>
        <v>117.74</v>
      </c>
      <c r="I134" s="3">
        <f t="shared" si="14"/>
        <v>902.69</v>
      </c>
      <c r="J134" s="54">
        <v>0</v>
      </c>
      <c r="K134" s="75">
        <f t="shared" si="15"/>
        <v>9.1199999999999992</v>
      </c>
      <c r="L134" s="75">
        <f t="shared" si="16"/>
        <v>911.81</v>
      </c>
      <c r="M134" s="75">
        <f t="shared" si="17"/>
        <v>136.77000000000001</v>
      </c>
      <c r="N134" s="3">
        <f t="shared" si="18"/>
        <v>1048.58</v>
      </c>
      <c r="O134" s="11">
        <f t="shared" si="19"/>
        <v>1048.58</v>
      </c>
    </row>
    <row r="135" spans="1:15" x14ac:dyDescent="0.2">
      <c r="A135" s="56" t="str">
        <f>'Door Comparison'!A136</f>
        <v xml:space="preserve">02.73.01,  </v>
      </c>
      <c r="B135" s="56" t="str">
        <f>'Door Comparison'!B136</f>
        <v>DRS-104</v>
      </c>
      <c r="C135" s="56">
        <f>'Door Comparison'!C136</f>
        <v>0</v>
      </c>
      <c r="D135" s="9">
        <f>'Door Comparison'!N136</f>
        <v>1</v>
      </c>
      <c r="E135" s="91">
        <f>('Door Labour'!Y136/'Door Labour'!K$3)*'Door Summary'!G$3</f>
        <v>148.86000000000001</v>
      </c>
      <c r="F135" s="3">
        <f>'Door Materials'!W136</f>
        <v>435.56</v>
      </c>
      <c r="G135" s="3">
        <f t="shared" si="12"/>
        <v>584.41999999999996</v>
      </c>
      <c r="H135" s="3">
        <f t="shared" si="13"/>
        <v>87.66</v>
      </c>
      <c r="I135" s="3">
        <f t="shared" si="14"/>
        <v>672.08</v>
      </c>
      <c r="J135" s="54">
        <v>0</v>
      </c>
      <c r="K135" s="75">
        <f t="shared" si="15"/>
        <v>6.79</v>
      </c>
      <c r="L135" s="75">
        <f t="shared" si="16"/>
        <v>678.87</v>
      </c>
      <c r="M135" s="75">
        <f t="shared" si="17"/>
        <v>101.83</v>
      </c>
      <c r="N135" s="3">
        <f t="shared" si="18"/>
        <v>780.7</v>
      </c>
      <c r="O135" s="11">
        <f t="shared" si="19"/>
        <v>780.7</v>
      </c>
    </row>
    <row r="136" spans="1:15" x14ac:dyDescent="0.2">
      <c r="A136" s="56" t="str">
        <f>'Door Comparison'!A137</f>
        <v xml:space="preserve">02.73.02,  </v>
      </c>
      <c r="B136" s="56" t="str">
        <f>'Door Comparison'!B137</f>
        <v>DRS-104</v>
      </c>
      <c r="C136" s="56">
        <f>'Door Comparison'!C137</f>
        <v>0</v>
      </c>
      <c r="D136" s="9">
        <f>'Door Comparison'!N137</f>
        <v>1</v>
      </c>
      <c r="E136" s="91">
        <f>('Door Labour'!Y137/'Door Labour'!K$3)*'Door Summary'!G$3</f>
        <v>180.13</v>
      </c>
      <c r="F136" s="3">
        <f>'Door Materials'!W137</f>
        <v>555.20000000000005</v>
      </c>
      <c r="G136" s="3">
        <f t="shared" si="12"/>
        <v>735.33</v>
      </c>
      <c r="H136" s="3">
        <f t="shared" si="13"/>
        <v>110.3</v>
      </c>
      <c r="I136" s="3">
        <f t="shared" si="14"/>
        <v>845.63</v>
      </c>
      <c r="J136" s="54">
        <v>0</v>
      </c>
      <c r="K136" s="75">
        <f t="shared" si="15"/>
        <v>8.5399999999999991</v>
      </c>
      <c r="L136" s="75">
        <f t="shared" si="16"/>
        <v>854.17</v>
      </c>
      <c r="M136" s="75">
        <f t="shared" si="17"/>
        <v>128.13</v>
      </c>
      <c r="N136" s="3">
        <f t="shared" si="18"/>
        <v>982.3</v>
      </c>
      <c r="O136" s="11">
        <f t="shared" si="19"/>
        <v>982.3</v>
      </c>
    </row>
    <row r="137" spans="1:15" x14ac:dyDescent="0.2">
      <c r="A137" s="56" t="str">
        <f>'Door Comparison'!A138</f>
        <v xml:space="preserve">02.73.04,  </v>
      </c>
      <c r="B137" s="56" t="str">
        <f>'Door Comparison'!B138</f>
        <v>DRS-104</v>
      </c>
      <c r="C137" s="56">
        <f>'Door Comparison'!C138</f>
        <v>0</v>
      </c>
      <c r="D137" s="9">
        <f>'Door Comparison'!N138</f>
        <v>1</v>
      </c>
      <c r="E137" s="91">
        <f>('Door Labour'!Y138/'Door Labour'!K$3)*'Door Summary'!G$3</f>
        <v>224.27</v>
      </c>
      <c r="F137" s="3">
        <f>'Door Materials'!W138</f>
        <v>1001.68</v>
      </c>
      <c r="G137" s="3">
        <f t="shared" ref="G137:G200" si="20">E137+F137</f>
        <v>1225.95</v>
      </c>
      <c r="H137" s="3">
        <f t="shared" ref="H137:H200" si="21">G137*H$7</f>
        <v>183.89</v>
      </c>
      <c r="I137" s="3">
        <f t="shared" ref="I137:I200" si="22">SUM(G137:H137)</f>
        <v>1409.84</v>
      </c>
      <c r="J137" s="54">
        <v>0</v>
      </c>
      <c r="K137" s="75">
        <f t="shared" ref="K137:K200" si="23">(I137+J137)/99</f>
        <v>14.24</v>
      </c>
      <c r="L137" s="75">
        <f t="shared" ref="L137:L200" si="24">K137+J137+I137</f>
        <v>1424.08</v>
      </c>
      <c r="M137" s="75">
        <f t="shared" ref="M137:M200" si="25">L137*0.15</f>
        <v>213.61</v>
      </c>
      <c r="N137" s="3">
        <f t="shared" ref="N137:N200" si="26">L137+M137</f>
        <v>1637.69</v>
      </c>
      <c r="O137" s="11">
        <f t="shared" ref="O137:O200" si="27">D137*N137</f>
        <v>1637.69</v>
      </c>
    </row>
    <row r="138" spans="1:15" x14ac:dyDescent="0.2">
      <c r="A138" s="56" t="str">
        <f>'Door Comparison'!A139</f>
        <v xml:space="preserve">02.73.05,  </v>
      </c>
      <c r="B138" s="56" t="str">
        <f>'Door Comparison'!B139</f>
        <v>DRS-104</v>
      </c>
      <c r="C138" s="56">
        <f>'Door Comparison'!C139</f>
        <v>0</v>
      </c>
      <c r="D138" s="9">
        <f>'Door Comparison'!N139</f>
        <v>1</v>
      </c>
      <c r="E138" s="91">
        <f>('Door Labour'!Y139/'Door Labour'!K$3)*'Door Summary'!G$3</f>
        <v>190.57</v>
      </c>
      <c r="F138" s="3">
        <f>'Door Materials'!W139</f>
        <v>970.44</v>
      </c>
      <c r="G138" s="3">
        <f t="shared" si="20"/>
        <v>1161.01</v>
      </c>
      <c r="H138" s="3">
        <f t="shared" si="21"/>
        <v>174.15</v>
      </c>
      <c r="I138" s="3">
        <f t="shared" si="22"/>
        <v>1335.16</v>
      </c>
      <c r="J138" s="54">
        <v>0</v>
      </c>
      <c r="K138" s="75">
        <f t="shared" si="23"/>
        <v>13.49</v>
      </c>
      <c r="L138" s="75">
        <f t="shared" si="24"/>
        <v>1348.65</v>
      </c>
      <c r="M138" s="75">
        <f t="shared" si="25"/>
        <v>202.3</v>
      </c>
      <c r="N138" s="3">
        <f t="shared" si="26"/>
        <v>1550.95</v>
      </c>
      <c r="O138" s="11">
        <f t="shared" si="27"/>
        <v>1550.95</v>
      </c>
    </row>
    <row r="139" spans="1:15" x14ac:dyDescent="0.2">
      <c r="A139" s="56" t="str">
        <f>'Door Comparison'!A140</f>
        <v xml:space="preserve">02.73.06,  </v>
      </c>
      <c r="B139" s="56" t="str">
        <f>'Door Comparison'!B140</f>
        <v>DRS-104</v>
      </c>
      <c r="C139" s="56">
        <f>'Door Comparison'!C140</f>
        <v>0</v>
      </c>
      <c r="D139" s="9">
        <f>'Door Comparison'!N140</f>
        <v>1</v>
      </c>
      <c r="E139" s="91">
        <f>('Door Labour'!Y140/'Door Labour'!K$3)*'Door Summary'!G$3</f>
        <v>144.01</v>
      </c>
      <c r="F139" s="3">
        <f>'Door Materials'!W140</f>
        <v>359.56</v>
      </c>
      <c r="G139" s="3">
        <f t="shared" si="20"/>
        <v>503.57</v>
      </c>
      <c r="H139" s="3">
        <f t="shared" si="21"/>
        <v>75.540000000000006</v>
      </c>
      <c r="I139" s="3">
        <f t="shared" si="22"/>
        <v>579.11</v>
      </c>
      <c r="J139" s="54">
        <v>0</v>
      </c>
      <c r="K139" s="75">
        <f t="shared" si="23"/>
        <v>5.85</v>
      </c>
      <c r="L139" s="75">
        <f t="shared" si="24"/>
        <v>584.96</v>
      </c>
      <c r="M139" s="75">
        <f t="shared" si="25"/>
        <v>87.74</v>
      </c>
      <c r="N139" s="3">
        <f t="shared" si="26"/>
        <v>672.7</v>
      </c>
      <c r="O139" s="11">
        <f t="shared" si="27"/>
        <v>672.7</v>
      </c>
    </row>
    <row r="140" spans="1:15" x14ac:dyDescent="0.2">
      <c r="A140" s="56" t="str">
        <f>'Door Comparison'!A141</f>
        <v xml:space="preserve">02.08.01,  </v>
      </c>
      <c r="B140" s="56" t="str">
        <f>'Door Comparison'!B141</f>
        <v>DRS-100</v>
      </c>
      <c r="C140" s="56">
        <f>'Door Comparison'!C141</f>
        <v>0</v>
      </c>
      <c r="D140" s="9">
        <f>'Door Comparison'!N141</f>
        <v>1</v>
      </c>
      <c r="E140" s="91">
        <f>('Door Labour'!Y141/'Door Labour'!K$3)*'Door Summary'!G$3</f>
        <v>166.61</v>
      </c>
      <c r="F140" s="3">
        <f>'Door Materials'!W141</f>
        <v>618.34</v>
      </c>
      <c r="G140" s="3">
        <f t="shared" si="20"/>
        <v>784.95</v>
      </c>
      <c r="H140" s="3">
        <f t="shared" si="21"/>
        <v>117.74</v>
      </c>
      <c r="I140" s="3">
        <f t="shared" si="22"/>
        <v>902.69</v>
      </c>
      <c r="J140" s="54">
        <v>0</v>
      </c>
      <c r="K140" s="75">
        <f t="shared" si="23"/>
        <v>9.1199999999999992</v>
      </c>
      <c r="L140" s="75">
        <f t="shared" si="24"/>
        <v>911.81</v>
      </c>
      <c r="M140" s="75">
        <f t="shared" si="25"/>
        <v>136.77000000000001</v>
      </c>
      <c r="N140" s="3">
        <f t="shared" si="26"/>
        <v>1048.58</v>
      </c>
      <c r="O140" s="11">
        <f t="shared" si="27"/>
        <v>1048.58</v>
      </c>
    </row>
    <row r="141" spans="1:15" x14ac:dyDescent="0.2">
      <c r="A141" s="56" t="str">
        <f>'Door Comparison'!A142</f>
        <v xml:space="preserve">02.11.02,  </v>
      </c>
      <c r="B141" s="56" t="str">
        <f>'Door Comparison'!B142</f>
        <v>DRS-104</v>
      </c>
      <c r="C141" s="56">
        <f>'Door Comparison'!C142</f>
        <v>0</v>
      </c>
      <c r="D141" s="9">
        <f>'Door Comparison'!N142</f>
        <v>1</v>
      </c>
      <c r="E141" s="91">
        <f>('Door Labour'!Y142/'Door Labour'!K$3)*'Door Summary'!G$3</f>
        <v>144.01</v>
      </c>
      <c r="F141" s="3">
        <f>'Door Materials'!W142</f>
        <v>359.56</v>
      </c>
      <c r="G141" s="3">
        <f t="shared" si="20"/>
        <v>503.57</v>
      </c>
      <c r="H141" s="3">
        <f t="shared" si="21"/>
        <v>75.540000000000006</v>
      </c>
      <c r="I141" s="3">
        <f t="shared" si="22"/>
        <v>579.11</v>
      </c>
      <c r="J141" s="54">
        <v>0</v>
      </c>
      <c r="K141" s="75">
        <f t="shared" si="23"/>
        <v>5.85</v>
      </c>
      <c r="L141" s="75">
        <f t="shared" si="24"/>
        <v>584.96</v>
      </c>
      <c r="M141" s="75">
        <f t="shared" si="25"/>
        <v>87.74</v>
      </c>
      <c r="N141" s="3">
        <f t="shared" si="26"/>
        <v>672.7</v>
      </c>
      <c r="O141" s="11">
        <f t="shared" si="27"/>
        <v>672.7</v>
      </c>
    </row>
    <row r="142" spans="1:15" x14ac:dyDescent="0.2">
      <c r="A142" s="56" t="str">
        <f>'Door Comparison'!A143</f>
        <v xml:space="preserve">02.11.03,  </v>
      </c>
      <c r="B142" s="56" t="str">
        <f>'Door Comparison'!B143</f>
        <v>DRS-104</v>
      </c>
      <c r="C142" s="56">
        <f>'Door Comparison'!C143</f>
        <v>0</v>
      </c>
      <c r="D142" s="9">
        <f>'Door Comparison'!N143</f>
        <v>1</v>
      </c>
      <c r="E142" s="91">
        <f>('Door Labour'!Y143/'Door Labour'!K$3)*'Door Summary'!G$3</f>
        <v>144.01</v>
      </c>
      <c r="F142" s="3">
        <f>'Door Materials'!W143</f>
        <v>359.56</v>
      </c>
      <c r="G142" s="3">
        <f t="shared" si="20"/>
        <v>503.57</v>
      </c>
      <c r="H142" s="3">
        <f t="shared" si="21"/>
        <v>75.540000000000006</v>
      </c>
      <c r="I142" s="3">
        <f t="shared" si="22"/>
        <v>579.11</v>
      </c>
      <c r="J142" s="54">
        <v>0</v>
      </c>
      <c r="K142" s="75">
        <f t="shared" si="23"/>
        <v>5.85</v>
      </c>
      <c r="L142" s="75">
        <f t="shared" si="24"/>
        <v>584.96</v>
      </c>
      <c r="M142" s="75">
        <f t="shared" si="25"/>
        <v>87.74</v>
      </c>
      <c r="N142" s="3">
        <f t="shared" si="26"/>
        <v>672.7</v>
      </c>
      <c r="O142" s="11">
        <f t="shared" si="27"/>
        <v>672.7</v>
      </c>
    </row>
    <row r="143" spans="1:15" x14ac:dyDescent="0.2">
      <c r="A143" s="56" t="str">
        <f>'Door Comparison'!A144</f>
        <v xml:space="preserve">02.11.05,  </v>
      </c>
      <c r="B143" s="56" t="str">
        <f>'Door Comparison'!B144</f>
        <v>DRS-104</v>
      </c>
      <c r="C143" s="56">
        <f>'Door Comparison'!C144</f>
        <v>0</v>
      </c>
      <c r="D143" s="9">
        <f>'Door Comparison'!N144</f>
        <v>1</v>
      </c>
      <c r="E143" s="91">
        <f>('Door Labour'!Y144/'Door Labour'!K$3)*'Door Summary'!G$3</f>
        <v>144.01</v>
      </c>
      <c r="F143" s="3">
        <f>'Door Materials'!W144</f>
        <v>359.56</v>
      </c>
      <c r="G143" s="3">
        <f t="shared" si="20"/>
        <v>503.57</v>
      </c>
      <c r="H143" s="3">
        <f t="shared" si="21"/>
        <v>75.540000000000006</v>
      </c>
      <c r="I143" s="3">
        <f t="shared" si="22"/>
        <v>579.11</v>
      </c>
      <c r="J143" s="54">
        <v>0</v>
      </c>
      <c r="K143" s="75">
        <f t="shared" si="23"/>
        <v>5.85</v>
      </c>
      <c r="L143" s="75">
        <f t="shared" si="24"/>
        <v>584.96</v>
      </c>
      <c r="M143" s="75">
        <f t="shared" si="25"/>
        <v>87.74</v>
      </c>
      <c r="N143" s="3">
        <f t="shared" si="26"/>
        <v>672.7</v>
      </c>
      <c r="O143" s="11">
        <f t="shared" si="27"/>
        <v>672.7</v>
      </c>
    </row>
    <row r="144" spans="1:15" x14ac:dyDescent="0.2">
      <c r="A144" s="56" t="str">
        <f>'Door Comparison'!A145</f>
        <v xml:space="preserve">02.11.06,  </v>
      </c>
      <c r="B144" s="56" t="str">
        <f>'Door Comparison'!B145</f>
        <v>DRS-104</v>
      </c>
      <c r="C144" s="56">
        <f>'Door Comparison'!C145</f>
        <v>0</v>
      </c>
      <c r="D144" s="9">
        <f>'Door Comparison'!N145</f>
        <v>1</v>
      </c>
      <c r="E144" s="91">
        <f>('Door Labour'!Y145/'Door Labour'!K$3)*'Door Summary'!G$3</f>
        <v>144.01</v>
      </c>
      <c r="F144" s="3">
        <f>'Door Materials'!W145</f>
        <v>359.56</v>
      </c>
      <c r="G144" s="3">
        <f t="shared" si="20"/>
        <v>503.57</v>
      </c>
      <c r="H144" s="3">
        <f t="shared" si="21"/>
        <v>75.540000000000006</v>
      </c>
      <c r="I144" s="3">
        <f t="shared" si="22"/>
        <v>579.11</v>
      </c>
      <c r="J144" s="54">
        <v>0</v>
      </c>
      <c r="K144" s="75">
        <f t="shared" si="23"/>
        <v>5.85</v>
      </c>
      <c r="L144" s="75">
        <f t="shared" si="24"/>
        <v>584.96</v>
      </c>
      <c r="M144" s="75">
        <f t="shared" si="25"/>
        <v>87.74</v>
      </c>
      <c r="N144" s="3">
        <f t="shared" si="26"/>
        <v>672.7</v>
      </c>
      <c r="O144" s="11">
        <f t="shared" si="27"/>
        <v>672.7</v>
      </c>
    </row>
    <row r="145" spans="1:15" x14ac:dyDescent="0.2">
      <c r="A145" s="56" t="str">
        <f>'Door Comparison'!A146</f>
        <v xml:space="preserve">02.11.07,  </v>
      </c>
      <c r="B145" s="56" t="str">
        <f>'Door Comparison'!B146</f>
        <v>DRS-105</v>
      </c>
      <c r="C145" s="56">
        <f>'Door Comparison'!C146</f>
        <v>0</v>
      </c>
      <c r="D145" s="9">
        <f>'Door Comparison'!N146</f>
        <v>1</v>
      </c>
      <c r="E145" s="91">
        <f>('Door Labour'!Y146/'Door Labour'!K$3)*'Door Summary'!G$3</f>
        <v>180.13</v>
      </c>
      <c r="F145" s="3">
        <f>'Door Materials'!W146</f>
        <v>596.39</v>
      </c>
      <c r="G145" s="3">
        <f t="shared" si="20"/>
        <v>776.52</v>
      </c>
      <c r="H145" s="3">
        <f t="shared" si="21"/>
        <v>116.48</v>
      </c>
      <c r="I145" s="3">
        <f t="shared" si="22"/>
        <v>893</v>
      </c>
      <c r="J145" s="54">
        <v>0</v>
      </c>
      <c r="K145" s="75">
        <f t="shared" si="23"/>
        <v>9.02</v>
      </c>
      <c r="L145" s="75">
        <f t="shared" si="24"/>
        <v>902.02</v>
      </c>
      <c r="M145" s="75">
        <f t="shared" si="25"/>
        <v>135.30000000000001</v>
      </c>
      <c r="N145" s="3">
        <f t="shared" si="26"/>
        <v>1037.32</v>
      </c>
      <c r="O145" s="11">
        <f t="shared" si="27"/>
        <v>1037.32</v>
      </c>
    </row>
    <row r="146" spans="1:15" x14ac:dyDescent="0.2">
      <c r="A146" s="56" t="str">
        <f>'Door Comparison'!A147</f>
        <v xml:space="preserve">02.20.01,  </v>
      </c>
      <c r="B146" s="56" t="str">
        <f>'Door Comparison'!B147</f>
        <v>DRS-100</v>
      </c>
      <c r="C146" s="56">
        <f>'Door Comparison'!C147</f>
        <v>0</v>
      </c>
      <c r="D146" s="9">
        <f>'Door Comparison'!N147</f>
        <v>1</v>
      </c>
      <c r="E146" s="91">
        <f>('Door Labour'!Y147/'Door Labour'!K$3)*'Door Summary'!G$3</f>
        <v>166.61</v>
      </c>
      <c r="F146" s="3">
        <f>'Door Materials'!W147</f>
        <v>618.34</v>
      </c>
      <c r="G146" s="3">
        <f t="shared" si="20"/>
        <v>784.95</v>
      </c>
      <c r="H146" s="3">
        <f t="shared" si="21"/>
        <v>117.74</v>
      </c>
      <c r="I146" s="3">
        <f t="shared" si="22"/>
        <v>902.69</v>
      </c>
      <c r="J146" s="54">
        <v>0</v>
      </c>
      <c r="K146" s="75">
        <f t="shared" si="23"/>
        <v>9.1199999999999992</v>
      </c>
      <c r="L146" s="75">
        <f t="shared" si="24"/>
        <v>911.81</v>
      </c>
      <c r="M146" s="75">
        <f t="shared" si="25"/>
        <v>136.77000000000001</v>
      </c>
      <c r="N146" s="3">
        <f t="shared" si="26"/>
        <v>1048.58</v>
      </c>
      <c r="O146" s="11">
        <f t="shared" si="27"/>
        <v>1048.58</v>
      </c>
    </row>
    <row r="147" spans="1:15" x14ac:dyDescent="0.2">
      <c r="A147" s="56" t="str">
        <f>'Door Comparison'!A148</f>
        <v xml:space="preserve">02.20.02,  </v>
      </c>
      <c r="B147" s="56" t="str">
        <f>'Door Comparison'!B148</f>
        <v>DRS-104</v>
      </c>
      <c r="C147" s="56">
        <f>'Door Comparison'!C148</f>
        <v>0</v>
      </c>
      <c r="D147" s="9">
        <f>'Door Comparison'!N148</f>
        <v>1</v>
      </c>
      <c r="E147" s="91">
        <f>('Door Labour'!Y148/'Door Labour'!K$3)*'Door Summary'!G$3</f>
        <v>151.31</v>
      </c>
      <c r="F147" s="3">
        <f>'Door Materials'!W148</f>
        <v>444.66</v>
      </c>
      <c r="G147" s="3">
        <f t="shared" si="20"/>
        <v>595.97</v>
      </c>
      <c r="H147" s="3">
        <f t="shared" si="21"/>
        <v>89.4</v>
      </c>
      <c r="I147" s="3">
        <f t="shared" si="22"/>
        <v>685.37</v>
      </c>
      <c r="J147" s="54">
        <v>0</v>
      </c>
      <c r="K147" s="75">
        <f t="shared" si="23"/>
        <v>6.92</v>
      </c>
      <c r="L147" s="75">
        <f t="shared" si="24"/>
        <v>692.29</v>
      </c>
      <c r="M147" s="75">
        <f t="shared" si="25"/>
        <v>103.84</v>
      </c>
      <c r="N147" s="3">
        <f t="shared" si="26"/>
        <v>796.13</v>
      </c>
      <c r="O147" s="11">
        <f t="shared" si="27"/>
        <v>796.13</v>
      </c>
    </row>
    <row r="148" spans="1:15" x14ac:dyDescent="0.2">
      <c r="A148" s="56" t="str">
        <f>'Door Comparison'!A149</f>
        <v xml:space="preserve">02.20.03,  </v>
      </c>
      <c r="B148" s="56" t="str">
        <f>'Door Comparison'!B149</f>
        <v>DRS-104</v>
      </c>
      <c r="C148" s="56">
        <f>'Door Comparison'!C149</f>
        <v>0</v>
      </c>
      <c r="D148" s="9">
        <f>'Door Comparison'!N149</f>
        <v>1</v>
      </c>
      <c r="E148" s="91">
        <f>('Door Labour'!Y149/'Door Labour'!K$3)*'Door Summary'!G$3</f>
        <v>144.01</v>
      </c>
      <c r="F148" s="3">
        <f>'Door Materials'!W149</f>
        <v>359.56</v>
      </c>
      <c r="G148" s="3">
        <f t="shared" si="20"/>
        <v>503.57</v>
      </c>
      <c r="H148" s="3">
        <f t="shared" si="21"/>
        <v>75.540000000000006</v>
      </c>
      <c r="I148" s="3">
        <f t="shared" si="22"/>
        <v>579.11</v>
      </c>
      <c r="J148" s="54">
        <v>0</v>
      </c>
      <c r="K148" s="75">
        <f t="shared" si="23"/>
        <v>5.85</v>
      </c>
      <c r="L148" s="75">
        <f t="shared" si="24"/>
        <v>584.96</v>
      </c>
      <c r="M148" s="75">
        <f t="shared" si="25"/>
        <v>87.74</v>
      </c>
      <c r="N148" s="3">
        <f t="shared" si="26"/>
        <v>672.7</v>
      </c>
      <c r="O148" s="11">
        <f t="shared" si="27"/>
        <v>672.7</v>
      </c>
    </row>
    <row r="149" spans="1:15" x14ac:dyDescent="0.2">
      <c r="A149" s="56" t="str">
        <f>'Door Comparison'!A150</f>
        <v xml:space="preserve">02.20.04,  </v>
      </c>
      <c r="B149" s="56" t="str">
        <f>'Door Comparison'!B150</f>
        <v>DRS-104</v>
      </c>
      <c r="C149" s="56">
        <f>'Door Comparison'!C150</f>
        <v>0</v>
      </c>
      <c r="D149" s="9">
        <f>'Door Comparison'!N150</f>
        <v>1</v>
      </c>
      <c r="E149" s="91">
        <f>('Door Labour'!Y150/'Door Labour'!K$3)*'Door Summary'!G$3</f>
        <v>144.01</v>
      </c>
      <c r="F149" s="3">
        <f>'Door Materials'!W150</f>
        <v>359.56</v>
      </c>
      <c r="G149" s="3">
        <f t="shared" si="20"/>
        <v>503.57</v>
      </c>
      <c r="H149" s="3">
        <f t="shared" si="21"/>
        <v>75.540000000000006</v>
      </c>
      <c r="I149" s="3">
        <f t="shared" si="22"/>
        <v>579.11</v>
      </c>
      <c r="J149" s="54">
        <v>0</v>
      </c>
      <c r="K149" s="75">
        <f t="shared" si="23"/>
        <v>5.85</v>
      </c>
      <c r="L149" s="75">
        <f t="shared" si="24"/>
        <v>584.96</v>
      </c>
      <c r="M149" s="75">
        <f t="shared" si="25"/>
        <v>87.74</v>
      </c>
      <c r="N149" s="3">
        <f t="shared" si="26"/>
        <v>672.7</v>
      </c>
      <c r="O149" s="11">
        <f t="shared" si="27"/>
        <v>672.7</v>
      </c>
    </row>
    <row r="150" spans="1:15" x14ac:dyDescent="0.2">
      <c r="A150" s="56" t="str">
        <f>'Door Comparison'!A151</f>
        <v xml:space="preserve">02.39.01,  </v>
      </c>
      <c r="B150" s="56" t="str">
        <f>'Door Comparison'!B151</f>
        <v>DRS-104</v>
      </c>
      <c r="C150" s="56">
        <f>'Door Comparison'!C151</f>
        <v>0</v>
      </c>
      <c r="D150" s="9">
        <f>'Door Comparison'!N151</f>
        <v>1</v>
      </c>
      <c r="E150" s="91">
        <f>('Door Labour'!Y151/'Door Labour'!K$3)*'Door Summary'!G$3</f>
        <v>224.27</v>
      </c>
      <c r="F150" s="3">
        <f>'Door Materials'!W151</f>
        <v>1001.68</v>
      </c>
      <c r="G150" s="3">
        <f t="shared" si="20"/>
        <v>1225.95</v>
      </c>
      <c r="H150" s="3">
        <f t="shared" si="21"/>
        <v>183.89</v>
      </c>
      <c r="I150" s="3">
        <f t="shared" si="22"/>
        <v>1409.84</v>
      </c>
      <c r="J150" s="54">
        <v>0</v>
      </c>
      <c r="K150" s="75">
        <f t="shared" si="23"/>
        <v>14.24</v>
      </c>
      <c r="L150" s="75">
        <f t="shared" si="24"/>
        <v>1424.08</v>
      </c>
      <c r="M150" s="75">
        <f t="shared" si="25"/>
        <v>213.61</v>
      </c>
      <c r="N150" s="3">
        <f t="shared" si="26"/>
        <v>1637.69</v>
      </c>
      <c r="O150" s="11">
        <f t="shared" si="27"/>
        <v>1637.69</v>
      </c>
    </row>
    <row r="151" spans="1:15" x14ac:dyDescent="0.2">
      <c r="A151" s="56" t="str">
        <f>'Door Comparison'!A152</f>
        <v xml:space="preserve">02.39.02,  </v>
      </c>
      <c r="B151" s="56" t="str">
        <f>'Door Comparison'!B152</f>
        <v>DRS-104</v>
      </c>
      <c r="C151" s="56">
        <f>'Door Comparison'!C152</f>
        <v>0</v>
      </c>
      <c r="D151" s="9">
        <f>'Door Comparison'!N152</f>
        <v>1</v>
      </c>
      <c r="E151" s="91">
        <f>('Door Labour'!Y152/'Door Labour'!K$3)*'Door Summary'!G$3</f>
        <v>224.27</v>
      </c>
      <c r="F151" s="3">
        <f>'Door Materials'!W152</f>
        <v>1001.68</v>
      </c>
      <c r="G151" s="3">
        <f t="shared" si="20"/>
        <v>1225.95</v>
      </c>
      <c r="H151" s="3">
        <f t="shared" si="21"/>
        <v>183.89</v>
      </c>
      <c r="I151" s="3">
        <f t="shared" si="22"/>
        <v>1409.84</v>
      </c>
      <c r="J151" s="54">
        <v>0</v>
      </c>
      <c r="K151" s="75">
        <f t="shared" si="23"/>
        <v>14.24</v>
      </c>
      <c r="L151" s="75">
        <f t="shared" si="24"/>
        <v>1424.08</v>
      </c>
      <c r="M151" s="75">
        <f t="shared" si="25"/>
        <v>213.61</v>
      </c>
      <c r="N151" s="3">
        <f t="shared" si="26"/>
        <v>1637.69</v>
      </c>
      <c r="O151" s="11">
        <f t="shared" si="27"/>
        <v>1637.69</v>
      </c>
    </row>
    <row r="152" spans="1:15" x14ac:dyDescent="0.2">
      <c r="A152" s="56" t="str">
        <f>'Door Comparison'!A153</f>
        <v xml:space="preserve">02.39.03,  </v>
      </c>
      <c r="B152" s="56" t="str">
        <f>'Door Comparison'!B153</f>
        <v>DRS-104</v>
      </c>
      <c r="C152" s="56">
        <f>'Door Comparison'!C153</f>
        <v>0</v>
      </c>
      <c r="D152" s="9">
        <f>'Door Comparison'!N153</f>
        <v>1</v>
      </c>
      <c r="E152" s="91">
        <f>('Door Labour'!Y153/'Door Labour'!K$3)*'Door Summary'!G$3</f>
        <v>190.57</v>
      </c>
      <c r="F152" s="3">
        <f>'Door Materials'!W153</f>
        <v>970.44</v>
      </c>
      <c r="G152" s="3">
        <f t="shared" si="20"/>
        <v>1161.01</v>
      </c>
      <c r="H152" s="3">
        <f t="shared" si="21"/>
        <v>174.15</v>
      </c>
      <c r="I152" s="3">
        <f t="shared" si="22"/>
        <v>1335.16</v>
      </c>
      <c r="J152" s="54">
        <v>0</v>
      </c>
      <c r="K152" s="75">
        <f t="shared" si="23"/>
        <v>13.49</v>
      </c>
      <c r="L152" s="75">
        <f t="shared" si="24"/>
        <v>1348.65</v>
      </c>
      <c r="M152" s="75">
        <f t="shared" si="25"/>
        <v>202.3</v>
      </c>
      <c r="N152" s="3">
        <f t="shared" si="26"/>
        <v>1550.95</v>
      </c>
      <c r="O152" s="11">
        <f t="shared" si="27"/>
        <v>1550.95</v>
      </c>
    </row>
    <row r="153" spans="1:15" x14ac:dyDescent="0.2">
      <c r="A153" s="56" t="str">
        <f>'Door Comparison'!A154</f>
        <v xml:space="preserve">02.39.04,  </v>
      </c>
      <c r="B153" s="56" t="str">
        <f>'Door Comparison'!B154</f>
        <v>DRS-104</v>
      </c>
      <c r="C153" s="56">
        <f>'Door Comparison'!C154</f>
        <v>0</v>
      </c>
      <c r="D153" s="9">
        <f>'Door Comparison'!N154</f>
        <v>1</v>
      </c>
      <c r="E153" s="91">
        <f>('Door Labour'!Y154/'Door Labour'!K$3)*'Door Summary'!G$3</f>
        <v>195.44</v>
      </c>
      <c r="F153" s="3">
        <f>'Door Materials'!W154</f>
        <v>992.59</v>
      </c>
      <c r="G153" s="3">
        <f t="shared" si="20"/>
        <v>1188.03</v>
      </c>
      <c r="H153" s="3">
        <f t="shared" si="21"/>
        <v>178.2</v>
      </c>
      <c r="I153" s="3">
        <f t="shared" si="22"/>
        <v>1366.23</v>
      </c>
      <c r="J153" s="54">
        <v>0</v>
      </c>
      <c r="K153" s="75">
        <f t="shared" si="23"/>
        <v>13.8</v>
      </c>
      <c r="L153" s="75">
        <f t="shared" si="24"/>
        <v>1380.03</v>
      </c>
      <c r="M153" s="75">
        <f t="shared" si="25"/>
        <v>207</v>
      </c>
      <c r="N153" s="3">
        <f t="shared" si="26"/>
        <v>1587.03</v>
      </c>
      <c r="O153" s="11">
        <f t="shared" si="27"/>
        <v>1587.03</v>
      </c>
    </row>
    <row r="154" spans="1:15" x14ac:dyDescent="0.2">
      <c r="A154" s="56" t="str">
        <f>'Door Comparison'!A155</f>
        <v xml:space="preserve">02.39.06,  </v>
      </c>
      <c r="B154" s="56" t="str">
        <f>'Door Comparison'!B155</f>
        <v>DRS-104</v>
      </c>
      <c r="C154" s="56">
        <f>'Door Comparison'!C155</f>
        <v>0</v>
      </c>
      <c r="D154" s="9">
        <f>'Door Comparison'!N155</f>
        <v>1</v>
      </c>
      <c r="E154" s="91">
        <f>('Door Labour'!Y155/'Door Labour'!K$3)*'Door Summary'!G$3</f>
        <v>193.01</v>
      </c>
      <c r="F154" s="3">
        <f>'Door Materials'!W155</f>
        <v>979.57</v>
      </c>
      <c r="G154" s="3">
        <f t="shared" si="20"/>
        <v>1172.58</v>
      </c>
      <c r="H154" s="3">
        <f t="shared" si="21"/>
        <v>175.89</v>
      </c>
      <c r="I154" s="3">
        <f t="shared" si="22"/>
        <v>1348.47</v>
      </c>
      <c r="J154" s="54">
        <v>0</v>
      </c>
      <c r="K154" s="75">
        <f t="shared" si="23"/>
        <v>13.62</v>
      </c>
      <c r="L154" s="75">
        <f t="shared" si="24"/>
        <v>1362.09</v>
      </c>
      <c r="M154" s="75">
        <f t="shared" si="25"/>
        <v>204.31</v>
      </c>
      <c r="N154" s="3">
        <f t="shared" si="26"/>
        <v>1566.4</v>
      </c>
      <c r="O154" s="11">
        <f t="shared" si="27"/>
        <v>1566.4</v>
      </c>
    </row>
    <row r="155" spans="1:15" x14ac:dyDescent="0.2">
      <c r="A155" s="56" t="str">
        <f>'Door Comparison'!A156</f>
        <v xml:space="preserve">02.39.07,  </v>
      </c>
      <c r="B155" s="56" t="str">
        <f>'Door Comparison'!B156</f>
        <v>DRS-104</v>
      </c>
      <c r="C155" s="56">
        <f>'Door Comparison'!C156</f>
        <v>0</v>
      </c>
      <c r="D155" s="9">
        <f>'Door Comparison'!N156</f>
        <v>1</v>
      </c>
      <c r="E155" s="91">
        <f>('Door Labour'!Y156/'Door Labour'!K$3)*'Door Summary'!G$3</f>
        <v>193.01</v>
      </c>
      <c r="F155" s="3">
        <f>'Door Materials'!W156</f>
        <v>979.57</v>
      </c>
      <c r="G155" s="3">
        <f t="shared" si="20"/>
        <v>1172.58</v>
      </c>
      <c r="H155" s="3">
        <f t="shared" si="21"/>
        <v>175.89</v>
      </c>
      <c r="I155" s="3">
        <f t="shared" si="22"/>
        <v>1348.47</v>
      </c>
      <c r="J155" s="54">
        <v>0</v>
      </c>
      <c r="K155" s="75">
        <f t="shared" si="23"/>
        <v>13.62</v>
      </c>
      <c r="L155" s="75">
        <f t="shared" si="24"/>
        <v>1362.09</v>
      </c>
      <c r="M155" s="75">
        <f t="shared" si="25"/>
        <v>204.31</v>
      </c>
      <c r="N155" s="3">
        <f t="shared" si="26"/>
        <v>1566.4</v>
      </c>
      <c r="O155" s="11">
        <f t="shared" si="27"/>
        <v>1566.4</v>
      </c>
    </row>
    <row r="156" spans="1:15" x14ac:dyDescent="0.2">
      <c r="A156" s="56" t="str">
        <f>'Door Comparison'!A157</f>
        <v xml:space="preserve">02.39.08,  </v>
      </c>
      <c r="B156" s="56" t="str">
        <f>'Door Comparison'!B157</f>
        <v>DRS-104</v>
      </c>
      <c r="C156" s="56">
        <f>'Door Comparison'!C157</f>
        <v>0</v>
      </c>
      <c r="D156" s="9">
        <f>'Door Comparison'!N157</f>
        <v>1</v>
      </c>
      <c r="E156" s="91">
        <f>('Door Labour'!Y157/'Door Labour'!K$3)*'Door Summary'!G$3</f>
        <v>180.13</v>
      </c>
      <c r="F156" s="3">
        <f>'Door Materials'!W157</f>
        <v>555.20000000000005</v>
      </c>
      <c r="G156" s="3">
        <f t="shared" si="20"/>
        <v>735.33</v>
      </c>
      <c r="H156" s="3">
        <f t="shared" si="21"/>
        <v>110.3</v>
      </c>
      <c r="I156" s="3">
        <f t="shared" si="22"/>
        <v>845.63</v>
      </c>
      <c r="J156" s="54">
        <v>0</v>
      </c>
      <c r="K156" s="75">
        <f t="shared" si="23"/>
        <v>8.5399999999999991</v>
      </c>
      <c r="L156" s="75">
        <f t="shared" si="24"/>
        <v>854.17</v>
      </c>
      <c r="M156" s="75">
        <f t="shared" si="25"/>
        <v>128.13</v>
      </c>
      <c r="N156" s="3">
        <f t="shared" si="26"/>
        <v>982.3</v>
      </c>
      <c r="O156" s="11">
        <f t="shared" si="27"/>
        <v>982.3</v>
      </c>
    </row>
    <row r="157" spans="1:15" x14ac:dyDescent="0.2">
      <c r="A157" s="56" t="str">
        <f>'Door Comparison'!A158</f>
        <v xml:space="preserve">02.39.09,  </v>
      </c>
      <c r="B157" s="56" t="str">
        <f>'Door Comparison'!B158</f>
        <v>DRS-104</v>
      </c>
      <c r="C157" s="56">
        <f>'Door Comparison'!C158</f>
        <v>0</v>
      </c>
      <c r="D157" s="9">
        <f>'Door Comparison'!N158</f>
        <v>1</v>
      </c>
      <c r="E157" s="91">
        <f>('Door Labour'!Y158/'Door Labour'!K$3)*'Door Summary'!G$3</f>
        <v>151.31</v>
      </c>
      <c r="F157" s="3">
        <f>'Door Materials'!W158</f>
        <v>444.66</v>
      </c>
      <c r="G157" s="3">
        <f t="shared" si="20"/>
        <v>595.97</v>
      </c>
      <c r="H157" s="3">
        <f t="shared" si="21"/>
        <v>89.4</v>
      </c>
      <c r="I157" s="3">
        <f t="shared" si="22"/>
        <v>685.37</v>
      </c>
      <c r="J157" s="54">
        <v>0</v>
      </c>
      <c r="K157" s="75">
        <f t="shared" si="23"/>
        <v>6.92</v>
      </c>
      <c r="L157" s="75">
        <f t="shared" si="24"/>
        <v>692.29</v>
      </c>
      <c r="M157" s="75">
        <f t="shared" si="25"/>
        <v>103.84</v>
      </c>
      <c r="N157" s="3">
        <f t="shared" si="26"/>
        <v>796.13</v>
      </c>
      <c r="O157" s="11">
        <f t="shared" si="27"/>
        <v>796.13</v>
      </c>
    </row>
    <row r="158" spans="1:15" x14ac:dyDescent="0.2">
      <c r="A158" s="56" t="str">
        <f>'Door Comparison'!A159</f>
        <v xml:space="preserve">02.39.10,  </v>
      </c>
      <c r="B158" s="56" t="str">
        <f>'Door Comparison'!B159</f>
        <v>DRS-104</v>
      </c>
      <c r="C158" s="56">
        <f>'Door Comparison'!C159</f>
        <v>0</v>
      </c>
      <c r="D158" s="9">
        <f>'Door Comparison'!N159</f>
        <v>1</v>
      </c>
      <c r="E158" s="91">
        <f>('Door Labour'!Y159/'Door Labour'!K$3)*'Door Summary'!G$3</f>
        <v>151.31</v>
      </c>
      <c r="F158" s="3">
        <f>'Door Materials'!W159</f>
        <v>444.66</v>
      </c>
      <c r="G158" s="3">
        <f t="shared" si="20"/>
        <v>595.97</v>
      </c>
      <c r="H158" s="3">
        <f t="shared" si="21"/>
        <v>89.4</v>
      </c>
      <c r="I158" s="3">
        <f t="shared" si="22"/>
        <v>685.37</v>
      </c>
      <c r="J158" s="54">
        <v>0</v>
      </c>
      <c r="K158" s="75">
        <f t="shared" si="23"/>
        <v>6.92</v>
      </c>
      <c r="L158" s="75">
        <f t="shared" si="24"/>
        <v>692.29</v>
      </c>
      <c r="M158" s="75">
        <f t="shared" si="25"/>
        <v>103.84</v>
      </c>
      <c r="N158" s="3">
        <f t="shared" si="26"/>
        <v>796.13</v>
      </c>
      <c r="O158" s="11">
        <f t="shared" si="27"/>
        <v>796.13</v>
      </c>
    </row>
    <row r="159" spans="1:15" x14ac:dyDescent="0.2">
      <c r="A159" s="56" t="str">
        <f>'Door Comparison'!A160</f>
        <v xml:space="preserve">02.39.11,  </v>
      </c>
      <c r="B159" s="56" t="str">
        <f>'Door Comparison'!B160</f>
        <v>DRS-104</v>
      </c>
      <c r="C159" s="56">
        <f>'Door Comparison'!C160</f>
        <v>0</v>
      </c>
      <c r="D159" s="9">
        <f>'Door Comparison'!N160</f>
        <v>1</v>
      </c>
      <c r="E159" s="91">
        <f>('Door Labour'!Y160/'Door Labour'!K$3)*'Door Summary'!G$3</f>
        <v>151.31</v>
      </c>
      <c r="F159" s="3">
        <f>'Door Materials'!W160</f>
        <v>444.66</v>
      </c>
      <c r="G159" s="3">
        <f t="shared" si="20"/>
        <v>595.97</v>
      </c>
      <c r="H159" s="3">
        <f t="shared" si="21"/>
        <v>89.4</v>
      </c>
      <c r="I159" s="3">
        <f t="shared" si="22"/>
        <v>685.37</v>
      </c>
      <c r="J159" s="54">
        <v>0</v>
      </c>
      <c r="K159" s="75">
        <f t="shared" si="23"/>
        <v>6.92</v>
      </c>
      <c r="L159" s="75">
        <f t="shared" si="24"/>
        <v>692.29</v>
      </c>
      <c r="M159" s="75">
        <f t="shared" si="25"/>
        <v>103.84</v>
      </c>
      <c r="N159" s="3">
        <f t="shared" si="26"/>
        <v>796.13</v>
      </c>
      <c r="O159" s="11">
        <f t="shared" si="27"/>
        <v>796.13</v>
      </c>
    </row>
    <row r="160" spans="1:15" x14ac:dyDescent="0.2">
      <c r="A160" s="56" t="str">
        <f>'Door Comparison'!A161</f>
        <v xml:space="preserve">02.39.12,  </v>
      </c>
      <c r="B160" s="56" t="str">
        <f>'Door Comparison'!B161</f>
        <v>DRS-104</v>
      </c>
      <c r="C160" s="56">
        <f>'Door Comparison'!C161</f>
        <v>0</v>
      </c>
      <c r="D160" s="9">
        <f>'Door Comparison'!N161</f>
        <v>1</v>
      </c>
      <c r="E160" s="91">
        <f>('Door Labour'!Y161/'Door Labour'!K$3)*'Door Summary'!G$3</f>
        <v>144.01</v>
      </c>
      <c r="F160" s="3">
        <f>'Door Materials'!W161</f>
        <v>359.56</v>
      </c>
      <c r="G160" s="3">
        <f t="shared" si="20"/>
        <v>503.57</v>
      </c>
      <c r="H160" s="3">
        <f t="shared" si="21"/>
        <v>75.540000000000006</v>
      </c>
      <c r="I160" s="3">
        <f t="shared" si="22"/>
        <v>579.11</v>
      </c>
      <c r="J160" s="54">
        <v>0</v>
      </c>
      <c r="K160" s="75">
        <f t="shared" si="23"/>
        <v>5.85</v>
      </c>
      <c r="L160" s="75">
        <f t="shared" si="24"/>
        <v>584.96</v>
      </c>
      <c r="M160" s="75">
        <f t="shared" si="25"/>
        <v>87.74</v>
      </c>
      <c r="N160" s="3">
        <f t="shared" si="26"/>
        <v>672.7</v>
      </c>
      <c r="O160" s="11">
        <f t="shared" si="27"/>
        <v>672.7</v>
      </c>
    </row>
    <row r="161" spans="1:15" x14ac:dyDescent="0.2">
      <c r="A161" s="56" t="str">
        <f>'Door Comparison'!A162</f>
        <v xml:space="preserve">02.39.13,  </v>
      </c>
      <c r="B161" s="56" t="str">
        <f>'Door Comparison'!B162</f>
        <v>DRS-104</v>
      </c>
      <c r="C161" s="56">
        <f>'Door Comparison'!C162</f>
        <v>0</v>
      </c>
      <c r="D161" s="9">
        <f>'Door Comparison'!N162</f>
        <v>1</v>
      </c>
      <c r="E161" s="91">
        <f>('Door Labour'!Y162/'Door Labour'!K$3)*'Door Summary'!G$3</f>
        <v>190.57</v>
      </c>
      <c r="F161" s="3">
        <f>'Door Materials'!W162</f>
        <v>970.44</v>
      </c>
      <c r="G161" s="3">
        <f t="shared" si="20"/>
        <v>1161.01</v>
      </c>
      <c r="H161" s="3">
        <f t="shared" si="21"/>
        <v>174.15</v>
      </c>
      <c r="I161" s="3">
        <f t="shared" si="22"/>
        <v>1335.16</v>
      </c>
      <c r="J161" s="54">
        <v>0</v>
      </c>
      <c r="K161" s="75">
        <f t="shared" si="23"/>
        <v>13.49</v>
      </c>
      <c r="L161" s="75">
        <f t="shared" si="24"/>
        <v>1348.65</v>
      </c>
      <c r="M161" s="75">
        <f t="shared" si="25"/>
        <v>202.3</v>
      </c>
      <c r="N161" s="3">
        <f t="shared" si="26"/>
        <v>1550.95</v>
      </c>
      <c r="O161" s="11">
        <f t="shared" si="27"/>
        <v>1550.95</v>
      </c>
    </row>
    <row r="162" spans="1:15" x14ac:dyDescent="0.2">
      <c r="A162" s="56" t="str">
        <f>'Door Comparison'!A163</f>
        <v xml:space="preserve">02.39.14,  </v>
      </c>
      <c r="B162" s="56" t="str">
        <f>'Door Comparison'!B163</f>
        <v>DRS-104</v>
      </c>
      <c r="C162" s="56">
        <f>'Door Comparison'!C163</f>
        <v>0</v>
      </c>
      <c r="D162" s="9">
        <f>'Door Comparison'!N163</f>
        <v>1</v>
      </c>
      <c r="E162" s="91">
        <f>('Door Labour'!Y163/'Door Labour'!K$3)*'Door Summary'!G$3</f>
        <v>190.57</v>
      </c>
      <c r="F162" s="3">
        <f>'Door Materials'!W163</f>
        <v>970.44</v>
      </c>
      <c r="G162" s="3">
        <f t="shared" si="20"/>
        <v>1161.01</v>
      </c>
      <c r="H162" s="3">
        <f t="shared" si="21"/>
        <v>174.15</v>
      </c>
      <c r="I162" s="3">
        <f t="shared" si="22"/>
        <v>1335.16</v>
      </c>
      <c r="J162" s="54">
        <v>0</v>
      </c>
      <c r="K162" s="75">
        <f t="shared" si="23"/>
        <v>13.49</v>
      </c>
      <c r="L162" s="75">
        <f t="shared" si="24"/>
        <v>1348.65</v>
      </c>
      <c r="M162" s="75">
        <f t="shared" si="25"/>
        <v>202.3</v>
      </c>
      <c r="N162" s="3">
        <f t="shared" si="26"/>
        <v>1550.95</v>
      </c>
      <c r="O162" s="11">
        <f t="shared" si="27"/>
        <v>1550.95</v>
      </c>
    </row>
    <row r="163" spans="1:15" x14ac:dyDescent="0.2">
      <c r="A163" s="56" t="str">
        <f>'Door Comparison'!A164</f>
        <v xml:space="preserve">02.39.15,  </v>
      </c>
      <c r="B163" s="56" t="str">
        <f>'Door Comparison'!B164</f>
        <v>DRS-104</v>
      </c>
      <c r="C163" s="56">
        <f>'Door Comparison'!C164</f>
        <v>0</v>
      </c>
      <c r="D163" s="9">
        <f>'Door Comparison'!N164</f>
        <v>1</v>
      </c>
      <c r="E163" s="91">
        <f>('Door Labour'!Y164/'Door Labour'!K$3)*'Door Summary'!G$3</f>
        <v>180.13</v>
      </c>
      <c r="F163" s="3">
        <f>'Door Materials'!W164</f>
        <v>555.20000000000005</v>
      </c>
      <c r="G163" s="3">
        <f t="shared" si="20"/>
        <v>735.33</v>
      </c>
      <c r="H163" s="3">
        <f t="shared" si="21"/>
        <v>110.3</v>
      </c>
      <c r="I163" s="3">
        <f t="shared" si="22"/>
        <v>845.63</v>
      </c>
      <c r="J163" s="54">
        <v>0</v>
      </c>
      <c r="K163" s="75">
        <f t="shared" si="23"/>
        <v>8.5399999999999991</v>
      </c>
      <c r="L163" s="75">
        <f t="shared" si="24"/>
        <v>854.17</v>
      </c>
      <c r="M163" s="75">
        <f t="shared" si="25"/>
        <v>128.13</v>
      </c>
      <c r="N163" s="3">
        <f t="shared" si="26"/>
        <v>982.3</v>
      </c>
      <c r="O163" s="11">
        <f t="shared" si="27"/>
        <v>982.3</v>
      </c>
    </row>
    <row r="164" spans="1:15" x14ac:dyDescent="0.2">
      <c r="A164" s="56" t="str">
        <f>'Door Comparison'!A165</f>
        <v xml:space="preserve">02.39.16,  </v>
      </c>
      <c r="B164" s="56" t="str">
        <f>'Door Comparison'!B165</f>
        <v>DRS-104</v>
      </c>
      <c r="C164" s="56">
        <f>'Door Comparison'!C165</f>
        <v>0</v>
      </c>
      <c r="D164" s="9">
        <f>'Door Comparison'!N165</f>
        <v>1</v>
      </c>
      <c r="E164" s="91">
        <f>('Door Labour'!Y165/'Door Labour'!K$3)*'Door Summary'!G$3</f>
        <v>148.86000000000001</v>
      </c>
      <c r="F164" s="3">
        <f>'Door Materials'!W165</f>
        <v>435.56</v>
      </c>
      <c r="G164" s="3">
        <f t="shared" si="20"/>
        <v>584.41999999999996</v>
      </c>
      <c r="H164" s="3">
        <f t="shared" si="21"/>
        <v>87.66</v>
      </c>
      <c r="I164" s="3">
        <f t="shared" si="22"/>
        <v>672.08</v>
      </c>
      <c r="J164" s="54">
        <v>0</v>
      </c>
      <c r="K164" s="75">
        <f t="shared" si="23"/>
        <v>6.79</v>
      </c>
      <c r="L164" s="75">
        <f t="shared" si="24"/>
        <v>678.87</v>
      </c>
      <c r="M164" s="75">
        <f t="shared" si="25"/>
        <v>101.83</v>
      </c>
      <c r="N164" s="3">
        <f t="shared" si="26"/>
        <v>780.7</v>
      </c>
      <c r="O164" s="11">
        <f t="shared" si="27"/>
        <v>780.7</v>
      </c>
    </row>
    <row r="165" spans="1:15" x14ac:dyDescent="0.2">
      <c r="A165" s="56" t="str">
        <f>'Door Comparison'!A166</f>
        <v xml:space="preserve">02.39.18,  </v>
      </c>
      <c r="B165" s="56" t="str">
        <f>'Door Comparison'!B166</f>
        <v>DRS-104</v>
      </c>
      <c r="C165" s="56">
        <f>'Door Comparison'!C166</f>
        <v>0</v>
      </c>
      <c r="D165" s="9">
        <f>'Door Comparison'!N166</f>
        <v>1</v>
      </c>
      <c r="E165" s="91">
        <f>('Door Labour'!Y166/'Door Labour'!K$3)*'Door Summary'!G$3</f>
        <v>144.01</v>
      </c>
      <c r="F165" s="3">
        <f>'Door Materials'!W166</f>
        <v>359.56</v>
      </c>
      <c r="G165" s="3">
        <f t="shared" si="20"/>
        <v>503.57</v>
      </c>
      <c r="H165" s="3">
        <f t="shared" si="21"/>
        <v>75.540000000000006</v>
      </c>
      <c r="I165" s="3">
        <f t="shared" si="22"/>
        <v>579.11</v>
      </c>
      <c r="J165" s="54">
        <v>0</v>
      </c>
      <c r="K165" s="75">
        <f t="shared" si="23"/>
        <v>5.85</v>
      </c>
      <c r="L165" s="75">
        <f t="shared" si="24"/>
        <v>584.96</v>
      </c>
      <c r="M165" s="75">
        <f t="shared" si="25"/>
        <v>87.74</v>
      </c>
      <c r="N165" s="3">
        <f t="shared" si="26"/>
        <v>672.7</v>
      </c>
      <c r="O165" s="11">
        <f t="shared" si="27"/>
        <v>672.7</v>
      </c>
    </row>
    <row r="166" spans="1:15" x14ac:dyDescent="0.2">
      <c r="A166" s="56" t="str">
        <f>'Door Comparison'!A167</f>
        <v xml:space="preserve">02.39.19,  </v>
      </c>
      <c r="B166" s="56" t="str">
        <f>'Door Comparison'!B167</f>
        <v>DRS-104</v>
      </c>
      <c r="C166" s="56">
        <f>'Door Comparison'!C167</f>
        <v>0</v>
      </c>
      <c r="D166" s="9">
        <f>'Door Comparison'!N167</f>
        <v>1</v>
      </c>
      <c r="E166" s="91">
        <f>('Door Labour'!Y167/'Door Labour'!K$3)*'Door Summary'!G$3</f>
        <v>144.01</v>
      </c>
      <c r="F166" s="3">
        <f>'Door Materials'!W167</f>
        <v>359.56</v>
      </c>
      <c r="G166" s="3">
        <f t="shared" si="20"/>
        <v>503.57</v>
      </c>
      <c r="H166" s="3">
        <f t="shared" si="21"/>
        <v>75.540000000000006</v>
      </c>
      <c r="I166" s="3">
        <f t="shared" si="22"/>
        <v>579.11</v>
      </c>
      <c r="J166" s="54">
        <v>0</v>
      </c>
      <c r="K166" s="75">
        <f t="shared" si="23"/>
        <v>5.85</v>
      </c>
      <c r="L166" s="75">
        <f t="shared" si="24"/>
        <v>584.96</v>
      </c>
      <c r="M166" s="75">
        <f t="shared" si="25"/>
        <v>87.74</v>
      </c>
      <c r="N166" s="3">
        <f t="shared" si="26"/>
        <v>672.7</v>
      </c>
      <c r="O166" s="11">
        <f t="shared" si="27"/>
        <v>672.7</v>
      </c>
    </row>
    <row r="167" spans="1:15" x14ac:dyDescent="0.2">
      <c r="A167" s="56" t="str">
        <f>'Door Comparison'!A168</f>
        <v xml:space="preserve">02.39.20,  </v>
      </c>
      <c r="B167" s="56" t="str">
        <f>'Door Comparison'!B168</f>
        <v>DRS-104</v>
      </c>
      <c r="C167" s="56">
        <f>'Door Comparison'!C168</f>
        <v>0</v>
      </c>
      <c r="D167" s="9">
        <f>'Door Comparison'!N168</f>
        <v>1</v>
      </c>
      <c r="E167" s="91">
        <f>('Door Labour'!Y168/'Door Labour'!K$3)*'Door Summary'!G$3</f>
        <v>193.01</v>
      </c>
      <c r="F167" s="3">
        <f>'Door Materials'!W168</f>
        <v>979.57</v>
      </c>
      <c r="G167" s="3">
        <f t="shared" si="20"/>
        <v>1172.58</v>
      </c>
      <c r="H167" s="3">
        <f t="shared" si="21"/>
        <v>175.89</v>
      </c>
      <c r="I167" s="3">
        <f t="shared" si="22"/>
        <v>1348.47</v>
      </c>
      <c r="J167" s="54">
        <v>0</v>
      </c>
      <c r="K167" s="75">
        <f t="shared" si="23"/>
        <v>13.62</v>
      </c>
      <c r="L167" s="75">
        <f t="shared" si="24"/>
        <v>1362.09</v>
      </c>
      <c r="M167" s="75">
        <f t="shared" si="25"/>
        <v>204.31</v>
      </c>
      <c r="N167" s="3">
        <f t="shared" si="26"/>
        <v>1566.4</v>
      </c>
      <c r="O167" s="11">
        <f t="shared" si="27"/>
        <v>1566.4</v>
      </c>
    </row>
    <row r="168" spans="1:15" x14ac:dyDescent="0.2">
      <c r="A168" s="56" t="str">
        <f>'Door Comparison'!A169</f>
        <v xml:space="preserve">02.44.01,  </v>
      </c>
      <c r="B168" s="56" t="str">
        <f>'Door Comparison'!B169</f>
        <v>DRS-104</v>
      </c>
      <c r="C168" s="56">
        <f>'Door Comparison'!C169</f>
        <v>0</v>
      </c>
      <c r="D168" s="9">
        <f>'Door Comparison'!N169</f>
        <v>1</v>
      </c>
      <c r="E168" s="91">
        <f>('Door Labour'!Y169/'Door Labour'!K$3)*'Door Summary'!G$3</f>
        <v>144.01</v>
      </c>
      <c r="F168" s="3">
        <f>'Door Materials'!W169</f>
        <v>359.56</v>
      </c>
      <c r="G168" s="3">
        <f t="shared" si="20"/>
        <v>503.57</v>
      </c>
      <c r="H168" s="3">
        <f t="shared" si="21"/>
        <v>75.540000000000006</v>
      </c>
      <c r="I168" s="3">
        <f t="shared" si="22"/>
        <v>579.11</v>
      </c>
      <c r="J168" s="54">
        <v>0</v>
      </c>
      <c r="K168" s="75">
        <f t="shared" si="23"/>
        <v>5.85</v>
      </c>
      <c r="L168" s="75">
        <f t="shared" si="24"/>
        <v>584.96</v>
      </c>
      <c r="M168" s="75">
        <f t="shared" si="25"/>
        <v>87.74</v>
      </c>
      <c r="N168" s="3">
        <f t="shared" si="26"/>
        <v>672.7</v>
      </c>
      <c r="O168" s="11">
        <f t="shared" si="27"/>
        <v>672.7</v>
      </c>
    </row>
    <row r="169" spans="1:15" x14ac:dyDescent="0.2">
      <c r="A169" s="56" t="str">
        <f>'Door Comparison'!A170</f>
        <v xml:space="preserve">02.44.02,  </v>
      </c>
      <c r="B169" s="56" t="str">
        <f>'Door Comparison'!B170</f>
        <v>DRS-104</v>
      </c>
      <c r="C169" s="56">
        <f>'Door Comparison'!C170</f>
        <v>0</v>
      </c>
      <c r="D169" s="9">
        <f>'Door Comparison'!N170</f>
        <v>1</v>
      </c>
      <c r="E169" s="91">
        <f>('Door Labour'!Y170/'Door Labour'!K$3)*'Door Summary'!G$3</f>
        <v>144.01</v>
      </c>
      <c r="F169" s="3">
        <f>'Door Materials'!W170</f>
        <v>359.56</v>
      </c>
      <c r="G169" s="3">
        <f t="shared" si="20"/>
        <v>503.57</v>
      </c>
      <c r="H169" s="3">
        <f t="shared" si="21"/>
        <v>75.540000000000006</v>
      </c>
      <c r="I169" s="3">
        <f t="shared" si="22"/>
        <v>579.11</v>
      </c>
      <c r="J169" s="54">
        <v>0</v>
      </c>
      <c r="K169" s="75">
        <f t="shared" si="23"/>
        <v>5.85</v>
      </c>
      <c r="L169" s="75">
        <f t="shared" si="24"/>
        <v>584.96</v>
      </c>
      <c r="M169" s="75">
        <f t="shared" si="25"/>
        <v>87.74</v>
      </c>
      <c r="N169" s="3">
        <f t="shared" si="26"/>
        <v>672.7</v>
      </c>
      <c r="O169" s="11">
        <f t="shared" si="27"/>
        <v>672.7</v>
      </c>
    </row>
    <row r="170" spans="1:15" x14ac:dyDescent="0.2">
      <c r="A170" s="56" t="str">
        <f>'Door Comparison'!A171</f>
        <v xml:space="preserve">02.45.01,  </v>
      </c>
      <c r="B170" s="56" t="str">
        <f>'Door Comparison'!B171</f>
        <v>DRS-107</v>
      </c>
      <c r="C170" s="56">
        <f>'Door Comparison'!C171</f>
        <v>0</v>
      </c>
      <c r="D170" s="9">
        <f>'Door Comparison'!N171</f>
        <v>1</v>
      </c>
      <c r="E170" s="91">
        <f>('Door Labour'!Y171/'Door Labour'!K$3)*'Door Summary'!G$3</f>
        <v>151.31</v>
      </c>
      <c r="F170" s="3">
        <f>'Door Materials'!W171</f>
        <v>564.12</v>
      </c>
      <c r="G170" s="3">
        <f t="shared" si="20"/>
        <v>715.43</v>
      </c>
      <c r="H170" s="3">
        <f t="shared" si="21"/>
        <v>107.31</v>
      </c>
      <c r="I170" s="3">
        <f t="shared" si="22"/>
        <v>822.74</v>
      </c>
      <c r="J170" s="54">
        <v>0</v>
      </c>
      <c r="K170" s="75">
        <f t="shared" si="23"/>
        <v>8.31</v>
      </c>
      <c r="L170" s="75">
        <f t="shared" si="24"/>
        <v>831.05</v>
      </c>
      <c r="M170" s="75">
        <f t="shared" si="25"/>
        <v>124.66</v>
      </c>
      <c r="N170" s="3">
        <f t="shared" si="26"/>
        <v>955.71</v>
      </c>
      <c r="O170" s="11">
        <f t="shared" si="27"/>
        <v>955.71</v>
      </c>
    </row>
    <row r="171" spans="1:15" x14ac:dyDescent="0.2">
      <c r="A171" s="56" t="str">
        <f>'Door Comparison'!A172</f>
        <v xml:space="preserve">02.45.02,  </v>
      </c>
      <c r="B171" s="56" t="str">
        <f>'Door Comparison'!B172</f>
        <v>DRS-106</v>
      </c>
      <c r="C171" s="56">
        <f>'Door Comparison'!C172</f>
        <v>0</v>
      </c>
      <c r="D171" s="9">
        <f>'Door Comparison'!N172</f>
        <v>1</v>
      </c>
      <c r="E171" s="91">
        <f>('Door Labour'!Y172/'Door Labour'!K$3)*'Door Summary'!G$3</f>
        <v>142.15</v>
      </c>
      <c r="F171" s="3">
        <f>'Door Materials'!W172</f>
        <v>451.1</v>
      </c>
      <c r="G171" s="3">
        <f t="shared" si="20"/>
        <v>593.25</v>
      </c>
      <c r="H171" s="3">
        <f t="shared" si="21"/>
        <v>88.99</v>
      </c>
      <c r="I171" s="3">
        <f t="shared" si="22"/>
        <v>682.24</v>
      </c>
      <c r="J171" s="54">
        <v>0</v>
      </c>
      <c r="K171" s="75">
        <f t="shared" si="23"/>
        <v>6.89</v>
      </c>
      <c r="L171" s="75">
        <f t="shared" si="24"/>
        <v>689.13</v>
      </c>
      <c r="M171" s="75">
        <f t="shared" si="25"/>
        <v>103.37</v>
      </c>
      <c r="N171" s="3">
        <f t="shared" si="26"/>
        <v>792.5</v>
      </c>
      <c r="O171" s="11">
        <f t="shared" si="27"/>
        <v>792.5</v>
      </c>
    </row>
    <row r="172" spans="1:15" x14ac:dyDescent="0.2">
      <c r="A172" s="56" t="str">
        <f>'Door Comparison'!A173</f>
        <v xml:space="preserve">02.45.05,  </v>
      </c>
      <c r="B172" s="56" t="str">
        <f>'Door Comparison'!B173</f>
        <v>DRS-106</v>
      </c>
      <c r="C172" s="56">
        <f>'Door Comparison'!C173</f>
        <v>0</v>
      </c>
      <c r="D172" s="9">
        <f>'Door Comparison'!N173</f>
        <v>1</v>
      </c>
      <c r="E172" s="91">
        <f>('Door Labour'!Y173/'Door Labour'!K$3)*'Door Summary'!G$3</f>
        <v>154.66</v>
      </c>
      <c r="F172" s="3">
        <f>'Door Materials'!W173</f>
        <v>873.12</v>
      </c>
      <c r="G172" s="3">
        <f t="shared" si="20"/>
        <v>1027.78</v>
      </c>
      <c r="H172" s="3">
        <f t="shared" si="21"/>
        <v>154.16999999999999</v>
      </c>
      <c r="I172" s="3">
        <f t="shared" si="22"/>
        <v>1181.95</v>
      </c>
      <c r="J172" s="54">
        <v>0</v>
      </c>
      <c r="K172" s="75">
        <f t="shared" si="23"/>
        <v>11.94</v>
      </c>
      <c r="L172" s="75">
        <f t="shared" si="24"/>
        <v>1193.8900000000001</v>
      </c>
      <c r="M172" s="75">
        <f t="shared" si="25"/>
        <v>179.08</v>
      </c>
      <c r="N172" s="3">
        <f t="shared" si="26"/>
        <v>1372.97</v>
      </c>
      <c r="O172" s="11">
        <f t="shared" si="27"/>
        <v>1372.97</v>
      </c>
    </row>
    <row r="173" spans="1:15" x14ac:dyDescent="0.2">
      <c r="A173" s="56" t="str">
        <f>'Door Comparison'!A174</f>
        <v xml:space="preserve">02.51.01,  </v>
      </c>
      <c r="B173" s="56" t="str">
        <f>'Door Comparison'!B174</f>
        <v>DRS-104</v>
      </c>
      <c r="C173" s="56">
        <f>'Door Comparison'!C174</f>
        <v>0</v>
      </c>
      <c r="D173" s="9">
        <f>'Door Comparison'!N174</f>
        <v>1</v>
      </c>
      <c r="E173" s="91">
        <f>('Door Labour'!Y174/'Door Labour'!K$3)*'Door Summary'!G$3</f>
        <v>180.13</v>
      </c>
      <c r="F173" s="3">
        <f>'Door Materials'!W174</f>
        <v>407.36</v>
      </c>
      <c r="G173" s="3">
        <f t="shared" si="20"/>
        <v>587.49</v>
      </c>
      <c r="H173" s="3">
        <f t="shared" si="21"/>
        <v>88.12</v>
      </c>
      <c r="I173" s="3">
        <f t="shared" si="22"/>
        <v>675.61</v>
      </c>
      <c r="J173" s="54">
        <v>0</v>
      </c>
      <c r="K173" s="75">
        <f t="shared" si="23"/>
        <v>6.82</v>
      </c>
      <c r="L173" s="75">
        <f t="shared" si="24"/>
        <v>682.43</v>
      </c>
      <c r="M173" s="75">
        <f t="shared" si="25"/>
        <v>102.36</v>
      </c>
      <c r="N173" s="3">
        <f t="shared" si="26"/>
        <v>784.79</v>
      </c>
      <c r="O173" s="11">
        <f t="shared" si="27"/>
        <v>784.79</v>
      </c>
    </row>
    <row r="174" spans="1:15" x14ac:dyDescent="0.2">
      <c r="A174" s="56" t="str">
        <f>'Door Comparison'!A175</f>
        <v xml:space="preserve">02.55.01,  </v>
      </c>
      <c r="B174" s="56" t="str">
        <f>'Door Comparison'!B175</f>
        <v>DRS-100</v>
      </c>
      <c r="C174" s="56">
        <f>'Door Comparison'!C175</f>
        <v>0</v>
      </c>
      <c r="D174" s="9">
        <f>'Door Comparison'!N175</f>
        <v>1</v>
      </c>
      <c r="E174" s="91">
        <f>('Door Labour'!Y175/'Door Labour'!K$3)*'Door Summary'!G$3</f>
        <v>173.15</v>
      </c>
      <c r="F174" s="3">
        <f>'Door Materials'!W175</f>
        <v>555.69000000000005</v>
      </c>
      <c r="G174" s="3">
        <f t="shared" si="20"/>
        <v>728.84</v>
      </c>
      <c r="H174" s="3">
        <f t="shared" si="21"/>
        <v>109.33</v>
      </c>
      <c r="I174" s="3">
        <f t="shared" si="22"/>
        <v>838.17</v>
      </c>
      <c r="J174" s="54">
        <v>0</v>
      </c>
      <c r="K174" s="75">
        <f t="shared" si="23"/>
        <v>8.4700000000000006</v>
      </c>
      <c r="L174" s="75">
        <f t="shared" si="24"/>
        <v>846.64</v>
      </c>
      <c r="M174" s="75">
        <f t="shared" si="25"/>
        <v>127</v>
      </c>
      <c r="N174" s="3">
        <f t="shared" si="26"/>
        <v>973.64</v>
      </c>
      <c r="O174" s="11">
        <f t="shared" si="27"/>
        <v>973.64</v>
      </c>
    </row>
    <row r="175" spans="1:15" x14ac:dyDescent="0.2">
      <c r="A175" s="56" t="str">
        <f>'Door Comparison'!A176</f>
        <v xml:space="preserve">02.55.02,  </v>
      </c>
      <c r="B175" s="56" t="str">
        <f>'Door Comparison'!B176</f>
        <v>DRS-104</v>
      </c>
      <c r="C175" s="56">
        <f>'Door Comparison'!C176</f>
        <v>0</v>
      </c>
      <c r="D175" s="9">
        <f>'Door Comparison'!N176</f>
        <v>1</v>
      </c>
      <c r="E175" s="91">
        <f>('Door Labour'!Y176/'Door Labour'!K$3)*'Door Summary'!G$3</f>
        <v>190.57</v>
      </c>
      <c r="F175" s="3">
        <f>'Door Materials'!W176</f>
        <v>970.44</v>
      </c>
      <c r="G175" s="3">
        <f t="shared" si="20"/>
        <v>1161.01</v>
      </c>
      <c r="H175" s="3">
        <f t="shared" si="21"/>
        <v>174.15</v>
      </c>
      <c r="I175" s="3">
        <f t="shared" si="22"/>
        <v>1335.16</v>
      </c>
      <c r="J175" s="54">
        <v>0</v>
      </c>
      <c r="K175" s="75">
        <f t="shared" si="23"/>
        <v>13.49</v>
      </c>
      <c r="L175" s="75">
        <f t="shared" si="24"/>
        <v>1348.65</v>
      </c>
      <c r="M175" s="75">
        <f t="shared" si="25"/>
        <v>202.3</v>
      </c>
      <c r="N175" s="3">
        <f t="shared" si="26"/>
        <v>1550.95</v>
      </c>
      <c r="O175" s="11">
        <f t="shared" si="27"/>
        <v>1550.95</v>
      </c>
    </row>
    <row r="176" spans="1:15" x14ac:dyDescent="0.2">
      <c r="A176" s="56" t="str">
        <f>'Door Comparison'!A177</f>
        <v xml:space="preserve">02.55.03,  </v>
      </c>
      <c r="B176" s="56" t="str">
        <f>'Door Comparison'!B177</f>
        <v>DRS-104</v>
      </c>
      <c r="C176" s="56">
        <f>'Door Comparison'!C177</f>
        <v>0</v>
      </c>
      <c r="D176" s="9">
        <f>'Door Comparison'!N177</f>
        <v>1</v>
      </c>
      <c r="E176" s="91">
        <f>('Door Labour'!Y177/'Door Labour'!K$3)*'Door Summary'!G$3</f>
        <v>146.44999999999999</v>
      </c>
      <c r="F176" s="3">
        <f>'Door Materials'!W177</f>
        <v>426.42</v>
      </c>
      <c r="G176" s="3">
        <f t="shared" si="20"/>
        <v>572.87</v>
      </c>
      <c r="H176" s="3">
        <f t="shared" si="21"/>
        <v>85.93</v>
      </c>
      <c r="I176" s="3">
        <f t="shared" si="22"/>
        <v>658.8</v>
      </c>
      <c r="J176" s="54">
        <v>0</v>
      </c>
      <c r="K176" s="75">
        <f t="shared" si="23"/>
        <v>6.65</v>
      </c>
      <c r="L176" s="75">
        <f t="shared" si="24"/>
        <v>665.45</v>
      </c>
      <c r="M176" s="75">
        <f t="shared" si="25"/>
        <v>99.82</v>
      </c>
      <c r="N176" s="3">
        <f t="shared" si="26"/>
        <v>765.27</v>
      </c>
      <c r="O176" s="11">
        <f t="shared" si="27"/>
        <v>765.27</v>
      </c>
    </row>
    <row r="177" spans="1:15" x14ac:dyDescent="0.2">
      <c r="A177" s="56" t="str">
        <f>'Door Comparison'!A178</f>
        <v xml:space="preserve">02.68.01,  </v>
      </c>
      <c r="B177" s="56" t="str">
        <f>'Door Comparison'!B178</f>
        <v>DRS-100</v>
      </c>
      <c r="C177" s="56">
        <f>'Door Comparison'!C178</f>
        <v>0</v>
      </c>
      <c r="D177" s="9">
        <f>'Door Comparison'!N178</f>
        <v>1</v>
      </c>
      <c r="E177" s="91">
        <f>('Door Labour'!Y178/'Door Labour'!K$3)*'Door Summary'!G$3</f>
        <v>173.15</v>
      </c>
      <c r="F177" s="3">
        <f>'Door Materials'!W178</f>
        <v>403.49</v>
      </c>
      <c r="G177" s="3">
        <f t="shared" si="20"/>
        <v>576.64</v>
      </c>
      <c r="H177" s="3">
        <f t="shared" si="21"/>
        <v>86.5</v>
      </c>
      <c r="I177" s="3">
        <f t="shared" si="22"/>
        <v>663.14</v>
      </c>
      <c r="J177" s="54">
        <v>0</v>
      </c>
      <c r="K177" s="75">
        <f t="shared" si="23"/>
        <v>6.7</v>
      </c>
      <c r="L177" s="75">
        <f t="shared" si="24"/>
        <v>669.84</v>
      </c>
      <c r="M177" s="75">
        <f t="shared" si="25"/>
        <v>100.48</v>
      </c>
      <c r="N177" s="3">
        <f t="shared" si="26"/>
        <v>770.32</v>
      </c>
      <c r="O177" s="11">
        <f t="shared" si="27"/>
        <v>770.32</v>
      </c>
    </row>
    <row r="178" spans="1:15" x14ac:dyDescent="0.2">
      <c r="A178" s="56" t="str">
        <f>'Door Comparison'!A179</f>
        <v xml:space="preserve">02.68.02,  </v>
      </c>
      <c r="B178" s="56" t="str">
        <f>'Door Comparison'!B179</f>
        <v>DRS-100</v>
      </c>
      <c r="C178" s="56">
        <f>'Door Comparison'!C179</f>
        <v>0</v>
      </c>
      <c r="D178" s="9">
        <f>'Door Comparison'!N179</f>
        <v>1</v>
      </c>
      <c r="E178" s="91">
        <f>('Door Labour'!Y179/'Door Labour'!K$3)*'Door Summary'!G$3</f>
        <v>173.15</v>
      </c>
      <c r="F178" s="3">
        <f>'Door Materials'!W179</f>
        <v>389.45</v>
      </c>
      <c r="G178" s="3">
        <f t="shared" si="20"/>
        <v>562.6</v>
      </c>
      <c r="H178" s="3">
        <f t="shared" si="21"/>
        <v>84.39</v>
      </c>
      <c r="I178" s="3">
        <f t="shared" si="22"/>
        <v>646.99</v>
      </c>
      <c r="J178" s="54">
        <v>0</v>
      </c>
      <c r="K178" s="75">
        <f t="shared" si="23"/>
        <v>6.54</v>
      </c>
      <c r="L178" s="75">
        <f t="shared" si="24"/>
        <v>653.53</v>
      </c>
      <c r="M178" s="75">
        <f t="shared" si="25"/>
        <v>98.03</v>
      </c>
      <c r="N178" s="3">
        <f t="shared" si="26"/>
        <v>751.56</v>
      </c>
      <c r="O178" s="11">
        <f t="shared" si="27"/>
        <v>751.56</v>
      </c>
    </row>
    <row r="179" spans="1:15" x14ac:dyDescent="0.2">
      <c r="A179" s="56" t="str">
        <f>'Door Comparison'!A180</f>
        <v xml:space="preserve">02.68.03,  </v>
      </c>
      <c r="B179" s="56" t="str">
        <f>'Door Comparison'!B180</f>
        <v>DRS-100</v>
      </c>
      <c r="C179" s="56">
        <f>'Door Comparison'!C180</f>
        <v>0</v>
      </c>
      <c r="D179" s="9">
        <f>'Door Comparison'!N180</f>
        <v>1</v>
      </c>
      <c r="E179" s="91">
        <f>('Door Labour'!Y180/'Door Labour'!K$3)*'Door Summary'!G$3</f>
        <v>173.15</v>
      </c>
      <c r="F179" s="3">
        <f>'Door Materials'!W180</f>
        <v>389.45</v>
      </c>
      <c r="G179" s="3">
        <f t="shared" si="20"/>
        <v>562.6</v>
      </c>
      <c r="H179" s="3">
        <f t="shared" si="21"/>
        <v>84.39</v>
      </c>
      <c r="I179" s="3">
        <f t="shared" si="22"/>
        <v>646.99</v>
      </c>
      <c r="J179" s="54">
        <v>0</v>
      </c>
      <c r="K179" s="75">
        <f t="shared" si="23"/>
        <v>6.54</v>
      </c>
      <c r="L179" s="75">
        <f t="shared" si="24"/>
        <v>653.53</v>
      </c>
      <c r="M179" s="75">
        <f t="shared" si="25"/>
        <v>98.03</v>
      </c>
      <c r="N179" s="3">
        <f t="shared" si="26"/>
        <v>751.56</v>
      </c>
      <c r="O179" s="11">
        <f t="shared" si="27"/>
        <v>751.56</v>
      </c>
    </row>
    <row r="180" spans="1:15" x14ac:dyDescent="0.2">
      <c r="A180" s="56" t="str">
        <f>'Door Comparison'!A181</f>
        <v xml:space="preserve">03.28.01,  </v>
      </c>
      <c r="B180" s="56" t="str">
        <f>'Door Comparison'!B181</f>
        <v>DRS-104</v>
      </c>
      <c r="C180" s="56">
        <f>'Door Comparison'!C181</f>
        <v>0</v>
      </c>
      <c r="D180" s="9">
        <f>'Door Comparison'!N181</f>
        <v>1</v>
      </c>
      <c r="E180" s="91">
        <f>('Door Labour'!Y181/'Door Labour'!K$3)*'Door Summary'!G$3</f>
        <v>148.86000000000001</v>
      </c>
      <c r="F180" s="3">
        <f>'Door Materials'!W181</f>
        <v>435.56</v>
      </c>
      <c r="G180" s="3">
        <f t="shared" si="20"/>
        <v>584.41999999999996</v>
      </c>
      <c r="H180" s="3">
        <f t="shared" si="21"/>
        <v>87.66</v>
      </c>
      <c r="I180" s="3">
        <f t="shared" si="22"/>
        <v>672.08</v>
      </c>
      <c r="J180" s="54">
        <v>0</v>
      </c>
      <c r="K180" s="75">
        <f t="shared" si="23"/>
        <v>6.79</v>
      </c>
      <c r="L180" s="75">
        <f t="shared" si="24"/>
        <v>678.87</v>
      </c>
      <c r="M180" s="75">
        <f t="shared" si="25"/>
        <v>101.83</v>
      </c>
      <c r="N180" s="3">
        <f t="shared" si="26"/>
        <v>780.7</v>
      </c>
      <c r="O180" s="11">
        <f t="shared" si="27"/>
        <v>780.7</v>
      </c>
    </row>
    <row r="181" spans="1:15" x14ac:dyDescent="0.2">
      <c r="A181" s="56" t="str">
        <f>'Door Comparison'!A182</f>
        <v xml:space="preserve">03.28.02,  </v>
      </c>
      <c r="B181" s="56" t="str">
        <f>'Door Comparison'!B182</f>
        <v>DRS-104</v>
      </c>
      <c r="C181" s="56">
        <f>'Door Comparison'!C182</f>
        <v>0</v>
      </c>
      <c r="D181" s="9">
        <f>'Door Comparison'!N182</f>
        <v>1</v>
      </c>
      <c r="E181" s="91">
        <f>('Door Labour'!Y182/'Door Labour'!K$3)*'Door Summary'!G$3</f>
        <v>180.13</v>
      </c>
      <c r="F181" s="3">
        <f>'Door Materials'!W182</f>
        <v>555.20000000000005</v>
      </c>
      <c r="G181" s="3">
        <f t="shared" si="20"/>
        <v>735.33</v>
      </c>
      <c r="H181" s="3">
        <f t="shared" si="21"/>
        <v>110.3</v>
      </c>
      <c r="I181" s="3">
        <f t="shared" si="22"/>
        <v>845.63</v>
      </c>
      <c r="J181" s="54">
        <v>0</v>
      </c>
      <c r="K181" s="75">
        <f t="shared" si="23"/>
        <v>8.5399999999999991</v>
      </c>
      <c r="L181" s="75">
        <f t="shared" si="24"/>
        <v>854.17</v>
      </c>
      <c r="M181" s="75">
        <f t="shared" si="25"/>
        <v>128.13</v>
      </c>
      <c r="N181" s="3">
        <f t="shared" si="26"/>
        <v>982.3</v>
      </c>
      <c r="O181" s="11">
        <f t="shared" si="27"/>
        <v>982.3</v>
      </c>
    </row>
    <row r="182" spans="1:15" x14ac:dyDescent="0.2">
      <c r="A182" s="56" t="str">
        <f>'Door Comparison'!A183</f>
        <v xml:space="preserve">03.28.04,  </v>
      </c>
      <c r="B182" s="56" t="str">
        <f>'Door Comparison'!B183</f>
        <v>DRS-104</v>
      </c>
      <c r="C182" s="56">
        <f>'Door Comparison'!C183</f>
        <v>0</v>
      </c>
      <c r="D182" s="9">
        <f>'Door Comparison'!N183</f>
        <v>1</v>
      </c>
      <c r="E182" s="91">
        <f>('Door Labour'!Y183/'Door Labour'!K$3)*'Door Summary'!G$3</f>
        <v>224.27</v>
      </c>
      <c r="F182" s="3">
        <f>'Door Materials'!W183</f>
        <v>1001.68</v>
      </c>
      <c r="G182" s="3">
        <f t="shared" si="20"/>
        <v>1225.95</v>
      </c>
      <c r="H182" s="3">
        <f t="shared" si="21"/>
        <v>183.89</v>
      </c>
      <c r="I182" s="3">
        <f t="shared" si="22"/>
        <v>1409.84</v>
      </c>
      <c r="J182" s="54">
        <v>0</v>
      </c>
      <c r="K182" s="75">
        <f t="shared" si="23"/>
        <v>14.24</v>
      </c>
      <c r="L182" s="75">
        <f t="shared" si="24"/>
        <v>1424.08</v>
      </c>
      <c r="M182" s="75">
        <f t="shared" si="25"/>
        <v>213.61</v>
      </c>
      <c r="N182" s="3">
        <f t="shared" si="26"/>
        <v>1637.69</v>
      </c>
      <c r="O182" s="11">
        <f t="shared" si="27"/>
        <v>1637.69</v>
      </c>
    </row>
    <row r="183" spans="1:15" x14ac:dyDescent="0.2">
      <c r="A183" s="56" t="str">
        <f>'Door Comparison'!A184</f>
        <v xml:space="preserve">03.28.05,  </v>
      </c>
      <c r="B183" s="56" t="str">
        <f>'Door Comparison'!B184</f>
        <v>DRS-104</v>
      </c>
      <c r="C183" s="56">
        <f>'Door Comparison'!C184</f>
        <v>0</v>
      </c>
      <c r="D183" s="9">
        <f>'Door Comparison'!N184</f>
        <v>1</v>
      </c>
      <c r="E183" s="91">
        <f>('Door Labour'!Y184/'Door Labour'!K$3)*'Door Summary'!G$3</f>
        <v>144.01</v>
      </c>
      <c r="F183" s="3">
        <f>'Door Materials'!W184</f>
        <v>359.56</v>
      </c>
      <c r="G183" s="3">
        <f t="shared" si="20"/>
        <v>503.57</v>
      </c>
      <c r="H183" s="3">
        <f t="shared" si="21"/>
        <v>75.540000000000006</v>
      </c>
      <c r="I183" s="3">
        <f t="shared" si="22"/>
        <v>579.11</v>
      </c>
      <c r="J183" s="54">
        <v>0</v>
      </c>
      <c r="K183" s="75">
        <f t="shared" si="23"/>
        <v>5.85</v>
      </c>
      <c r="L183" s="75">
        <f t="shared" si="24"/>
        <v>584.96</v>
      </c>
      <c r="M183" s="75">
        <f t="shared" si="25"/>
        <v>87.74</v>
      </c>
      <c r="N183" s="3">
        <f t="shared" si="26"/>
        <v>672.7</v>
      </c>
      <c r="O183" s="11">
        <f t="shared" si="27"/>
        <v>672.7</v>
      </c>
    </row>
    <row r="184" spans="1:15" x14ac:dyDescent="0.2">
      <c r="A184" s="56" t="str">
        <f>'Door Comparison'!A185</f>
        <v xml:space="preserve">03.28.06,  </v>
      </c>
      <c r="B184" s="56" t="str">
        <f>'Door Comparison'!B185</f>
        <v>DRS-104</v>
      </c>
      <c r="C184" s="56">
        <f>'Door Comparison'!C185</f>
        <v>0</v>
      </c>
      <c r="D184" s="9">
        <f>'Door Comparison'!N185</f>
        <v>1</v>
      </c>
      <c r="E184" s="91">
        <f>('Door Labour'!Y185/'Door Labour'!K$3)*'Door Summary'!G$3</f>
        <v>190.57</v>
      </c>
      <c r="F184" s="3">
        <f>'Door Materials'!W185</f>
        <v>970.44</v>
      </c>
      <c r="G184" s="3">
        <f t="shared" si="20"/>
        <v>1161.01</v>
      </c>
      <c r="H184" s="3">
        <f t="shared" si="21"/>
        <v>174.15</v>
      </c>
      <c r="I184" s="3">
        <f t="shared" si="22"/>
        <v>1335.16</v>
      </c>
      <c r="J184" s="54">
        <v>0</v>
      </c>
      <c r="K184" s="75">
        <f t="shared" si="23"/>
        <v>13.49</v>
      </c>
      <c r="L184" s="75">
        <f t="shared" si="24"/>
        <v>1348.65</v>
      </c>
      <c r="M184" s="75">
        <f t="shared" si="25"/>
        <v>202.3</v>
      </c>
      <c r="N184" s="3">
        <f t="shared" si="26"/>
        <v>1550.95</v>
      </c>
      <c r="O184" s="11">
        <f t="shared" si="27"/>
        <v>1550.95</v>
      </c>
    </row>
    <row r="185" spans="1:15" x14ac:dyDescent="0.2">
      <c r="A185" s="56" t="str">
        <f>'Door Comparison'!A186</f>
        <v xml:space="preserve">03.35.01,  </v>
      </c>
      <c r="B185" s="56" t="str">
        <f>'Door Comparison'!B186</f>
        <v>DRS-104</v>
      </c>
      <c r="C185" s="56">
        <f>'Door Comparison'!C186</f>
        <v>0</v>
      </c>
      <c r="D185" s="9">
        <f>'Door Comparison'!N186</f>
        <v>1</v>
      </c>
      <c r="E185" s="91">
        <f>('Door Labour'!Y186/'Door Labour'!K$3)*'Door Summary'!G$3</f>
        <v>148.86000000000001</v>
      </c>
      <c r="F185" s="3">
        <f>'Door Materials'!W186</f>
        <v>435.56</v>
      </c>
      <c r="G185" s="3">
        <f t="shared" si="20"/>
        <v>584.41999999999996</v>
      </c>
      <c r="H185" s="3">
        <f t="shared" si="21"/>
        <v>87.66</v>
      </c>
      <c r="I185" s="3">
        <f t="shared" si="22"/>
        <v>672.08</v>
      </c>
      <c r="J185" s="54">
        <v>0</v>
      </c>
      <c r="K185" s="75">
        <f t="shared" si="23"/>
        <v>6.79</v>
      </c>
      <c r="L185" s="75">
        <f t="shared" si="24"/>
        <v>678.87</v>
      </c>
      <c r="M185" s="75">
        <f t="shared" si="25"/>
        <v>101.83</v>
      </c>
      <c r="N185" s="3">
        <f t="shared" si="26"/>
        <v>780.7</v>
      </c>
      <c r="O185" s="11">
        <f t="shared" si="27"/>
        <v>780.7</v>
      </c>
    </row>
    <row r="186" spans="1:15" x14ac:dyDescent="0.2">
      <c r="A186" s="56" t="str">
        <f>'Door Comparison'!A187</f>
        <v xml:space="preserve">03.35.02,  </v>
      </c>
      <c r="B186" s="56" t="str">
        <f>'Door Comparison'!B187</f>
        <v>DRS-100</v>
      </c>
      <c r="C186" s="56">
        <f>'Door Comparison'!C187</f>
        <v>0</v>
      </c>
      <c r="D186" s="9">
        <f>'Door Comparison'!N187</f>
        <v>1</v>
      </c>
      <c r="E186" s="91">
        <f>('Door Labour'!Y187/'Door Labour'!K$3)*'Door Summary'!G$3</f>
        <v>166.61</v>
      </c>
      <c r="F186" s="3">
        <f>'Door Materials'!W187</f>
        <v>618.34</v>
      </c>
      <c r="G186" s="3">
        <f t="shared" si="20"/>
        <v>784.95</v>
      </c>
      <c r="H186" s="3">
        <f t="shared" si="21"/>
        <v>117.74</v>
      </c>
      <c r="I186" s="3">
        <f t="shared" si="22"/>
        <v>902.69</v>
      </c>
      <c r="J186" s="54">
        <v>0</v>
      </c>
      <c r="K186" s="75">
        <f t="shared" si="23"/>
        <v>9.1199999999999992</v>
      </c>
      <c r="L186" s="75">
        <f t="shared" si="24"/>
        <v>911.81</v>
      </c>
      <c r="M186" s="75">
        <f t="shared" si="25"/>
        <v>136.77000000000001</v>
      </c>
      <c r="N186" s="3">
        <f t="shared" si="26"/>
        <v>1048.58</v>
      </c>
      <c r="O186" s="11">
        <f t="shared" si="27"/>
        <v>1048.58</v>
      </c>
    </row>
    <row r="187" spans="1:15" x14ac:dyDescent="0.2">
      <c r="A187" s="56" t="str">
        <f>'Door Comparison'!A188</f>
        <v xml:space="preserve">03.51.01,  </v>
      </c>
      <c r="B187" s="56" t="str">
        <f>'Door Comparison'!B188</f>
        <v>DRS-100</v>
      </c>
      <c r="C187" s="56">
        <f>'Door Comparison'!C188</f>
        <v>0</v>
      </c>
      <c r="D187" s="9">
        <f>'Door Comparison'!N188</f>
        <v>1</v>
      </c>
      <c r="E187" s="91">
        <f>('Door Labour'!Y188/'Door Labour'!K$3)*'Door Summary'!G$3</f>
        <v>166.61</v>
      </c>
      <c r="F187" s="3">
        <f>'Door Materials'!W188</f>
        <v>618.34</v>
      </c>
      <c r="G187" s="3">
        <f t="shared" si="20"/>
        <v>784.95</v>
      </c>
      <c r="H187" s="3">
        <f t="shared" si="21"/>
        <v>117.74</v>
      </c>
      <c r="I187" s="3">
        <f t="shared" si="22"/>
        <v>902.69</v>
      </c>
      <c r="J187" s="54">
        <v>0</v>
      </c>
      <c r="K187" s="75">
        <f t="shared" si="23"/>
        <v>9.1199999999999992</v>
      </c>
      <c r="L187" s="75">
        <f t="shared" si="24"/>
        <v>911.81</v>
      </c>
      <c r="M187" s="75">
        <f t="shared" si="25"/>
        <v>136.77000000000001</v>
      </c>
      <c r="N187" s="3">
        <f t="shared" si="26"/>
        <v>1048.58</v>
      </c>
      <c r="O187" s="11">
        <f t="shared" si="27"/>
        <v>1048.58</v>
      </c>
    </row>
    <row r="188" spans="1:15" x14ac:dyDescent="0.2">
      <c r="A188" s="56" t="str">
        <f>'Door Comparison'!A189</f>
        <v xml:space="preserve">03.08.01,  </v>
      </c>
      <c r="B188" s="56" t="str">
        <f>'Door Comparison'!B189</f>
        <v>DRS-100</v>
      </c>
      <c r="C188" s="56">
        <f>'Door Comparison'!C189</f>
        <v>0</v>
      </c>
      <c r="D188" s="9">
        <f>'Door Comparison'!N189</f>
        <v>1</v>
      </c>
      <c r="E188" s="91">
        <f>('Door Labour'!Y189/'Door Labour'!K$3)*'Door Summary'!G$3</f>
        <v>166.61</v>
      </c>
      <c r="F188" s="3">
        <f>'Door Materials'!W189</f>
        <v>618.34</v>
      </c>
      <c r="G188" s="3">
        <f t="shared" si="20"/>
        <v>784.95</v>
      </c>
      <c r="H188" s="3">
        <f t="shared" si="21"/>
        <v>117.74</v>
      </c>
      <c r="I188" s="3">
        <f t="shared" si="22"/>
        <v>902.69</v>
      </c>
      <c r="J188" s="54">
        <v>0</v>
      </c>
      <c r="K188" s="75">
        <f t="shared" si="23"/>
        <v>9.1199999999999992</v>
      </c>
      <c r="L188" s="75">
        <f t="shared" si="24"/>
        <v>911.81</v>
      </c>
      <c r="M188" s="75">
        <f t="shared" si="25"/>
        <v>136.77000000000001</v>
      </c>
      <c r="N188" s="3">
        <f t="shared" si="26"/>
        <v>1048.58</v>
      </c>
      <c r="O188" s="11">
        <f t="shared" si="27"/>
        <v>1048.58</v>
      </c>
    </row>
    <row r="189" spans="1:15" x14ac:dyDescent="0.2">
      <c r="A189" s="56" t="str">
        <f>'Door Comparison'!A190</f>
        <v xml:space="preserve">03.10.01,  </v>
      </c>
      <c r="B189" s="56" t="str">
        <f>'Door Comparison'!B190</f>
        <v>DRS-104</v>
      </c>
      <c r="C189" s="56">
        <f>'Door Comparison'!C190</f>
        <v>0</v>
      </c>
      <c r="D189" s="9">
        <f>'Door Comparison'!N190</f>
        <v>1</v>
      </c>
      <c r="E189" s="91">
        <f>('Door Labour'!Y190/'Door Labour'!K$3)*'Door Summary'!G$3</f>
        <v>144.01</v>
      </c>
      <c r="F189" s="3">
        <f>'Door Materials'!W190</f>
        <v>359.56</v>
      </c>
      <c r="G189" s="3">
        <f t="shared" si="20"/>
        <v>503.57</v>
      </c>
      <c r="H189" s="3">
        <f t="shared" si="21"/>
        <v>75.540000000000006</v>
      </c>
      <c r="I189" s="3">
        <f t="shared" si="22"/>
        <v>579.11</v>
      </c>
      <c r="J189" s="54">
        <v>0</v>
      </c>
      <c r="K189" s="75">
        <f t="shared" si="23"/>
        <v>5.85</v>
      </c>
      <c r="L189" s="75">
        <f t="shared" si="24"/>
        <v>584.96</v>
      </c>
      <c r="M189" s="75">
        <f t="shared" si="25"/>
        <v>87.74</v>
      </c>
      <c r="N189" s="3">
        <f t="shared" si="26"/>
        <v>672.7</v>
      </c>
      <c r="O189" s="11">
        <f t="shared" si="27"/>
        <v>672.7</v>
      </c>
    </row>
    <row r="190" spans="1:15" x14ac:dyDescent="0.2">
      <c r="A190" s="56" t="str">
        <f>'Door Comparison'!A191</f>
        <v xml:space="preserve">03.10.02,  </v>
      </c>
      <c r="B190" s="56" t="str">
        <f>'Door Comparison'!B191</f>
        <v>DRS-104</v>
      </c>
      <c r="C190" s="56">
        <f>'Door Comparison'!C191</f>
        <v>0</v>
      </c>
      <c r="D190" s="9">
        <f>'Door Comparison'!N191</f>
        <v>1</v>
      </c>
      <c r="E190" s="91">
        <f>('Door Labour'!Y191/'Door Labour'!K$3)*'Door Summary'!G$3</f>
        <v>144.01</v>
      </c>
      <c r="F190" s="3">
        <f>'Door Materials'!W191</f>
        <v>359.56</v>
      </c>
      <c r="G190" s="3">
        <f t="shared" si="20"/>
        <v>503.57</v>
      </c>
      <c r="H190" s="3">
        <f t="shared" si="21"/>
        <v>75.540000000000006</v>
      </c>
      <c r="I190" s="3">
        <f t="shared" si="22"/>
        <v>579.11</v>
      </c>
      <c r="J190" s="54">
        <v>0</v>
      </c>
      <c r="K190" s="75">
        <f t="shared" si="23"/>
        <v>5.85</v>
      </c>
      <c r="L190" s="75">
        <f t="shared" si="24"/>
        <v>584.96</v>
      </c>
      <c r="M190" s="75">
        <f t="shared" si="25"/>
        <v>87.74</v>
      </c>
      <c r="N190" s="3">
        <f t="shared" si="26"/>
        <v>672.7</v>
      </c>
      <c r="O190" s="11">
        <f t="shared" si="27"/>
        <v>672.7</v>
      </c>
    </row>
    <row r="191" spans="1:15" x14ac:dyDescent="0.2">
      <c r="A191" s="56" t="str">
        <f>'Door Comparison'!A192</f>
        <v xml:space="preserve">03.10.03,  </v>
      </c>
      <c r="B191" s="56" t="str">
        <f>'Door Comparison'!B192</f>
        <v>DRS-104</v>
      </c>
      <c r="C191" s="56">
        <f>'Door Comparison'!C192</f>
        <v>0</v>
      </c>
      <c r="D191" s="9">
        <f>'Door Comparison'!N192</f>
        <v>1</v>
      </c>
      <c r="E191" s="91">
        <f>('Door Labour'!Y192/'Door Labour'!K$3)*'Door Summary'!G$3</f>
        <v>146.44999999999999</v>
      </c>
      <c r="F191" s="3">
        <f>'Door Materials'!W192</f>
        <v>426.42</v>
      </c>
      <c r="G191" s="3">
        <f t="shared" si="20"/>
        <v>572.87</v>
      </c>
      <c r="H191" s="3">
        <f t="shared" si="21"/>
        <v>85.93</v>
      </c>
      <c r="I191" s="3">
        <f t="shared" si="22"/>
        <v>658.8</v>
      </c>
      <c r="J191" s="54">
        <v>0</v>
      </c>
      <c r="K191" s="75">
        <f t="shared" si="23"/>
        <v>6.65</v>
      </c>
      <c r="L191" s="75">
        <f t="shared" si="24"/>
        <v>665.45</v>
      </c>
      <c r="M191" s="75">
        <f t="shared" si="25"/>
        <v>99.82</v>
      </c>
      <c r="N191" s="3">
        <f t="shared" si="26"/>
        <v>765.27</v>
      </c>
      <c r="O191" s="11">
        <f t="shared" si="27"/>
        <v>765.27</v>
      </c>
    </row>
    <row r="192" spans="1:15" x14ac:dyDescent="0.2">
      <c r="A192" s="56" t="str">
        <f>'Door Comparison'!A193</f>
        <v xml:space="preserve">03.10.04,  </v>
      </c>
      <c r="B192" s="56" t="str">
        <f>'Door Comparison'!B193</f>
        <v>DRS-104</v>
      </c>
      <c r="C192" s="56">
        <f>'Door Comparison'!C193</f>
        <v>0</v>
      </c>
      <c r="D192" s="9">
        <f>'Door Comparison'!N193</f>
        <v>1</v>
      </c>
      <c r="E192" s="91">
        <f>('Door Labour'!Y193/'Door Labour'!K$3)*'Door Summary'!G$3</f>
        <v>146.44999999999999</v>
      </c>
      <c r="F192" s="3">
        <f>'Door Materials'!W193</f>
        <v>426.42</v>
      </c>
      <c r="G192" s="3">
        <f t="shared" si="20"/>
        <v>572.87</v>
      </c>
      <c r="H192" s="3">
        <f t="shared" si="21"/>
        <v>85.93</v>
      </c>
      <c r="I192" s="3">
        <f t="shared" si="22"/>
        <v>658.8</v>
      </c>
      <c r="J192" s="54">
        <v>0</v>
      </c>
      <c r="K192" s="75">
        <f t="shared" si="23"/>
        <v>6.65</v>
      </c>
      <c r="L192" s="75">
        <f t="shared" si="24"/>
        <v>665.45</v>
      </c>
      <c r="M192" s="75">
        <f t="shared" si="25"/>
        <v>99.82</v>
      </c>
      <c r="N192" s="3">
        <f t="shared" si="26"/>
        <v>765.27</v>
      </c>
      <c r="O192" s="11">
        <f t="shared" si="27"/>
        <v>765.27</v>
      </c>
    </row>
    <row r="193" spans="1:15" x14ac:dyDescent="0.2">
      <c r="A193" s="56" t="str">
        <f>'Door Comparison'!A194</f>
        <v xml:space="preserve">03.10.06,  </v>
      </c>
      <c r="B193" s="56" t="str">
        <f>'Door Comparison'!B194</f>
        <v>DRS-105</v>
      </c>
      <c r="C193" s="56">
        <f>'Door Comparison'!C194</f>
        <v>0</v>
      </c>
      <c r="D193" s="9">
        <f>'Door Comparison'!N194</f>
        <v>1</v>
      </c>
      <c r="E193" s="91">
        <f>('Door Labour'!Y194/'Door Labour'!K$3)*'Door Summary'!G$3</f>
        <v>180.13</v>
      </c>
      <c r="F193" s="3">
        <f>'Door Materials'!W194</f>
        <v>596.39</v>
      </c>
      <c r="G193" s="3">
        <f t="shared" si="20"/>
        <v>776.52</v>
      </c>
      <c r="H193" s="3">
        <f t="shared" si="21"/>
        <v>116.48</v>
      </c>
      <c r="I193" s="3">
        <f t="shared" si="22"/>
        <v>893</v>
      </c>
      <c r="J193" s="54">
        <v>0</v>
      </c>
      <c r="K193" s="75">
        <f t="shared" si="23"/>
        <v>9.02</v>
      </c>
      <c r="L193" s="75">
        <f t="shared" si="24"/>
        <v>902.02</v>
      </c>
      <c r="M193" s="75">
        <f t="shared" si="25"/>
        <v>135.30000000000001</v>
      </c>
      <c r="N193" s="3">
        <f t="shared" si="26"/>
        <v>1037.32</v>
      </c>
      <c r="O193" s="11">
        <f t="shared" si="27"/>
        <v>1037.32</v>
      </c>
    </row>
    <row r="194" spans="1:15" x14ac:dyDescent="0.2">
      <c r="A194" s="56" t="str">
        <f>'Door Comparison'!A195</f>
        <v xml:space="preserve">03.16.01,  </v>
      </c>
      <c r="B194" s="56" t="str">
        <f>'Door Comparison'!B195</f>
        <v>DRS-104</v>
      </c>
      <c r="C194" s="56">
        <f>'Door Comparison'!C195</f>
        <v>0</v>
      </c>
      <c r="D194" s="9">
        <f>'Door Comparison'!N195</f>
        <v>1</v>
      </c>
      <c r="E194" s="91">
        <f>('Door Labour'!Y195/'Door Labour'!K$3)*'Door Summary'!G$3</f>
        <v>148.86000000000001</v>
      </c>
      <c r="F194" s="3">
        <f>'Door Materials'!W195</f>
        <v>435.56</v>
      </c>
      <c r="G194" s="3">
        <f t="shared" si="20"/>
        <v>584.41999999999996</v>
      </c>
      <c r="H194" s="3">
        <f t="shared" si="21"/>
        <v>87.66</v>
      </c>
      <c r="I194" s="3">
        <f t="shared" si="22"/>
        <v>672.08</v>
      </c>
      <c r="J194" s="54">
        <v>0</v>
      </c>
      <c r="K194" s="75">
        <f t="shared" si="23"/>
        <v>6.79</v>
      </c>
      <c r="L194" s="75">
        <f t="shared" si="24"/>
        <v>678.87</v>
      </c>
      <c r="M194" s="75">
        <f t="shared" si="25"/>
        <v>101.83</v>
      </c>
      <c r="N194" s="3">
        <f t="shared" si="26"/>
        <v>780.7</v>
      </c>
      <c r="O194" s="11">
        <f t="shared" si="27"/>
        <v>780.7</v>
      </c>
    </row>
    <row r="195" spans="1:15" x14ac:dyDescent="0.2">
      <c r="A195" s="56" t="str">
        <f>'Door Comparison'!A196</f>
        <v xml:space="preserve">03.16.02,  </v>
      </c>
      <c r="B195" s="56" t="str">
        <f>'Door Comparison'!B196</f>
        <v>DRS-100</v>
      </c>
      <c r="C195" s="56">
        <f>'Door Comparison'!C196</f>
        <v>0</v>
      </c>
      <c r="D195" s="9">
        <f>'Door Comparison'!N196</f>
        <v>1</v>
      </c>
      <c r="E195" s="91">
        <f>('Door Labour'!Y196/'Door Labour'!K$3)*'Door Summary'!G$3</f>
        <v>166.61</v>
      </c>
      <c r="F195" s="3">
        <f>'Door Materials'!W196</f>
        <v>618.34</v>
      </c>
      <c r="G195" s="3">
        <f t="shared" si="20"/>
        <v>784.95</v>
      </c>
      <c r="H195" s="3">
        <f t="shared" si="21"/>
        <v>117.74</v>
      </c>
      <c r="I195" s="3">
        <f t="shared" si="22"/>
        <v>902.69</v>
      </c>
      <c r="J195" s="54">
        <v>0</v>
      </c>
      <c r="K195" s="75">
        <f t="shared" si="23"/>
        <v>9.1199999999999992</v>
      </c>
      <c r="L195" s="75">
        <f t="shared" si="24"/>
        <v>911.81</v>
      </c>
      <c r="M195" s="75">
        <f t="shared" si="25"/>
        <v>136.77000000000001</v>
      </c>
      <c r="N195" s="3">
        <f t="shared" si="26"/>
        <v>1048.58</v>
      </c>
      <c r="O195" s="11">
        <f t="shared" si="27"/>
        <v>1048.58</v>
      </c>
    </row>
    <row r="196" spans="1:15" x14ac:dyDescent="0.2">
      <c r="A196" s="56" t="str">
        <f>'Door Comparison'!A197</f>
        <v xml:space="preserve">03.16.03,  </v>
      </c>
      <c r="B196" s="56" t="str">
        <f>'Door Comparison'!B197</f>
        <v>DRS-104</v>
      </c>
      <c r="C196" s="56">
        <f>'Door Comparison'!C197</f>
        <v>0</v>
      </c>
      <c r="D196" s="9">
        <f>'Door Comparison'!N197</f>
        <v>1</v>
      </c>
      <c r="E196" s="91">
        <f>('Door Labour'!Y197/'Door Labour'!K$3)*'Door Summary'!G$3</f>
        <v>144.01</v>
      </c>
      <c r="F196" s="3">
        <f>'Door Materials'!W197</f>
        <v>359.56</v>
      </c>
      <c r="G196" s="3">
        <f t="shared" si="20"/>
        <v>503.57</v>
      </c>
      <c r="H196" s="3">
        <f t="shared" si="21"/>
        <v>75.540000000000006</v>
      </c>
      <c r="I196" s="3">
        <f t="shared" si="22"/>
        <v>579.11</v>
      </c>
      <c r="J196" s="54">
        <v>0</v>
      </c>
      <c r="K196" s="75">
        <f t="shared" si="23"/>
        <v>5.85</v>
      </c>
      <c r="L196" s="75">
        <f t="shared" si="24"/>
        <v>584.96</v>
      </c>
      <c r="M196" s="75">
        <f t="shared" si="25"/>
        <v>87.74</v>
      </c>
      <c r="N196" s="3">
        <f t="shared" si="26"/>
        <v>672.7</v>
      </c>
      <c r="O196" s="11">
        <f t="shared" si="27"/>
        <v>672.7</v>
      </c>
    </row>
    <row r="197" spans="1:15" x14ac:dyDescent="0.2">
      <c r="A197" s="56" t="str">
        <f>'Door Comparison'!A198</f>
        <v xml:space="preserve">03.16.04,  </v>
      </c>
      <c r="B197" s="56" t="str">
        <f>'Door Comparison'!B198</f>
        <v>DRS-104</v>
      </c>
      <c r="C197" s="56">
        <f>'Door Comparison'!C198</f>
        <v>0</v>
      </c>
      <c r="D197" s="9">
        <f>'Door Comparison'!N198</f>
        <v>1</v>
      </c>
      <c r="E197" s="91">
        <f>('Door Labour'!Y198/'Door Labour'!K$3)*'Door Summary'!G$3</f>
        <v>144.01</v>
      </c>
      <c r="F197" s="3">
        <f>'Door Materials'!W198</f>
        <v>359.56</v>
      </c>
      <c r="G197" s="3">
        <f t="shared" si="20"/>
        <v>503.57</v>
      </c>
      <c r="H197" s="3">
        <f t="shared" si="21"/>
        <v>75.540000000000006</v>
      </c>
      <c r="I197" s="3">
        <f t="shared" si="22"/>
        <v>579.11</v>
      </c>
      <c r="J197" s="54">
        <v>0</v>
      </c>
      <c r="K197" s="75">
        <f t="shared" si="23"/>
        <v>5.85</v>
      </c>
      <c r="L197" s="75">
        <f t="shared" si="24"/>
        <v>584.96</v>
      </c>
      <c r="M197" s="75">
        <f t="shared" si="25"/>
        <v>87.74</v>
      </c>
      <c r="N197" s="3">
        <f t="shared" si="26"/>
        <v>672.7</v>
      </c>
      <c r="O197" s="11">
        <f t="shared" si="27"/>
        <v>672.7</v>
      </c>
    </row>
    <row r="198" spans="1:15" x14ac:dyDescent="0.2">
      <c r="A198" s="56" t="str">
        <f>'Door Comparison'!A199</f>
        <v xml:space="preserve">03.16.05,  </v>
      </c>
      <c r="B198" s="56" t="str">
        <f>'Door Comparison'!B199</f>
        <v>DRS-104</v>
      </c>
      <c r="C198" s="56">
        <f>'Door Comparison'!C199</f>
        <v>0</v>
      </c>
      <c r="D198" s="9">
        <f>'Door Comparison'!N199</f>
        <v>1</v>
      </c>
      <c r="E198" s="91">
        <f>('Door Labour'!Y199/'Door Labour'!K$3)*'Door Summary'!G$3</f>
        <v>144.01</v>
      </c>
      <c r="F198" s="3">
        <f>'Door Materials'!W199</f>
        <v>359.56</v>
      </c>
      <c r="G198" s="3">
        <f t="shared" si="20"/>
        <v>503.57</v>
      </c>
      <c r="H198" s="3">
        <f t="shared" si="21"/>
        <v>75.540000000000006</v>
      </c>
      <c r="I198" s="3">
        <f t="shared" si="22"/>
        <v>579.11</v>
      </c>
      <c r="J198" s="54">
        <v>0</v>
      </c>
      <c r="K198" s="75">
        <f t="shared" si="23"/>
        <v>5.85</v>
      </c>
      <c r="L198" s="75">
        <f t="shared" si="24"/>
        <v>584.96</v>
      </c>
      <c r="M198" s="75">
        <f t="shared" si="25"/>
        <v>87.74</v>
      </c>
      <c r="N198" s="3">
        <f t="shared" si="26"/>
        <v>672.7</v>
      </c>
      <c r="O198" s="11">
        <f t="shared" si="27"/>
        <v>672.7</v>
      </c>
    </row>
    <row r="199" spans="1:15" x14ac:dyDescent="0.2">
      <c r="A199" s="56" t="str">
        <f>'Door Comparison'!A200</f>
        <v xml:space="preserve">03.16.06,  </v>
      </c>
      <c r="B199" s="56" t="str">
        <f>'Door Comparison'!B200</f>
        <v>DRS-104</v>
      </c>
      <c r="C199" s="56">
        <f>'Door Comparison'!C200</f>
        <v>0</v>
      </c>
      <c r="D199" s="9">
        <f>'Door Comparison'!N200</f>
        <v>1</v>
      </c>
      <c r="E199" s="91">
        <f>('Door Labour'!Y200/'Door Labour'!K$3)*'Door Summary'!G$3</f>
        <v>144.01</v>
      </c>
      <c r="F199" s="3">
        <f>'Door Materials'!W200</f>
        <v>359.56</v>
      </c>
      <c r="G199" s="3">
        <f t="shared" si="20"/>
        <v>503.57</v>
      </c>
      <c r="H199" s="3">
        <f t="shared" si="21"/>
        <v>75.540000000000006</v>
      </c>
      <c r="I199" s="3">
        <f t="shared" si="22"/>
        <v>579.11</v>
      </c>
      <c r="J199" s="54">
        <v>0</v>
      </c>
      <c r="K199" s="75">
        <f t="shared" si="23"/>
        <v>5.85</v>
      </c>
      <c r="L199" s="75">
        <f t="shared" si="24"/>
        <v>584.96</v>
      </c>
      <c r="M199" s="75">
        <f t="shared" si="25"/>
        <v>87.74</v>
      </c>
      <c r="N199" s="3">
        <f t="shared" si="26"/>
        <v>672.7</v>
      </c>
      <c r="O199" s="11">
        <f t="shared" si="27"/>
        <v>672.7</v>
      </c>
    </row>
    <row r="200" spans="1:15" x14ac:dyDescent="0.2">
      <c r="A200" s="56" t="str">
        <f>'Door Comparison'!A201</f>
        <v xml:space="preserve">03.37.01,  </v>
      </c>
      <c r="B200" s="56" t="str">
        <f>'Door Comparison'!B201</f>
        <v>DRS-104</v>
      </c>
      <c r="C200" s="56">
        <f>'Door Comparison'!C201</f>
        <v>0</v>
      </c>
      <c r="D200" s="9">
        <f>'Door Comparison'!N201</f>
        <v>1</v>
      </c>
      <c r="E200" s="91">
        <f>('Door Labour'!Y201/'Door Labour'!K$3)*'Door Summary'!G$3</f>
        <v>193.01</v>
      </c>
      <c r="F200" s="3">
        <f>'Door Materials'!W201</f>
        <v>979.57</v>
      </c>
      <c r="G200" s="3">
        <f t="shared" si="20"/>
        <v>1172.58</v>
      </c>
      <c r="H200" s="3">
        <f t="shared" si="21"/>
        <v>175.89</v>
      </c>
      <c r="I200" s="3">
        <f t="shared" si="22"/>
        <v>1348.47</v>
      </c>
      <c r="J200" s="54">
        <v>0</v>
      </c>
      <c r="K200" s="75">
        <f t="shared" si="23"/>
        <v>13.62</v>
      </c>
      <c r="L200" s="75">
        <f t="shared" si="24"/>
        <v>1362.09</v>
      </c>
      <c r="M200" s="75">
        <f t="shared" si="25"/>
        <v>204.31</v>
      </c>
      <c r="N200" s="3">
        <f t="shared" si="26"/>
        <v>1566.4</v>
      </c>
      <c r="O200" s="11">
        <f t="shared" si="27"/>
        <v>1566.4</v>
      </c>
    </row>
    <row r="201" spans="1:15" x14ac:dyDescent="0.2">
      <c r="A201" s="56" t="str">
        <f>'Door Comparison'!A202</f>
        <v xml:space="preserve">03.37.02,  </v>
      </c>
      <c r="B201" s="56" t="str">
        <f>'Door Comparison'!B202</f>
        <v>DRS-104</v>
      </c>
      <c r="C201" s="56">
        <f>'Door Comparison'!C202</f>
        <v>0</v>
      </c>
      <c r="D201" s="9">
        <f>'Door Comparison'!N202</f>
        <v>1</v>
      </c>
      <c r="E201" s="91">
        <f>('Door Labour'!Y202/'Door Labour'!K$3)*'Door Summary'!G$3</f>
        <v>151.31</v>
      </c>
      <c r="F201" s="3">
        <f>'Door Materials'!W202</f>
        <v>444.66</v>
      </c>
      <c r="G201" s="3">
        <f t="shared" ref="G201:G264" si="28">E201+F201</f>
        <v>595.97</v>
      </c>
      <c r="H201" s="3">
        <f t="shared" ref="H201:H264" si="29">G201*H$7</f>
        <v>89.4</v>
      </c>
      <c r="I201" s="3">
        <f t="shared" ref="I201:I264" si="30">SUM(G201:H201)</f>
        <v>685.37</v>
      </c>
      <c r="J201" s="54">
        <v>0</v>
      </c>
      <c r="K201" s="75">
        <f t="shared" ref="K201:K264" si="31">(I201+J201)/99</f>
        <v>6.92</v>
      </c>
      <c r="L201" s="75">
        <f t="shared" ref="L201:L264" si="32">K201+J201+I201</f>
        <v>692.29</v>
      </c>
      <c r="M201" s="75">
        <f t="shared" ref="M201:M264" si="33">L201*0.15</f>
        <v>103.84</v>
      </c>
      <c r="N201" s="3">
        <f t="shared" ref="N201:N264" si="34">L201+M201</f>
        <v>796.13</v>
      </c>
      <c r="O201" s="11">
        <f t="shared" ref="O201:O264" si="35">D201*N201</f>
        <v>796.13</v>
      </c>
    </row>
    <row r="202" spans="1:15" x14ac:dyDescent="0.2">
      <c r="A202" s="56" t="str">
        <f>'Door Comparison'!A203</f>
        <v xml:space="preserve">03.37.03,  </v>
      </c>
      <c r="B202" s="56" t="str">
        <f>'Door Comparison'!B203</f>
        <v>DRS-104</v>
      </c>
      <c r="C202" s="56">
        <f>'Door Comparison'!C203</f>
        <v>0</v>
      </c>
      <c r="D202" s="9">
        <f>'Door Comparison'!N203</f>
        <v>1</v>
      </c>
      <c r="E202" s="91">
        <f>('Door Labour'!Y203/'Door Labour'!K$3)*'Door Summary'!G$3</f>
        <v>190.57</v>
      </c>
      <c r="F202" s="3">
        <f>'Door Materials'!W203</f>
        <v>970.44</v>
      </c>
      <c r="G202" s="3">
        <f t="shared" si="28"/>
        <v>1161.01</v>
      </c>
      <c r="H202" s="3">
        <f t="shared" si="29"/>
        <v>174.15</v>
      </c>
      <c r="I202" s="3">
        <f t="shared" si="30"/>
        <v>1335.16</v>
      </c>
      <c r="J202" s="54">
        <v>0</v>
      </c>
      <c r="K202" s="75">
        <f t="shared" si="31"/>
        <v>13.49</v>
      </c>
      <c r="L202" s="75">
        <f t="shared" si="32"/>
        <v>1348.65</v>
      </c>
      <c r="M202" s="75">
        <f t="shared" si="33"/>
        <v>202.3</v>
      </c>
      <c r="N202" s="3">
        <f t="shared" si="34"/>
        <v>1550.95</v>
      </c>
      <c r="O202" s="11">
        <f t="shared" si="35"/>
        <v>1550.95</v>
      </c>
    </row>
    <row r="203" spans="1:15" x14ac:dyDescent="0.2">
      <c r="A203" s="56" t="str">
        <f>'Door Comparison'!A204</f>
        <v xml:space="preserve">03.37.04,  </v>
      </c>
      <c r="B203" s="56" t="str">
        <f>'Door Comparison'!B204</f>
        <v>DRS-104</v>
      </c>
      <c r="C203" s="56">
        <f>'Door Comparison'!C204</f>
        <v>0</v>
      </c>
      <c r="D203" s="9">
        <f>'Door Comparison'!N204</f>
        <v>1</v>
      </c>
      <c r="E203" s="91">
        <f>('Door Labour'!Y204/'Door Labour'!K$3)*'Door Summary'!G$3</f>
        <v>180.13</v>
      </c>
      <c r="F203" s="3">
        <f>'Door Materials'!W204</f>
        <v>555.20000000000005</v>
      </c>
      <c r="G203" s="3">
        <f t="shared" si="28"/>
        <v>735.33</v>
      </c>
      <c r="H203" s="3">
        <f t="shared" si="29"/>
        <v>110.3</v>
      </c>
      <c r="I203" s="3">
        <f t="shared" si="30"/>
        <v>845.63</v>
      </c>
      <c r="J203" s="54">
        <v>0</v>
      </c>
      <c r="K203" s="75">
        <f t="shared" si="31"/>
        <v>8.5399999999999991</v>
      </c>
      <c r="L203" s="75">
        <f t="shared" si="32"/>
        <v>854.17</v>
      </c>
      <c r="M203" s="75">
        <f t="shared" si="33"/>
        <v>128.13</v>
      </c>
      <c r="N203" s="3">
        <f t="shared" si="34"/>
        <v>982.3</v>
      </c>
      <c r="O203" s="11">
        <f t="shared" si="35"/>
        <v>982.3</v>
      </c>
    </row>
    <row r="204" spans="1:15" x14ac:dyDescent="0.2">
      <c r="A204" s="56" t="str">
        <f>'Door Comparison'!A205</f>
        <v xml:space="preserve">03.37.05,  </v>
      </c>
      <c r="B204" s="56" t="str">
        <f>'Door Comparison'!B205</f>
        <v>DRS-104</v>
      </c>
      <c r="C204" s="56">
        <f>'Door Comparison'!C205</f>
        <v>0</v>
      </c>
      <c r="D204" s="9">
        <f>'Door Comparison'!N205</f>
        <v>1</v>
      </c>
      <c r="E204" s="91">
        <f>('Door Labour'!Y205/'Door Labour'!K$3)*'Door Summary'!G$3</f>
        <v>190.57</v>
      </c>
      <c r="F204" s="3">
        <f>'Door Materials'!W205</f>
        <v>970.44</v>
      </c>
      <c r="G204" s="3">
        <f t="shared" si="28"/>
        <v>1161.01</v>
      </c>
      <c r="H204" s="3">
        <f t="shared" si="29"/>
        <v>174.15</v>
      </c>
      <c r="I204" s="3">
        <f t="shared" si="30"/>
        <v>1335.16</v>
      </c>
      <c r="J204" s="54">
        <v>0</v>
      </c>
      <c r="K204" s="75">
        <f t="shared" si="31"/>
        <v>13.49</v>
      </c>
      <c r="L204" s="75">
        <f t="shared" si="32"/>
        <v>1348.65</v>
      </c>
      <c r="M204" s="75">
        <f t="shared" si="33"/>
        <v>202.3</v>
      </c>
      <c r="N204" s="3">
        <f t="shared" si="34"/>
        <v>1550.95</v>
      </c>
      <c r="O204" s="11">
        <f t="shared" si="35"/>
        <v>1550.95</v>
      </c>
    </row>
    <row r="205" spans="1:15" x14ac:dyDescent="0.2">
      <c r="A205" s="56" t="str">
        <f>'Door Comparison'!A206</f>
        <v xml:space="preserve">03.37.06,  </v>
      </c>
      <c r="B205" s="56" t="str">
        <f>'Door Comparison'!B206</f>
        <v>DRS-104</v>
      </c>
      <c r="C205" s="56">
        <f>'Door Comparison'!C206</f>
        <v>0</v>
      </c>
      <c r="D205" s="9">
        <f>'Door Comparison'!N206</f>
        <v>1</v>
      </c>
      <c r="E205" s="91">
        <f>('Door Labour'!Y206/'Door Labour'!K$3)*'Door Summary'!G$3</f>
        <v>224.27</v>
      </c>
      <c r="F205" s="3">
        <f>'Door Materials'!W206</f>
        <v>1001.68</v>
      </c>
      <c r="G205" s="3">
        <f t="shared" si="28"/>
        <v>1225.95</v>
      </c>
      <c r="H205" s="3">
        <f t="shared" si="29"/>
        <v>183.89</v>
      </c>
      <c r="I205" s="3">
        <f t="shared" si="30"/>
        <v>1409.84</v>
      </c>
      <c r="J205" s="54">
        <v>0</v>
      </c>
      <c r="K205" s="75">
        <f t="shared" si="31"/>
        <v>14.24</v>
      </c>
      <c r="L205" s="75">
        <f t="shared" si="32"/>
        <v>1424.08</v>
      </c>
      <c r="M205" s="75">
        <f t="shared" si="33"/>
        <v>213.61</v>
      </c>
      <c r="N205" s="3">
        <f t="shared" si="34"/>
        <v>1637.69</v>
      </c>
      <c r="O205" s="11">
        <f t="shared" si="35"/>
        <v>1637.69</v>
      </c>
    </row>
    <row r="206" spans="1:15" x14ac:dyDescent="0.2">
      <c r="A206" s="56" t="str">
        <f>'Door Comparison'!A207</f>
        <v xml:space="preserve">03.37.07,  </v>
      </c>
      <c r="B206" s="56" t="str">
        <f>'Door Comparison'!B207</f>
        <v>DRS-104</v>
      </c>
      <c r="C206" s="56">
        <f>'Door Comparison'!C207</f>
        <v>0</v>
      </c>
      <c r="D206" s="9">
        <f>'Door Comparison'!N207</f>
        <v>1</v>
      </c>
      <c r="E206" s="91">
        <f>('Door Labour'!Y207/'Door Labour'!K$3)*'Door Summary'!G$3</f>
        <v>224.27</v>
      </c>
      <c r="F206" s="3">
        <f>'Door Materials'!W207</f>
        <v>1001.68</v>
      </c>
      <c r="G206" s="3">
        <f t="shared" si="28"/>
        <v>1225.95</v>
      </c>
      <c r="H206" s="3">
        <f t="shared" si="29"/>
        <v>183.89</v>
      </c>
      <c r="I206" s="3">
        <f t="shared" si="30"/>
        <v>1409.84</v>
      </c>
      <c r="J206" s="54">
        <v>0</v>
      </c>
      <c r="K206" s="75">
        <f t="shared" si="31"/>
        <v>14.24</v>
      </c>
      <c r="L206" s="75">
        <f t="shared" si="32"/>
        <v>1424.08</v>
      </c>
      <c r="M206" s="75">
        <f t="shared" si="33"/>
        <v>213.61</v>
      </c>
      <c r="N206" s="3">
        <f t="shared" si="34"/>
        <v>1637.69</v>
      </c>
      <c r="O206" s="11">
        <f t="shared" si="35"/>
        <v>1637.69</v>
      </c>
    </row>
    <row r="207" spans="1:15" x14ac:dyDescent="0.2">
      <c r="A207" s="56" t="str">
        <f>'Door Comparison'!A208</f>
        <v xml:space="preserve">03.37.08,  </v>
      </c>
      <c r="B207" s="56" t="str">
        <f>'Door Comparison'!B208</f>
        <v>DRS-104</v>
      </c>
      <c r="C207" s="56">
        <f>'Door Comparison'!C208</f>
        <v>0</v>
      </c>
      <c r="D207" s="9">
        <f>'Door Comparison'!N208</f>
        <v>1</v>
      </c>
      <c r="E207" s="91">
        <f>('Door Labour'!Y208/'Door Labour'!K$3)*'Door Summary'!G$3</f>
        <v>195.44</v>
      </c>
      <c r="F207" s="3">
        <f>'Door Materials'!W208</f>
        <v>992.59</v>
      </c>
      <c r="G207" s="3">
        <f t="shared" si="28"/>
        <v>1188.03</v>
      </c>
      <c r="H207" s="3">
        <f t="shared" si="29"/>
        <v>178.2</v>
      </c>
      <c r="I207" s="3">
        <f t="shared" si="30"/>
        <v>1366.23</v>
      </c>
      <c r="J207" s="54">
        <v>0</v>
      </c>
      <c r="K207" s="75">
        <f t="shared" si="31"/>
        <v>13.8</v>
      </c>
      <c r="L207" s="75">
        <f t="shared" si="32"/>
        <v>1380.03</v>
      </c>
      <c r="M207" s="75">
        <f t="shared" si="33"/>
        <v>207</v>
      </c>
      <c r="N207" s="3">
        <f t="shared" si="34"/>
        <v>1587.03</v>
      </c>
      <c r="O207" s="11">
        <f t="shared" si="35"/>
        <v>1587.03</v>
      </c>
    </row>
    <row r="208" spans="1:15" x14ac:dyDescent="0.2">
      <c r="A208" s="56" t="str">
        <f>'Door Comparison'!A209</f>
        <v xml:space="preserve">03.37.09,  </v>
      </c>
      <c r="B208" s="56" t="str">
        <f>'Door Comparison'!B209</f>
        <v>DRS-104</v>
      </c>
      <c r="C208" s="56">
        <f>'Door Comparison'!C209</f>
        <v>0</v>
      </c>
      <c r="D208" s="9">
        <f>'Door Comparison'!N209</f>
        <v>1</v>
      </c>
      <c r="E208" s="91">
        <f>('Door Labour'!Y209/'Door Labour'!K$3)*'Door Summary'!G$3</f>
        <v>190.57</v>
      </c>
      <c r="F208" s="3">
        <f>'Door Materials'!W209</f>
        <v>970.44</v>
      </c>
      <c r="G208" s="3">
        <f t="shared" si="28"/>
        <v>1161.01</v>
      </c>
      <c r="H208" s="3">
        <f t="shared" si="29"/>
        <v>174.15</v>
      </c>
      <c r="I208" s="3">
        <f t="shared" si="30"/>
        <v>1335.16</v>
      </c>
      <c r="J208" s="54">
        <v>0</v>
      </c>
      <c r="K208" s="75">
        <f t="shared" si="31"/>
        <v>13.49</v>
      </c>
      <c r="L208" s="75">
        <f t="shared" si="32"/>
        <v>1348.65</v>
      </c>
      <c r="M208" s="75">
        <f t="shared" si="33"/>
        <v>202.3</v>
      </c>
      <c r="N208" s="3">
        <f t="shared" si="34"/>
        <v>1550.95</v>
      </c>
      <c r="O208" s="11">
        <f t="shared" si="35"/>
        <v>1550.95</v>
      </c>
    </row>
    <row r="209" spans="1:15" x14ac:dyDescent="0.2">
      <c r="A209" s="56" t="str">
        <f>'Door Comparison'!A210</f>
        <v xml:space="preserve">03.37.11,  </v>
      </c>
      <c r="B209" s="56" t="str">
        <f>'Door Comparison'!B210</f>
        <v>DRS-104</v>
      </c>
      <c r="C209" s="56">
        <f>'Door Comparison'!C210</f>
        <v>0</v>
      </c>
      <c r="D209" s="9">
        <f>'Door Comparison'!N210</f>
        <v>1</v>
      </c>
      <c r="E209" s="91">
        <f>('Door Labour'!Y210/'Door Labour'!K$3)*'Door Summary'!G$3</f>
        <v>148.86000000000001</v>
      </c>
      <c r="F209" s="3">
        <f>'Door Materials'!W210</f>
        <v>435.56</v>
      </c>
      <c r="G209" s="3">
        <f t="shared" si="28"/>
        <v>584.41999999999996</v>
      </c>
      <c r="H209" s="3">
        <f t="shared" si="29"/>
        <v>87.66</v>
      </c>
      <c r="I209" s="3">
        <f t="shared" si="30"/>
        <v>672.08</v>
      </c>
      <c r="J209" s="54">
        <v>0</v>
      </c>
      <c r="K209" s="75">
        <f t="shared" si="31"/>
        <v>6.79</v>
      </c>
      <c r="L209" s="75">
        <f t="shared" si="32"/>
        <v>678.87</v>
      </c>
      <c r="M209" s="75">
        <f t="shared" si="33"/>
        <v>101.83</v>
      </c>
      <c r="N209" s="3">
        <f t="shared" si="34"/>
        <v>780.7</v>
      </c>
      <c r="O209" s="11">
        <f t="shared" si="35"/>
        <v>780.7</v>
      </c>
    </row>
    <row r="210" spans="1:15" x14ac:dyDescent="0.2">
      <c r="A210" s="56" t="str">
        <f>'Door Comparison'!A211</f>
        <v xml:space="preserve">03.37.12,  </v>
      </c>
      <c r="B210" s="56" t="str">
        <f>'Door Comparison'!B211</f>
        <v>DRS-104</v>
      </c>
      <c r="C210" s="56">
        <f>'Door Comparison'!C211</f>
        <v>0</v>
      </c>
      <c r="D210" s="9">
        <f>'Door Comparison'!N211</f>
        <v>1</v>
      </c>
      <c r="E210" s="91">
        <f>('Door Labour'!Y211/'Door Labour'!K$3)*'Door Summary'!G$3</f>
        <v>144.01</v>
      </c>
      <c r="F210" s="3">
        <f>'Door Materials'!W211</f>
        <v>359.56</v>
      </c>
      <c r="G210" s="3">
        <f t="shared" si="28"/>
        <v>503.57</v>
      </c>
      <c r="H210" s="3">
        <f t="shared" si="29"/>
        <v>75.540000000000006</v>
      </c>
      <c r="I210" s="3">
        <f t="shared" si="30"/>
        <v>579.11</v>
      </c>
      <c r="J210" s="54">
        <v>0</v>
      </c>
      <c r="K210" s="75">
        <f t="shared" si="31"/>
        <v>5.85</v>
      </c>
      <c r="L210" s="75">
        <f t="shared" si="32"/>
        <v>584.96</v>
      </c>
      <c r="M210" s="75">
        <f t="shared" si="33"/>
        <v>87.74</v>
      </c>
      <c r="N210" s="3">
        <f t="shared" si="34"/>
        <v>672.7</v>
      </c>
      <c r="O210" s="11">
        <f t="shared" si="35"/>
        <v>672.7</v>
      </c>
    </row>
    <row r="211" spans="1:15" x14ac:dyDescent="0.2">
      <c r="A211" s="56" t="str">
        <f>'Door Comparison'!A212</f>
        <v xml:space="preserve">03.37.13,  </v>
      </c>
      <c r="B211" s="56" t="str">
        <f>'Door Comparison'!B212</f>
        <v>DRS-104</v>
      </c>
      <c r="C211" s="56">
        <f>'Door Comparison'!C212</f>
        <v>0</v>
      </c>
      <c r="D211" s="9">
        <f>'Door Comparison'!N212</f>
        <v>1</v>
      </c>
      <c r="E211" s="91">
        <f>('Door Labour'!Y212/'Door Labour'!K$3)*'Door Summary'!G$3</f>
        <v>151.31</v>
      </c>
      <c r="F211" s="3">
        <f>'Door Materials'!W212</f>
        <v>444.66</v>
      </c>
      <c r="G211" s="3">
        <f t="shared" si="28"/>
        <v>595.97</v>
      </c>
      <c r="H211" s="3">
        <f t="shared" si="29"/>
        <v>89.4</v>
      </c>
      <c r="I211" s="3">
        <f t="shared" si="30"/>
        <v>685.37</v>
      </c>
      <c r="J211" s="54">
        <v>0</v>
      </c>
      <c r="K211" s="75">
        <f t="shared" si="31"/>
        <v>6.92</v>
      </c>
      <c r="L211" s="75">
        <f t="shared" si="32"/>
        <v>692.29</v>
      </c>
      <c r="M211" s="75">
        <f t="shared" si="33"/>
        <v>103.84</v>
      </c>
      <c r="N211" s="3">
        <f t="shared" si="34"/>
        <v>796.13</v>
      </c>
      <c r="O211" s="11">
        <f t="shared" si="35"/>
        <v>796.13</v>
      </c>
    </row>
    <row r="212" spans="1:15" x14ac:dyDescent="0.2">
      <c r="A212" s="56" t="str">
        <f>'Door Comparison'!A213</f>
        <v xml:space="preserve">03.37.14,  </v>
      </c>
      <c r="B212" s="56" t="str">
        <f>'Door Comparison'!B213</f>
        <v>DRS-104</v>
      </c>
      <c r="C212" s="56">
        <f>'Door Comparison'!C213</f>
        <v>0</v>
      </c>
      <c r="D212" s="9">
        <f>'Door Comparison'!N213</f>
        <v>1</v>
      </c>
      <c r="E212" s="91">
        <f>('Door Labour'!Y213/'Door Labour'!K$3)*'Door Summary'!G$3</f>
        <v>151.31</v>
      </c>
      <c r="F212" s="3">
        <f>'Door Materials'!W213</f>
        <v>444.66</v>
      </c>
      <c r="G212" s="3">
        <f t="shared" si="28"/>
        <v>595.97</v>
      </c>
      <c r="H212" s="3">
        <f t="shared" si="29"/>
        <v>89.4</v>
      </c>
      <c r="I212" s="3">
        <f t="shared" si="30"/>
        <v>685.37</v>
      </c>
      <c r="J212" s="54">
        <v>0</v>
      </c>
      <c r="K212" s="75">
        <f t="shared" si="31"/>
        <v>6.92</v>
      </c>
      <c r="L212" s="75">
        <f t="shared" si="32"/>
        <v>692.29</v>
      </c>
      <c r="M212" s="75">
        <f t="shared" si="33"/>
        <v>103.84</v>
      </c>
      <c r="N212" s="3">
        <f t="shared" si="34"/>
        <v>796.13</v>
      </c>
      <c r="O212" s="11">
        <f t="shared" si="35"/>
        <v>796.13</v>
      </c>
    </row>
    <row r="213" spans="1:15" x14ac:dyDescent="0.2">
      <c r="A213" s="56" t="str">
        <f>'Door Comparison'!A214</f>
        <v xml:space="preserve">03.37.15,  </v>
      </c>
      <c r="B213" s="56" t="str">
        <f>'Door Comparison'!B214</f>
        <v>DRS-104</v>
      </c>
      <c r="C213" s="56">
        <f>'Door Comparison'!C214</f>
        <v>0</v>
      </c>
      <c r="D213" s="9">
        <f>'Door Comparison'!N214</f>
        <v>1</v>
      </c>
      <c r="E213" s="91">
        <f>('Door Labour'!Y214/'Door Labour'!K$3)*'Door Summary'!G$3</f>
        <v>180.13</v>
      </c>
      <c r="F213" s="3">
        <f>'Door Materials'!W214</f>
        <v>555.20000000000005</v>
      </c>
      <c r="G213" s="3">
        <f t="shared" si="28"/>
        <v>735.33</v>
      </c>
      <c r="H213" s="3">
        <f t="shared" si="29"/>
        <v>110.3</v>
      </c>
      <c r="I213" s="3">
        <f t="shared" si="30"/>
        <v>845.63</v>
      </c>
      <c r="J213" s="54">
        <v>0</v>
      </c>
      <c r="K213" s="75">
        <f t="shared" si="31"/>
        <v>8.5399999999999991</v>
      </c>
      <c r="L213" s="75">
        <f t="shared" si="32"/>
        <v>854.17</v>
      </c>
      <c r="M213" s="75">
        <f t="shared" si="33"/>
        <v>128.13</v>
      </c>
      <c r="N213" s="3">
        <f t="shared" si="34"/>
        <v>982.3</v>
      </c>
      <c r="O213" s="11">
        <f t="shared" si="35"/>
        <v>982.3</v>
      </c>
    </row>
    <row r="214" spans="1:15" x14ac:dyDescent="0.2">
      <c r="A214" s="56" t="str">
        <f>'Door Comparison'!A215</f>
        <v xml:space="preserve">03.37.16,  </v>
      </c>
      <c r="B214" s="56" t="str">
        <f>'Door Comparison'!B215</f>
        <v>DRS-104</v>
      </c>
      <c r="C214" s="56">
        <f>'Door Comparison'!C215</f>
        <v>0</v>
      </c>
      <c r="D214" s="9">
        <f>'Door Comparison'!N215</f>
        <v>1</v>
      </c>
      <c r="E214" s="91">
        <f>('Door Labour'!Y215/'Door Labour'!K$3)*'Door Summary'!G$3</f>
        <v>151.31</v>
      </c>
      <c r="F214" s="3">
        <f>'Door Materials'!W215</f>
        <v>444.66</v>
      </c>
      <c r="G214" s="3">
        <f t="shared" si="28"/>
        <v>595.97</v>
      </c>
      <c r="H214" s="3">
        <f t="shared" si="29"/>
        <v>89.4</v>
      </c>
      <c r="I214" s="3">
        <f t="shared" si="30"/>
        <v>685.37</v>
      </c>
      <c r="J214" s="54">
        <v>0</v>
      </c>
      <c r="K214" s="75">
        <f t="shared" si="31"/>
        <v>6.92</v>
      </c>
      <c r="L214" s="75">
        <f t="shared" si="32"/>
        <v>692.29</v>
      </c>
      <c r="M214" s="75">
        <f t="shared" si="33"/>
        <v>103.84</v>
      </c>
      <c r="N214" s="3">
        <f t="shared" si="34"/>
        <v>796.13</v>
      </c>
      <c r="O214" s="11">
        <f t="shared" si="35"/>
        <v>796.13</v>
      </c>
    </row>
    <row r="215" spans="1:15" x14ac:dyDescent="0.2">
      <c r="A215" s="56" t="str">
        <f>'Door Comparison'!A216</f>
        <v xml:space="preserve">03.37.17,  </v>
      </c>
      <c r="B215" s="56" t="str">
        <f>'Door Comparison'!B216</f>
        <v>DRS-104</v>
      </c>
      <c r="C215" s="56">
        <f>'Door Comparison'!C216</f>
        <v>0</v>
      </c>
      <c r="D215" s="9">
        <f>'Door Comparison'!N216</f>
        <v>1</v>
      </c>
      <c r="E215" s="91">
        <f>('Door Labour'!Y216/'Door Labour'!K$3)*'Door Summary'!G$3</f>
        <v>146.44999999999999</v>
      </c>
      <c r="F215" s="3">
        <f>'Door Materials'!W216</f>
        <v>426.42</v>
      </c>
      <c r="G215" s="3">
        <f t="shared" si="28"/>
        <v>572.87</v>
      </c>
      <c r="H215" s="3">
        <f t="shared" si="29"/>
        <v>85.93</v>
      </c>
      <c r="I215" s="3">
        <f t="shared" si="30"/>
        <v>658.8</v>
      </c>
      <c r="J215" s="54">
        <v>0</v>
      </c>
      <c r="K215" s="75">
        <f t="shared" si="31"/>
        <v>6.65</v>
      </c>
      <c r="L215" s="75">
        <f t="shared" si="32"/>
        <v>665.45</v>
      </c>
      <c r="M215" s="75">
        <f t="shared" si="33"/>
        <v>99.82</v>
      </c>
      <c r="N215" s="3">
        <f t="shared" si="34"/>
        <v>765.27</v>
      </c>
      <c r="O215" s="11">
        <f t="shared" si="35"/>
        <v>765.27</v>
      </c>
    </row>
    <row r="216" spans="1:15" x14ac:dyDescent="0.2">
      <c r="A216" s="56" t="str">
        <f>'Door Comparison'!A217</f>
        <v xml:space="preserve">03.37.18,  </v>
      </c>
      <c r="B216" s="56" t="str">
        <f>'Door Comparison'!B217</f>
        <v>DRS-104</v>
      </c>
      <c r="C216" s="56">
        <f>'Door Comparison'!C217</f>
        <v>0</v>
      </c>
      <c r="D216" s="9">
        <f>'Door Comparison'!N217</f>
        <v>1</v>
      </c>
      <c r="E216" s="91">
        <f>('Door Labour'!Y217/'Door Labour'!K$3)*'Door Summary'!G$3</f>
        <v>146.44999999999999</v>
      </c>
      <c r="F216" s="3">
        <f>'Door Materials'!W217</f>
        <v>426.42</v>
      </c>
      <c r="G216" s="3">
        <f t="shared" si="28"/>
        <v>572.87</v>
      </c>
      <c r="H216" s="3">
        <f t="shared" si="29"/>
        <v>85.93</v>
      </c>
      <c r="I216" s="3">
        <f t="shared" si="30"/>
        <v>658.8</v>
      </c>
      <c r="J216" s="54">
        <v>0</v>
      </c>
      <c r="K216" s="75">
        <f t="shared" si="31"/>
        <v>6.65</v>
      </c>
      <c r="L216" s="75">
        <f t="shared" si="32"/>
        <v>665.45</v>
      </c>
      <c r="M216" s="75">
        <f t="shared" si="33"/>
        <v>99.82</v>
      </c>
      <c r="N216" s="3">
        <f t="shared" si="34"/>
        <v>765.27</v>
      </c>
      <c r="O216" s="11">
        <f t="shared" si="35"/>
        <v>765.27</v>
      </c>
    </row>
    <row r="217" spans="1:15" x14ac:dyDescent="0.2">
      <c r="A217" s="56" t="str">
        <f>'Door Comparison'!A218</f>
        <v xml:space="preserve">03.37.19,  </v>
      </c>
      <c r="B217" s="56" t="str">
        <f>'Door Comparison'!B218</f>
        <v>DRS-104</v>
      </c>
      <c r="C217" s="56">
        <f>'Door Comparison'!C218</f>
        <v>0</v>
      </c>
      <c r="D217" s="9">
        <f>'Door Comparison'!N218</f>
        <v>1</v>
      </c>
      <c r="E217" s="91">
        <f>('Door Labour'!Y218/'Door Labour'!K$3)*'Door Summary'!G$3</f>
        <v>146.44999999999999</v>
      </c>
      <c r="F217" s="3">
        <f>'Door Materials'!W218</f>
        <v>426.42</v>
      </c>
      <c r="G217" s="3">
        <f t="shared" si="28"/>
        <v>572.87</v>
      </c>
      <c r="H217" s="3">
        <f t="shared" si="29"/>
        <v>85.93</v>
      </c>
      <c r="I217" s="3">
        <f t="shared" si="30"/>
        <v>658.8</v>
      </c>
      <c r="J217" s="54">
        <v>0</v>
      </c>
      <c r="K217" s="75">
        <f t="shared" si="31"/>
        <v>6.65</v>
      </c>
      <c r="L217" s="75">
        <f t="shared" si="32"/>
        <v>665.45</v>
      </c>
      <c r="M217" s="75">
        <f t="shared" si="33"/>
        <v>99.82</v>
      </c>
      <c r="N217" s="3">
        <f t="shared" si="34"/>
        <v>765.27</v>
      </c>
      <c r="O217" s="11">
        <f t="shared" si="35"/>
        <v>765.27</v>
      </c>
    </row>
    <row r="218" spans="1:15" x14ac:dyDescent="0.2">
      <c r="A218" s="56" t="str">
        <f>'Door Comparison'!A219</f>
        <v xml:space="preserve">03.37.20,  </v>
      </c>
      <c r="B218" s="56" t="str">
        <f>'Door Comparison'!B219</f>
        <v>DRS-104</v>
      </c>
      <c r="C218" s="56">
        <f>'Door Comparison'!C219</f>
        <v>0</v>
      </c>
      <c r="D218" s="9">
        <f>'Door Comparison'!N219</f>
        <v>1</v>
      </c>
      <c r="E218" s="91">
        <f>('Door Labour'!Y219/'Door Labour'!K$3)*'Door Summary'!G$3</f>
        <v>193.01</v>
      </c>
      <c r="F218" s="3">
        <f>'Door Materials'!W219</f>
        <v>979.57</v>
      </c>
      <c r="G218" s="3">
        <f t="shared" si="28"/>
        <v>1172.58</v>
      </c>
      <c r="H218" s="3">
        <f t="shared" si="29"/>
        <v>175.89</v>
      </c>
      <c r="I218" s="3">
        <f t="shared" si="30"/>
        <v>1348.47</v>
      </c>
      <c r="J218" s="54">
        <v>0</v>
      </c>
      <c r="K218" s="75">
        <f t="shared" si="31"/>
        <v>13.62</v>
      </c>
      <c r="L218" s="75">
        <f t="shared" si="32"/>
        <v>1362.09</v>
      </c>
      <c r="M218" s="75">
        <f t="shared" si="33"/>
        <v>204.31</v>
      </c>
      <c r="N218" s="3">
        <f t="shared" si="34"/>
        <v>1566.4</v>
      </c>
      <c r="O218" s="11">
        <f t="shared" si="35"/>
        <v>1566.4</v>
      </c>
    </row>
    <row r="219" spans="1:15" x14ac:dyDescent="0.2">
      <c r="A219" s="56" t="str">
        <f>'Door Comparison'!A220</f>
        <v xml:space="preserve">03.42.01,  </v>
      </c>
      <c r="B219" s="56" t="str">
        <f>'Door Comparison'!B220</f>
        <v>DRS-104</v>
      </c>
      <c r="C219" s="56">
        <f>'Door Comparison'!C220</f>
        <v>0</v>
      </c>
      <c r="D219" s="9">
        <f>'Door Comparison'!N220</f>
        <v>1</v>
      </c>
      <c r="E219" s="91">
        <f>('Door Labour'!Y220/'Door Labour'!K$3)*'Door Summary'!G$3</f>
        <v>144.01</v>
      </c>
      <c r="F219" s="3">
        <f>'Door Materials'!W220</f>
        <v>359.56</v>
      </c>
      <c r="G219" s="3">
        <f t="shared" si="28"/>
        <v>503.57</v>
      </c>
      <c r="H219" s="3">
        <f t="shared" si="29"/>
        <v>75.540000000000006</v>
      </c>
      <c r="I219" s="3">
        <f t="shared" si="30"/>
        <v>579.11</v>
      </c>
      <c r="J219" s="54">
        <v>0</v>
      </c>
      <c r="K219" s="75">
        <f t="shared" si="31"/>
        <v>5.85</v>
      </c>
      <c r="L219" s="75">
        <f t="shared" si="32"/>
        <v>584.96</v>
      </c>
      <c r="M219" s="75">
        <f t="shared" si="33"/>
        <v>87.74</v>
      </c>
      <c r="N219" s="3">
        <f t="shared" si="34"/>
        <v>672.7</v>
      </c>
      <c r="O219" s="11">
        <f t="shared" si="35"/>
        <v>672.7</v>
      </c>
    </row>
    <row r="220" spans="1:15" x14ac:dyDescent="0.2">
      <c r="A220" s="56" t="str">
        <f>'Door Comparison'!A221</f>
        <v xml:space="preserve">03.42.02,  </v>
      </c>
      <c r="B220" s="56" t="str">
        <f>'Door Comparison'!B221</f>
        <v>DRS-104</v>
      </c>
      <c r="C220" s="56">
        <f>'Door Comparison'!C221</f>
        <v>0</v>
      </c>
      <c r="D220" s="9">
        <f>'Door Comparison'!N221</f>
        <v>1</v>
      </c>
      <c r="E220" s="91">
        <f>('Door Labour'!Y221/'Door Labour'!K$3)*'Door Summary'!G$3</f>
        <v>144.01</v>
      </c>
      <c r="F220" s="3">
        <f>'Door Materials'!W221</f>
        <v>359.56</v>
      </c>
      <c r="G220" s="3">
        <f t="shared" si="28"/>
        <v>503.57</v>
      </c>
      <c r="H220" s="3">
        <f t="shared" si="29"/>
        <v>75.540000000000006</v>
      </c>
      <c r="I220" s="3">
        <f t="shared" si="30"/>
        <v>579.11</v>
      </c>
      <c r="J220" s="54">
        <v>0</v>
      </c>
      <c r="K220" s="75">
        <f t="shared" si="31"/>
        <v>5.85</v>
      </c>
      <c r="L220" s="75">
        <f t="shared" si="32"/>
        <v>584.96</v>
      </c>
      <c r="M220" s="75">
        <f t="shared" si="33"/>
        <v>87.74</v>
      </c>
      <c r="N220" s="3">
        <f t="shared" si="34"/>
        <v>672.7</v>
      </c>
      <c r="O220" s="11">
        <f t="shared" si="35"/>
        <v>672.7</v>
      </c>
    </row>
    <row r="221" spans="1:15" x14ac:dyDescent="0.2">
      <c r="A221" s="56" t="str">
        <f>'Door Comparison'!A222</f>
        <v xml:space="preserve">03.43.01,  </v>
      </c>
      <c r="B221" s="56" t="str">
        <f>'Door Comparison'!B222</f>
        <v>DRS-106</v>
      </c>
      <c r="C221" s="56">
        <f>'Door Comparison'!C222</f>
        <v>0</v>
      </c>
      <c r="D221" s="9">
        <f>'Door Comparison'!N222</f>
        <v>1</v>
      </c>
      <c r="E221" s="91">
        <f>('Door Labour'!Y222/'Door Labour'!K$3)*'Door Summary'!G$3</f>
        <v>154.66</v>
      </c>
      <c r="F221" s="3">
        <f>'Door Materials'!W222</f>
        <v>873.12</v>
      </c>
      <c r="G221" s="3">
        <f t="shared" si="28"/>
        <v>1027.78</v>
      </c>
      <c r="H221" s="3">
        <f t="shared" si="29"/>
        <v>154.16999999999999</v>
      </c>
      <c r="I221" s="3">
        <f t="shared" si="30"/>
        <v>1181.95</v>
      </c>
      <c r="J221" s="54">
        <v>0</v>
      </c>
      <c r="K221" s="75">
        <f t="shared" si="31"/>
        <v>11.94</v>
      </c>
      <c r="L221" s="75">
        <f t="shared" si="32"/>
        <v>1193.8900000000001</v>
      </c>
      <c r="M221" s="75">
        <f t="shared" si="33"/>
        <v>179.08</v>
      </c>
      <c r="N221" s="3">
        <f t="shared" si="34"/>
        <v>1372.97</v>
      </c>
      <c r="O221" s="11">
        <f t="shared" si="35"/>
        <v>1372.97</v>
      </c>
    </row>
    <row r="222" spans="1:15" x14ac:dyDescent="0.2">
      <c r="A222" s="56" t="str">
        <f>'Door Comparison'!A223</f>
        <v xml:space="preserve">03.43.03,  </v>
      </c>
      <c r="B222" s="56" t="str">
        <f>'Door Comparison'!B223</f>
        <v>DRS-107</v>
      </c>
      <c r="C222" s="56">
        <f>'Door Comparison'!C223</f>
        <v>0</v>
      </c>
      <c r="D222" s="9">
        <f>'Door Comparison'!N223</f>
        <v>1</v>
      </c>
      <c r="E222" s="91">
        <f>('Door Labour'!Y223/'Door Labour'!K$3)*'Door Summary'!G$3</f>
        <v>151.31</v>
      </c>
      <c r="F222" s="3">
        <f>'Door Materials'!W223</f>
        <v>564.12</v>
      </c>
      <c r="G222" s="3">
        <f t="shared" si="28"/>
        <v>715.43</v>
      </c>
      <c r="H222" s="3">
        <f t="shared" si="29"/>
        <v>107.31</v>
      </c>
      <c r="I222" s="3">
        <f t="shared" si="30"/>
        <v>822.74</v>
      </c>
      <c r="J222" s="54">
        <v>0</v>
      </c>
      <c r="K222" s="75">
        <f t="shared" si="31"/>
        <v>8.31</v>
      </c>
      <c r="L222" s="75">
        <f t="shared" si="32"/>
        <v>831.05</v>
      </c>
      <c r="M222" s="75">
        <f t="shared" si="33"/>
        <v>124.66</v>
      </c>
      <c r="N222" s="3">
        <f t="shared" si="34"/>
        <v>955.71</v>
      </c>
      <c r="O222" s="11">
        <f t="shared" si="35"/>
        <v>955.71</v>
      </c>
    </row>
    <row r="223" spans="1:15" x14ac:dyDescent="0.2">
      <c r="A223" s="56" t="str">
        <f>'Door Comparison'!A224</f>
        <v xml:space="preserve">03.43.04,  </v>
      </c>
      <c r="B223" s="56" t="str">
        <f>'Door Comparison'!B224</f>
        <v>DRS-106</v>
      </c>
      <c r="C223" s="56">
        <f>'Door Comparison'!C224</f>
        <v>0</v>
      </c>
      <c r="D223" s="9">
        <f>'Door Comparison'!N224</f>
        <v>1</v>
      </c>
      <c r="E223" s="91">
        <f>('Door Labour'!Y224/'Door Labour'!K$3)*'Door Summary'!G$3</f>
        <v>142.15</v>
      </c>
      <c r="F223" s="3">
        <f>'Door Materials'!W224</f>
        <v>451.1</v>
      </c>
      <c r="G223" s="3">
        <f t="shared" si="28"/>
        <v>593.25</v>
      </c>
      <c r="H223" s="3">
        <f t="shared" si="29"/>
        <v>88.99</v>
      </c>
      <c r="I223" s="3">
        <f t="shared" si="30"/>
        <v>682.24</v>
      </c>
      <c r="J223" s="54">
        <v>0</v>
      </c>
      <c r="K223" s="75">
        <f t="shared" si="31"/>
        <v>6.89</v>
      </c>
      <c r="L223" s="75">
        <f t="shared" si="32"/>
        <v>689.13</v>
      </c>
      <c r="M223" s="75">
        <f t="shared" si="33"/>
        <v>103.37</v>
      </c>
      <c r="N223" s="3">
        <f t="shared" si="34"/>
        <v>792.5</v>
      </c>
      <c r="O223" s="11">
        <f t="shared" si="35"/>
        <v>792.5</v>
      </c>
    </row>
    <row r="224" spans="1:15" x14ac:dyDescent="0.2">
      <c r="A224" s="56" t="str">
        <f>'Door Comparison'!A225</f>
        <v xml:space="preserve">03.48.01,  </v>
      </c>
      <c r="B224" s="56" t="str">
        <f>'Door Comparison'!B225</f>
        <v>DRS-104</v>
      </c>
      <c r="C224" s="56">
        <f>'Door Comparison'!C225</f>
        <v>0</v>
      </c>
      <c r="D224" s="9">
        <f>'Door Comparison'!N225</f>
        <v>1</v>
      </c>
      <c r="E224" s="91">
        <f>('Door Labour'!Y225/'Door Labour'!K$3)*'Door Summary'!G$3</f>
        <v>180.13</v>
      </c>
      <c r="F224" s="3">
        <f>'Door Materials'!W225</f>
        <v>555.20000000000005</v>
      </c>
      <c r="G224" s="3">
        <f t="shared" si="28"/>
        <v>735.33</v>
      </c>
      <c r="H224" s="3">
        <f t="shared" si="29"/>
        <v>110.3</v>
      </c>
      <c r="I224" s="3">
        <f t="shared" si="30"/>
        <v>845.63</v>
      </c>
      <c r="J224" s="54">
        <v>0</v>
      </c>
      <c r="K224" s="75">
        <f t="shared" si="31"/>
        <v>8.5399999999999991</v>
      </c>
      <c r="L224" s="75">
        <f t="shared" si="32"/>
        <v>854.17</v>
      </c>
      <c r="M224" s="75">
        <f t="shared" si="33"/>
        <v>128.13</v>
      </c>
      <c r="N224" s="3">
        <f t="shared" si="34"/>
        <v>982.3</v>
      </c>
      <c r="O224" s="11">
        <f t="shared" si="35"/>
        <v>982.3</v>
      </c>
    </row>
    <row r="225" spans="1:15" x14ac:dyDescent="0.2">
      <c r="A225" s="56" t="str">
        <f>'Door Comparison'!A226</f>
        <v xml:space="preserve">04.34.01,  </v>
      </c>
      <c r="B225" s="56" t="str">
        <f>'Door Comparison'!B226</f>
        <v>DRS-104</v>
      </c>
      <c r="C225" s="56">
        <f>'Door Comparison'!C226</f>
        <v>0</v>
      </c>
      <c r="D225" s="9">
        <f>'Door Comparison'!N226</f>
        <v>1</v>
      </c>
      <c r="E225" s="91">
        <f>('Door Labour'!Y226/'Door Labour'!K$3)*'Door Summary'!G$3</f>
        <v>148.86000000000001</v>
      </c>
      <c r="F225" s="3">
        <f>'Door Materials'!W226</f>
        <v>435.56</v>
      </c>
      <c r="G225" s="3">
        <f t="shared" si="28"/>
        <v>584.41999999999996</v>
      </c>
      <c r="H225" s="3">
        <f t="shared" si="29"/>
        <v>87.66</v>
      </c>
      <c r="I225" s="3">
        <f t="shared" si="30"/>
        <v>672.08</v>
      </c>
      <c r="J225" s="54">
        <v>0</v>
      </c>
      <c r="K225" s="75">
        <f t="shared" si="31"/>
        <v>6.79</v>
      </c>
      <c r="L225" s="75">
        <f t="shared" si="32"/>
        <v>678.87</v>
      </c>
      <c r="M225" s="75">
        <f t="shared" si="33"/>
        <v>101.83</v>
      </c>
      <c r="N225" s="3">
        <f t="shared" si="34"/>
        <v>780.7</v>
      </c>
      <c r="O225" s="11">
        <f t="shared" si="35"/>
        <v>780.7</v>
      </c>
    </row>
    <row r="226" spans="1:15" x14ac:dyDescent="0.2">
      <c r="A226" s="56" t="str">
        <f>'Door Comparison'!A227</f>
        <v xml:space="preserve">04.34.02,  </v>
      </c>
      <c r="B226" s="56" t="str">
        <f>'Door Comparison'!B227</f>
        <v>DRS-100</v>
      </c>
      <c r="C226" s="56">
        <f>'Door Comparison'!C227</f>
        <v>0</v>
      </c>
      <c r="D226" s="9">
        <f>'Door Comparison'!N227</f>
        <v>1</v>
      </c>
      <c r="E226" s="91">
        <f>('Door Labour'!Y227/'Door Labour'!K$3)*'Door Summary'!G$3</f>
        <v>166.61</v>
      </c>
      <c r="F226" s="3">
        <f>'Door Materials'!W227</f>
        <v>618.34</v>
      </c>
      <c r="G226" s="3">
        <f t="shared" si="28"/>
        <v>784.95</v>
      </c>
      <c r="H226" s="3">
        <f t="shared" si="29"/>
        <v>117.74</v>
      </c>
      <c r="I226" s="3">
        <f t="shared" si="30"/>
        <v>902.69</v>
      </c>
      <c r="J226" s="54">
        <v>0</v>
      </c>
      <c r="K226" s="75">
        <f t="shared" si="31"/>
        <v>9.1199999999999992</v>
      </c>
      <c r="L226" s="75">
        <f t="shared" si="32"/>
        <v>911.81</v>
      </c>
      <c r="M226" s="75">
        <f t="shared" si="33"/>
        <v>136.77000000000001</v>
      </c>
      <c r="N226" s="3">
        <f t="shared" si="34"/>
        <v>1048.58</v>
      </c>
      <c r="O226" s="11">
        <f t="shared" si="35"/>
        <v>1048.58</v>
      </c>
    </row>
    <row r="227" spans="1:15" x14ac:dyDescent="0.2">
      <c r="A227" s="56" t="str">
        <f>'Door Comparison'!A228</f>
        <v xml:space="preserve">04.37.01,  </v>
      </c>
      <c r="B227" s="56" t="str">
        <f>'Door Comparison'!B228</f>
        <v>DRS-104</v>
      </c>
      <c r="C227" s="56">
        <f>'Door Comparison'!C228</f>
        <v>0</v>
      </c>
      <c r="D227" s="9">
        <f>'Door Comparison'!N228</f>
        <v>1</v>
      </c>
      <c r="E227" s="91">
        <f>('Door Labour'!Y228/'Door Labour'!K$3)*'Door Summary'!G$3</f>
        <v>148.86000000000001</v>
      </c>
      <c r="F227" s="3">
        <f>'Door Materials'!W228</f>
        <v>435.56</v>
      </c>
      <c r="G227" s="3">
        <f t="shared" si="28"/>
        <v>584.41999999999996</v>
      </c>
      <c r="H227" s="3">
        <f t="shared" si="29"/>
        <v>87.66</v>
      </c>
      <c r="I227" s="3">
        <f t="shared" si="30"/>
        <v>672.08</v>
      </c>
      <c r="J227" s="54">
        <v>0</v>
      </c>
      <c r="K227" s="75">
        <f t="shared" si="31"/>
        <v>6.79</v>
      </c>
      <c r="L227" s="75">
        <f t="shared" si="32"/>
        <v>678.87</v>
      </c>
      <c r="M227" s="75">
        <f t="shared" si="33"/>
        <v>101.83</v>
      </c>
      <c r="N227" s="3">
        <f t="shared" si="34"/>
        <v>780.7</v>
      </c>
      <c r="O227" s="11">
        <f t="shared" si="35"/>
        <v>780.7</v>
      </c>
    </row>
    <row r="228" spans="1:15" x14ac:dyDescent="0.2">
      <c r="A228" s="56" t="str">
        <f>'Door Comparison'!A229</f>
        <v xml:space="preserve">04.37.02,  </v>
      </c>
      <c r="B228" s="56" t="str">
        <f>'Door Comparison'!B229</f>
        <v>DRS-104</v>
      </c>
      <c r="C228" s="56">
        <f>'Door Comparison'!C229</f>
        <v>0</v>
      </c>
      <c r="D228" s="9">
        <f>'Door Comparison'!N229</f>
        <v>1</v>
      </c>
      <c r="E228" s="91">
        <f>('Door Labour'!Y229/'Door Labour'!K$3)*'Door Summary'!G$3</f>
        <v>180.13</v>
      </c>
      <c r="F228" s="3">
        <f>'Door Materials'!W229</f>
        <v>555.20000000000005</v>
      </c>
      <c r="G228" s="3">
        <f t="shared" si="28"/>
        <v>735.33</v>
      </c>
      <c r="H228" s="3">
        <f t="shared" si="29"/>
        <v>110.3</v>
      </c>
      <c r="I228" s="3">
        <f t="shared" si="30"/>
        <v>845.63</v>
      </c>
      <c r="J228" s="54">
        <v>0</v>
      </c>
      <c r="K228" s="75">
        <f t="shared" si="31"/>
        <v>8.5399999999999991</v>
      </c>
      <c r="L228" s="75">
        <f t="shared" si="32"/>
        <v>854.17</v>
      </c>
      <c r="M228" s="75">
        <f t="shared" si="33"/>
        <v>128.13</v>
      </c>
      <c r="N228" s="3">
        <f t="shared" si="34"/>
        <v>982.3</v>
      </c>
      <c r="O228" s="11">
        <f t="shared" si="35"/>
        <v>982.3</v>
      </c>
    </row>
    <row r="229" spans="1:15" x14ac:dyDescent="0.2">
      <c r="A229" s="56" t="str">
        <f>'Door Comparison'!A230</f>
        <v xml:space="preserve">04.37.04,  </v>
      </c>
      <c r="B229" s="56" t="str">
        <f>'Door Comparison'!B230</f>
        <v>DRS-104</v>
      </c>
      <c r="C229" s="56">
        <f>'Door Comparison'!C230</f>
        <v>0</v>
      </c>
      <c r="D229" s="9">
        <f>'Door Comparison'!N230</f>
        <v>1</v>
      </c>
      <c r="E229" s="91">
        <f>('Door Labour'!Y230/'Door Labour'!K$3)*'Door Summary'!G$3</f>
        <v>224.27</v>
      </c>
      <c r="F229" s="3">
        <f>'Door Materials'!W230</f>
        <v>1001.68</v>
      </c>
      <c r="G229" s="3">
        <f t="shared" si="28"/>
        <v>1225.95</v>
      </c>
      <c r="H229" s="3">
        <f t="shared" si="29"/>
        <v>183.89</v>
      </c>
      <c r="I229" s="3">
        <f t="shared" si="30"/>
        <v>1409.84</v>
      </c>
      <c r="J229" s="54">
        <v>0</v>
      </c>
      <c r="K229" s="75">
        <f t="shared" si="31"/>
        <v>14.24</v>
      </c>
      <c r="L229" s="75">
        <f t="shared" si="32"/>
        <v>1424.08</v>
      </c>
      <c r="M229" s="75">
        <f t="shared" si="33"/>
        <v>213.61</v>
      </c>
      <c r="N229" s="3">
        <f t="shared" si="34"/>
        <v>1637.69</v>
      </c>
      <c r="O229" s="11">
        <f t="shared" si="35"/>
        <v>1637.69</v>
      </c>
    </row>
    <row r="230" spans="1:15" x14ac:dyDescent="0.2">
      <c r="A230" s="56" t="str">
        <f>'Door Comparison'!A231</f>
        <v xml:space="preserve">04.37.05,  </v>
      </c>
      <c r="B230" s="56" t="str">
        <f>'Door Comparison'!B231</f>
        <v>DRS-104</v>
      </c>
      <c r="C230" s="56">
        <f>'Door Comparison'!C231</f>
        <v>0</v>
      </c>
      <c r="D230" s="9">
        <f>'Door Comparison'!N231</f>
        <v>1</v>
      </c>
      <c r="E230" s="91">
        <f>('Door Labour'!Y231/'Door Labour'!K$3)*'Door Summary'!G$3</f>
        <v>190.57</v>
      </c>
      <c r="F230" s="3">
        <f>'Door Materials'!W231</f>
        <v>970.44</v>
      </c>
      <c r="G230" s="3">
        <f t="shared" si="28"/>
        <v>1161.01</v>
      </c>
      <c r="H230" s="3">
        <f t="shared" si="29"/>
        <v>174.15</v>
      </c>
      <c r="I230" s="3">
        <f t="shared" si="30"/>
        <v>1335.16</v>
      </c>
      <c r="J230" s="54">
        <v>0</v>
      </c>
      <c r="K230" s="75">
        <f t="shared" si="31"/>
        <v>13.49</v>
      </c>
      <c r="L230" s="75">
        <f t="shared" si="32"/>
        <v>1348.65</v>
      </c>
      <c r="M230" s="75">
        <f t="shared" si="33"/>
        <v>202.3</v>
      </c>
      <c r="N230" s="3">
        <f t="shared" si="34"/>
        <v>1550.95</v>
      </c>
      <c r="O230" s="11">
        <f t="shared" si="35"/>
        <v>1550.95</v>
      </c>
    </row>
    <row r="231" spans="1:15" x14ac:dyDescent="0.2">
      <c r="A231" s="56" t="str">
        <f>'Door Comparison'!A232</f>
        <v xml:space="preserve">04.37.06,  </v>
      </c>
      <c r="B231" s="56" t="str">
        <f>'Door Comparison'!B232</f>
        <v>DRS-104</v>
      </c>
      <c r="C231" s="56">
        <f>'Door Comparison'!C232</f>
        <v>0</v>
      </c>
      <c r="D231" s="9">
        <f>'Door Comparison'!N232</f>
        <v>1</v>
      </c>
      <c r="E231" s="91">
        <f>('Door Labour'!Y232/'Door Labour'!K$3)*'Door Summary'!G$3</f>
        <v>144.01</v>
      </c>
      <c r="F231" s="3">
        <f>'Door Materials'!W232</f>
        <v>359.56</v>
      </c>
      <c r="G231" s="3">
        <f t="shared" si="28"/>
        <v>503.57</v>
      </c>
      <c r="H231" s="3">
        <f t="shared" si="29"/>
        <v>75.540000000000006</v>
      </c>
      <c r="I231" s="3">
        <f t="shared" si="30"/>
        <v>579.11</v>
      </c>
      <c r="J231" s="54">
        <v>0</v>
      </c>
      <c r="K231" s="75">
        <f t="shared" si="31"/>
        <v>5.85</v>
      </c>
      <c r="L231" s="75">
        <f t="shared" si="32"/>
        <v>584.96</v>
      </c>
      <c r="M231" s="75">
        <f t="shared" si="33"/>
        <v>87.74</v>
      </c>
      <c r="N231" s="3">
        <f t="shared" si="34"/>
        <v>672.7</v>
      </c>
      <c r="O231" s="11">
        <f t="shared" si="35"/>
        <v>672.7</v>
      </c>
    </row>
    <row r="232" spans="1:15" x14ac:dyDescent="0.2">
      <c r="A232" s="56" t="str">
        <f>'Door Comparison'!A233</f>
        <v xml:space="preserve">04.49.01,  </v>
      </c>
      <c r="B232" s="56" t="str">
        <f>'Door Comparison'!B233</f>
        <v>DRS-100</v>
      </c>
      <c r="C232" s="56">
        <f>'Door Comparison'!C233</f>
        <v>0</v>
      </c>
      <c r="D232" s="9">
        <f>'Door Comparison'!N233</f>
        <v>1</v>
      </c>
      <c r="E232" s="91">
        <f>('Door Labour'!Y233/'Door Labour'!K$3)*'Door Summary'!G$3</f>
        <v>166.61</v>
      </c>
      <c r="F232" s="3">
        <f>'Door Materials'!W233</f>
        <v>618.34</v>
      </c>
      <c r="G232" s="3">
        <f t="shared" si="28"/>
        <v>784.95</v>
      </c>
      <c r="H232" s="3">
        <f t="shared" si="29"/>
        <v>117.74</v>
      </c>
      <c r="I232" s="3">
        <f t="shared" si="30"/>
        <v>902.69</v>
      </c>
      <c r="J232" s="54">
        <v>0</v>
      </c>
      <c r="K232" s="75">
        <f t="shared" si="31"/>
        <v>9.1199999999999992</v>
      </c>
      <c r="L232" s="75">
        <f t="shared" si="32"/>
        <v>911.81</v>
      </c>
      <c r="M232" s="75">
        <f t="shared" si="33"/>
        <v>136.77000000000001</v>
      </c>
      <c r="N232" s="3">
        <f t="shared" si="34"/>
        <v>1048.58</v>
      </c>
      <c r="O232" s="11">
        <f t="shared" si="35"/>
        <v>1048.58</v>
      </c>
    </row>
    <row r="233" spans="1:15" x14ac:dyDescent="0.2">
      <c r="A233" s="56" t="str">
        <f>'Door Comparison'!A234</f>
        <v xml:space="preserve">04.54.01,  </v>
      </c>
      <c r="B233" s="56" t="str">
        <f>'Door Comparison'!B234</f>
        <v>DRS-100</v>
      </c>
      <c r="C233" s="56">
        <f>'Door Comparison'!C234</f>
        <v>0</v>
      </c>
      <c r="D233" s="9">
        <f>'Door Comparison'!N234</f>
        <v>1</v>
      </c>
      <c r="E233" s="91">
        <f>('Door Labour'!Y234/'Door Labour'!K$3)*'Door Summary'!G$3</f>
        <v>166.61</v>
      </c>
      <c r="F233" s="3">
        <f>'Door Materials'!W234</f>
        <v>618.34</v>
      </c>
      <c r="G233" s="3">
        <f t="shared" si="28"/>
        <v>784.95</v>
      </c>
      <c r="H233" s="3">
        <f t="shared" si="29"/>
        <v>117.74</v>
      </c>
      <c r="I233" s="3">
        <f t="shared" si="30"/>
        <v>902.69</v>
      </c>
      <c r="J233" s="54">
        <v>0</v>
      </c>
      <c r="K233" s="75">
        <f t="shared" si="31"/>
        <v>9.1199999999999992</v>
      </c>
      <c r="L233" s="75">
        <f t="shared" si="32"/>
        <v>911.81</v>
      </c>
      <c r="M233" s="75">
        <f t="shared" si="33"/>
        <v>136.77000000000001</v>
      </c>
      <c r="N233" s="3">
        <f t="shared" si="34"/>
        <v>1048.58</v>
      </c>
      <c r="O233" s="11">
        <f t="shared" si="35"/>
        <v>1048.58</v>
      </c>
    </row>
    <row r="234" spans="1:15" x14ac:dyDescent="0.2">
      <c r="A234" s="56" t="str">
        <f>'Door Comparison'!A235</f>
        <v xml:space="preserve">04.10.01,  </v>
      </c>
      <c r="B234" s="56" t="str">
        <f>'Door Comparison'!B235</f>
        <v>DRS-100</v>
      </c>
      <c r="C234" s="56">
        <f>'Door Comparison'!C235</f>
        <v>0</v>
      </c>
      <c r="D234" s="9">
        <f>'Door Comparison'!N235</f>
        <v>1</v>
      </c>
      <c r="E234" s="91">
        <f>('Door Labour'!Y235/'Door Labour'!K$3)*'Door Summary'!G$3</f>
        <v>166.61</v>
      </c>
      <c r="F234" s="3">
        <f>'Door Materials'!W235</f>
        <v>618.34</v>
      </c>
      <c r="G234" s="3">
        <f t="shared" si="28"/>
        <v>784.95</v>
      </c>
      <c r="H234" s="3">
        <f t="shared" si="29"/>
        <v>117.74</v>
      </c>
      <c r="I234" s="3">
        <f t="shared" si="30"/>
        <v>902.69</v>
      </c>
      <c r="J234" s="54">
        <v>0</v>
      </c>
      <c r="K234" s="75">
        <f t="shared" si="31"/>
        <v>9.1199999999999992</v>
      </c>
      <c r="L234" s="75">
        <f t="shared" si="32"/>
        <v>911.81</v>
      </c>
      <c r="M234" s="75">
        <f t="shared" si="33"/>
        <v>136.77000000000001</v>
      </c>
      <c r="N234" s="3">
        <f t="shared" si="34"/>
        <v>1048.58</v>
      </c>
      <c r="O234" s="11">
        <f t="shared" si="35"/>
        <v>1048.58</v>
      </c>
    </row>
    <row r="235" spans="1:15" x14ac:dyDescent="0.2">
      <c r="A235" s="56" t="str">
        <f>'Door Comparison'!A236</f>
        <v xml:space="preserve">04.12.01,  </v>
      </c>
      <c r="B235" s="56" t="str">
        <f>'Door Comparison'!B236</f>
        <v>DRS-105</v>
      </c>
      <c r="C235" s="56">
        <f>'Door Comparison'!C236</f>
        <v>0</v>
      </c>
      <c r="D235" s="9">
        <f>'Door Comparison'!N236</f>
        <v>1</v>
      </c>
      <c r="E235" s="91">
        <f>('Door Labour'!Y236/'Door Labour'!K$3)*'Door Summary'!G$3</f>
        <v>180.13</v>
      </c>
      <c r="F235" s="3">
        <f>'Door Materials'!W236</f>
        <v>596.39</v>
      </c>
      <c r="G235" s="3">
        <f t="shared" si="28"/>
        <v>776.52</v>
      </c>
      <c r="H235" s="3">
        <f t="shared" si="29"/>
        <v>116.48</v>
      </c>
      <c r="I235" s="3">
        <f t="shared" si="30"/>
        <v>893</v>
      </c>
      <c r="J235" s="54">
        <v>0</v>
      </c>
      <c r="K235" s="75">
        <f t="shared" si="31"/>
        <v>9.02</v>
      </c>
      <c r="L235" s="75">
        <f t="shared" si="32"/>
        <v>902.02</v>
      </c>
      <c r="M235" s="75">
        <f t="shared" si="33"/>
        <v>135.30000000000001</v>
      </c>
      <c r="N235" s="3">
        <f t="shared" si="34"/>
        <v>1037.32</v>
      </c>
      <c r="O235" s="11">
        <f t="shared" si="35"/>
        <v>1037.32</v>
      </c>
    </row>
    <row r="236" spans="1:15" x14ac:dyDescent="0.2">
      <c r="A236" s="56" t="str">
        <f>'Door Comparison'!A237</f>
        <v xml:space="preserve">04.12.02,  </v>
      </c>
      <c r="B236" s="56" t="str">
        <f>'Door Comparison'!B237</f>
        <v>DRS-104</v>
      </c>
      <c r="C236" s="56">
        <f>'Door Comparison'!C237</f>
        <v>0</v>
      </c>
      <c r="D236" s="9">
        <f>'Door Comparison'!N237</f>
        <v>1</v>
      </c>
      <c r="E236" s="91">
        <f>('Door Labour'!Y237/'Door Labour'!K$3)*'Door Summary'!G$3</f>
        <v>144.01</v>
      </c>
      <c r="F236" s="3">
        <f>'Door Materials'!W237</f>
        <v>359.56</v>
      </c>
      <c r="G236" s="3">
        <f t="shared" si="28"/>
        <v>503.57</v>
      </c>
      <c r="H236" s="3">
        <f t="shared" si="29"/>
        <v>75.540000000000006</v>
      </c>
      <c r="I236" s="3">
        <f t="shared" si="30"/>
        <v>579.11</v>
      </c>
      <c r="J236" s="54">
        <v>0</v>
      </c>
      <c r="K236" s="75">
        <f t="shared" si="31"/>
        <v>5.85</v>
      </c>
      <c r="L236" s="75">
        <f t="shared" si="32"/>
        <v>584.96</v>
      </c>
      <c r="M236" s="75">
        <f t="shared" si="33"/>
        <v>87.74</v>
      </c>
      <c r="N236" s="3">
        <f t="shared" si="34"/>
        <v>672.7</v>
      </c>
      <c r="O236" s="11">
        <f t="shared" si="35"/>
        <v>672.7</v>
      </c>
    </row>
    <row r="237" spans="1:15" x14ac:dyDescent="0.2">
      <c r="A237" s="56" t="str">
        <f>'Door Comparison'!A238</f>
        <v xml:space="preserve">04.12.03,  </v>
      </c>
      <c r="B237" s="56" t="str">
        <f>'Door Comparison'!B238</f>
        <v>DRS-104</v>
      </c>
      <c r="C237" s="56">
        <f>'Door Comparison'!C238</f>
        <v>0</v>
      </c>
      <c r="D237" s="9">
        <f>'Door Comparison'!N238</f>
        <v>1</v>
      </c>
      <c r="E237" s="91">
        <f>('Door Labour'!Y238/'Door Labour'!K$3)*'Door Summary'!G$3</f>
        <v>144.01</v>
      </c>
      <c r="F237" s="3">
        <f>'Door Materials'!W238</f>
        <v>359.56</v>
      </c>
      <c r="G237" s="3">
        <f t="shared" si="28"/>
        <v>503.57</v>
      </c>
      <c r="H237" s="3">
        <f t="shared" si="29"/>
        <v>75.540000000000006</v>
      </c>
      <c r="I237" s="3">
        <f t="shared" si="30"/>
        <v>579.11</v>
      </c>
      <c r="J237" s="54">
        <v>0</v>
      </c>
      <c r="K237" s="75">
        <f t="shared" si="31"/>
        <v>5.85</v>
      </c>
      <c r="L237" s="75">
        <f t="shared" si="32"/>
        <v>584.96</v>
      </c>
      <c r="M237" s="75">
        <f t="shared" si="33"/>
        <v>87.74</v>
      </c>
      <c r="N237" s="3">
        <f t="shared" si="34"/>
        <v>672.7</v>
      </c>
      <c r="O237" s="11">
        <f t="shared" si="35"/>
        <v>672.7</v>
      </c>
    </row>
    <row r="238" spans="1:15" x14ac:dyDescent="0.2">
      <c r="A238" s="56" t="str">
        <f>'Door Comparison'!A239</f>
        <v xml:space="preserve">04.12.04,  </v>
      </c>
      <c r="B238" s="56" t="str">
        <f>'Door Comparison'!B239</f>
        <v>DRS-104</v>
      </c>
      <c r="C238" s="56">
        <f>'Door Comparison'!C239</f>
        <v>0</v>
      </c>
      <c r="D238" s="9">
        <f>'Door Comparison'!N239</f>
        <v>1</v>
      </c>
      <c r="E238" s="91">
        <f>('Door Labour'!Y239/'Door Labour'!K$3)*'Door Summary'!G$3</f>
        <v>144.01</v>
      </c>
      <c r="F238" s="3">
        <f>'Door Materials'!W239</f>
        <v>359.56</v>
      </c>
      <c r="G238" s="3">
        <f t="shared" si="28"/>
        <v>503.57</v>
      </c>
      <c r="H238" s="3">
        <f t="shared" si="29"/>
        <v>75.540000000000006</v>
      </c>
      <c r="I238" s="3">
        <f t="shared" si="30"/>
        <v>579.11</v>
      </c>
      <c r="J238" s="54">
        <v>0</v>
      </c>
      <c r="K238" s="75">
        <f t="shared" si="31"/>
        <v>5.85</v>
      </c>
      <c r="L238" s="75">
        <f t="shared" si="32"/>
        <v>584.96</v>
      </c>
      <c r="M238" s="75">
        <f t="shared" si="33"/>
        <v>87.74</v>
      </c>
      <c r="N238" s="3">
        <f t="shared" si="34"/>
        <v>672.7</v>
      </c>
      <c r="O238" s="11">
        <f t="shared" si="35"/>
        <v>672.7</v>
      </c>
    </row>
    <row r="239" spans="1:15" x14ac:dyDescent="0.2">
      <c r="A239" s="56" t="str">
        <f>'Door Comparison'!A240</f>
        <v xml:space="preserve">04.12.05,  </v>
      </c>
      <c r="B239" s="56" t="str">
        <f>'Door Comparison'!B240</f>
        <v>DRS-104</v>
      </c>
      <c r="C239" s="56">
        <f>'Door Comparison'!C240</f>
        <v>0</v>
      </c>
      <c r="D239" s="9">
        <f>'Door Comparison'!N240</f>
        <v>1</v>
      </c>
      <c r="E239" s="91">
        <f>('Door Labour'!Y240/'Door Labour'!K$3)*'Door Summary'!G$3</f>
        <v>144.01</v>
      </c>
      <c r="F239" s="3">
        <f>'Door Materials'!W240</f>
        <v>359.56</v>
      </c>
      <c r="G239" s="3">
        <f t="shared" si="28"/>
        <v>503.57</v>
      </c>
      <c r="H239" s="3">
        <f t="shared" si="29"/>
        <v>75.540000000000006</v>
      </c>
      <c r="I239" s="3">
        <f t="shared" si="30"/>
        <v>579.11</v>
      </c>
      <c r="J239" s="54">
        <v>0</v>
      </c>
      <c r="K239" s="75">
        <f t="shared" si="31"/>
        <v>5.85</v>
      </c>
      <c r="L239" s="75">
        <f t="shared" si="32"/>
        <v>584.96</v>
      </c>
      <c r="M239" s="75">
        <f t="shared" si="33"/>
        <v>87.74</v>
      </c>
      <c r="N239" s="3">
        <f t="shared" si="34"/>
        <v>672.7</v>
      </c>
      <c r="O239" s="11">
        <f t="shared" si="35"/>
        <v>672.7</v>
      </c>
    </row>
    <row r="240" spans="1:15" x14ac:dyDescent="0.2">
      <c r="A240" s="56" t="str">
        <f>'Door Comparison'!A241</f>
        <v xml:space="preserve">04.18.01,  </v>
      </c>
      <c r="B240" s="56" t="str">
        <f>'Door Comparison'!B241</f>
        <v>DRS-100</v>
      </c>
      <c r="C240" s="56">
        <f>'Door Comparison'!C241</f>
        <v>0</v>
      </c>
      <c r="D240" s="9">
        <f>'Door Comparison'!N241</f>
        <v>1</v>
      </c>
      <c r="E240" s="91">
        <f>('Door Labour'!Y241/'Door Labour'!K$3)*'Door Summary'!G$3</f>
        <v>166.61</v>
      </c>
      <c r="F240" s="3">
        <f>'Door Materials'!W241</f>
        <v>618.34</v>
      </c>
      <c r="G240" s="3">
        <f t="shared" si="28"/>
        <v>784.95</v>
      </c>
      <c r="H240" s="3">
        <f t="shared" si="29"/>
        <v>117.74</v>
      </c>
      <c r="I240" s="3">
        <f t="shared" si="30"/>
        <v>902.69</v>
      </c>
      <c r="J240" s="54">
        <v>0</v>
      </c>
      <c r="K240" s="75">
        <f t="shared" si="31"/>
        <v>9.1199999999999992</v>
      </c>
      <c r="L240" s="75">
        <f t="shared" si="32"/>
        <v>911.81</v>
      </c>
      <c r="M240" s="75">
        <f t="shared" si="33"/>
        <v>136.77000000000001</v>
      </c>
      <c r="N240" s="3">
        <f t="shared" si="34"/>
        <v>1048.58</v>
      </c>
      <c r="O240" s="11">
        <f t="shared" si="35"/>
        <v>1048.58</v>
      </c>
    </row>
    <row r="241" spans="1:15" x14ac:dyDescent="0.2">
      <c r="A241" s="56" t="str">
        <f>'Door Comparison'!A242</f>
        <v xml:space="preserve">04.18.02,  </v>
      </c>
      <c r="B241" s="56" t="str">
        <f>'Door Comparison'!B242</f>
        <v>DRS-104</v>
      </c>
      <c r="C241" s="56">
        <f>'Door Comparison'!C242</f>
        <v>0</v>
      </c>
      <c r="D241" s="9">
        <f>'Door Comparison'!N242</f>
        <v>1</v>
      </c>
      <c r="E241" s="91">
        <f>('Door Labour'!Y242/'Door Labour'!K$3)*'Door Summary'!G$3</f>
        <v>151.31</v>
      </c>
      <c r="F241" s="3">
        <f>'Door Materials'!W242</f>
        <v>444.66</v>
      </c>
      <c r="G241" s="3">
        <f t="shared" si="28"/>
        <v>595.97</v>
      </c>
      <c r="H241" s="3">
        <f t="shared" si="29"/>
        <v>89.4</v>
      </c>
      <c r="I241" s="3">
        <f t="shared" si="30"/>
        <v>685.37</v>
      </c>
      <c r="J241" s="54">
        <v>0</v>
      </c>
      <c r="K241" s="75">
        <f t="shared" si="31"/>
        <v>6.92</v>
      </c>
      <c r="L241" s="75">
        <f t="shared" si="32"/>
        <v>692.29</v>
      </c>
      <c r="M241" s="75">
        <f t="shared" si="33"/>
        <v>103.84</v>
      </c>
      <c r="N241" s="3">
        <f t="shared" si="34"/>
        <v>796.13</v>
      </c>
      <c r="O241" s="11">
        <f t="shared" si="35"/>
        <v>796.13</v>
      </c>
    </row>
    <row r="242" spans="1:15" x14ac:dyDescent="0.2">
      <c r="A242" s="56" t="str">
        <f>'Door Comparison'!A243</f>
        <v xml:space="preserve">04.18.03,  </v>
      </c>
      <c r="B242" s="56" t="str">
        <f>'Door Comparison'!B243</f>
        <v>DRS-104</v>
      </c>
      <c r="C242" s="56">
        <f>'Door Comparison'!C243</f>
        <v>0</v>
      </c>
      <c r="D242" s="9">
        <f>'Door Comparison'!N243</f>
        <v>1</v>
      </c>
      <c r="E242" s="91">
        <f>('Door Labour'!Y243/'Door Labour'!K$3)*'Door Summary'!G$3</f>
        <v>144.01</v>
      </c>
      <c r="F242" s="3">
        <f>'Door Materials'!W243</f>
        <v>359.56</v>
      </c>
      <c r="G242" s="3">
        <f t="shared" si="28"/>
        <v>503.57</v>
      </c>
      <c r="H242" s="3">
        <f t="shared" si="29"/>
        <v>75.540000000000006</v>
      </c>
      <c r="I242" s="3">
        <f t="shared" si="30"/>
        <v>579.11</v>
      </c>
      <c r="J242" s="54">
        <v>0</v>
      </c>
      <c r="K242" s="75">
        <f t="shared" si="31"/>
        <v>5.85</v>
      </c>
      <c r="L242" s="75">
        <f t="shared" si="32"/>
        <v>584.96</v>
      </c>
      <c r="M242" s="75">
        <f t="shared" si="33"/>
        <v>87.74</v>
      </c>
      <c r="N242" s="3">
        <f t="shared" si="34"/>
        <v>672.7</v>
      </c>
      <c r="O242" s="11">
        <f t="shared" si="35"/>
        <v>672.7</v>
      </c>
    </row>
    <row r="243" spans="1:15" x14ac:dyDescent="0.2">
      <c r="A243" s="56" t="str">
        <f>'Door Comparison'!A244</f>
        <v xml:space="preserve">04.18.04,  </v>
      </c>
      <c r="B243" s="56" t="str">
        <f>'Door Comparison'!B244</f>
        <v>DRS-104</v>
      </c>
      <c r="C243" s="56">
        <f>'Door Comparison'!C244</f>
        <v>0</v>
      </c>
      <c r="D243" s="9">
        <f>'Door Comparison'!N244</f>
        <v>1</v>
      </c>
      <c r="E243" s="91">
        <f>('Door Labour'!Y244/'Door Labour'!K$3)*'Door Summary'!G$3</f>
        <v>144.01</v>
      </c>
      <c r="F243" s="3">
        <f>'Door Materials'!W244</f>
        <v>359.56</v>
      </c>
      <c r="G243" s="3">
        <f t="shared" si="28"/>
        <v>503.57</v>
      </c>
      <c r="H243" s="3">
        <f t="shared" si="29"/>
        <v>75.540000000000006</v>
      </c>
      <c r="I243" s="3">
        <f t="shared" si="30"/>
        <v>579.11</v>
      </c>
      <c r="J243" s="54">
        <v>0</v>
      </c>
      <c r="K243" s="75">
        <f t="shared" si="31"/>
        <v>5.85</v>
      </c>
      <c r="L243" s="75">
        <f t="shared" si="32"/>
        <v>584.96</v>
      </c>
      <c r="M243" s="75">
        <f t="shared" si="33"/>
        <v>87.74</v>
      </c>
      <c r="N243" s="3">
        <f t="shared" si="34"/>
        <v>672.7</v>
      </c>
      <c r="O243" s="11">
        <f t="shared" si="35"/>
        <v>672.7</v>
      </c>
    </row>
    <row r="244" spans="1:15" x14ac:dyDescent="0.2">
      <c r="A244" s="56" t="str">
        <f>'Door Comparison'!A245</f>
        <v xml:space="preserve">04.36.01,  </v>
      </c>
      <c r="B244" s="56" t="str">
        <f>'Door Comparison'!B245</f>
        <v>DRS-104</v>
      </c>
      <c r="C244" s="56">
        <f>'Door Comparison'!C245</f>
        <v>0</v>
      </c>
      <c r="D244" s="9">
        <f>'Door Comparison'!N245</f>
        <v>1</v>
      </c>
      <c r="E244" s="91">
        <f>('Door Labour'!Y245/'Door Labour'!K$3)*'Door Summary'!G$3</f>
        <v>193.01</v>
      </c>
      <c r="F244" s="3">
        <f>'Door Materials'!W245</f>
        <v>979.57</v>
      </c>
      <c r="G244" s="3">
        <f t="shared" si="28"/>
        <v>1172.58</v>
      </c>
      <c r="H244" s="3">
        <f t="shared" si="29"/>
        <v>175.89</v>
      </c>
      <c r="I244" s="3">
        <f t="shared" si="30"/>
        <v>1348.47</v>
      </c>
      <c r="J244" s="54">
        <v>0</v>
      </c>
      <c r="K244" s="75">
        <f t="shared" si="31"/>
        <v>13.62</v>
      </c>
      <c r="L244" s="75">
        <f t="shared" si="32"/>
        <v>1362.09</v>
      </c>
      <c r="M244" s="75">
        <f t="shared" si="33"/>
        <v>204.31</v>
      </c>
      <c r="N244" s="3">
        <f t="shared" si="34"/>
        <v>1566.4</v>
      </c>
      <c r="O244" s="11">
        <f t="shared" si="35"/>
        <v>1566.4</v>
      </c>
    </row>
    <row r="245" spans="1:15" x14ac:dyDescent="0.2">
      <c r="A245" s="56" t="str">
        <f>'Door Comparison'!A246</f>
        <v xml:space="preserve">04.36.02,  </v>
      </c>
      <c r="B245" s="56" t="str">
        <f>'Door Comparison'!B246</f>
        <v>DRS-104</v>
      </c>
      <c r="C245" s="56">
        <f>'Door Comparison'!C246</f>
        <v>0</v>
      </c>
      <c r="D245" s="9">
        <f>'Door Comparison'!N246</f>
        <v>1</v>
      </c>
      <c r="E245" s="91">
        <f>('Door Labour'!Y246/'Door Labour'!K$3)*'Door Summary'!G$3</f>
        <v>193.01</v>
      </c>
      <c r="F245" s="3">
        <f>'Door Materials'!W246</f>
        <v>979.57</v>
      </c>
      <c r="G245" s="3">
        <f t="shared" si="28"/>
        <v>1172.58</v>
      </c>
      <c r="H245" s="3">
        <f t="shared" si="29"/>
        <v>175.89</v>
      </c>
      <c r="I245" s="3">
        <f t="shared" si="30"/>
        <v>1348.47</v>
      </c>
      <c r="J245" s="54">
        <v>0</v>
      </c>
      <c r="K245" s="75">
        <f t="shared" si="31"/>
        <v>13.62</v>
      </c>
      <c r="L245" s="75">
        <f t="shared" si="32"/>
        <v>1362.09</v>
      </c>
      <c r="M245" s="75">
        <f t="shared" si="33"/>
        <v>204.31</v>
      </c>
      <c r="N245" s="3">
        <f t="shared" si="34"/>
        <v>1566.4</v>
      </c>
      <c r="O245" s="11">
        <f t="shared" si="35"/>
        <v>1566.4</v>
      </c>
    </row>
    <row r="246" spans="1:15" x14ac:dyDescent="0.2">
      <c r="A246" s="56" t="str">
        <f>'Door Comparison'!A247</f>
        <v xml:space="preserve">04.36.03,  </v>
      </c>
      <c r="B246" s="56" t="str">
        <f>'Door Comparison'!B247</f>
        <v>DRS-104</v>
      </c>
      <c r="C246" s="56">
        <f>'Door Comparison'!C247</f>
        <v>0</v>
      </c>
      <c r="D246" s="9">
        <f>'Door Comparison'!N247</f>
        <v>1</v>
      </c>
      <c r="E246" s="91">
        <f>('Door Labour'!Y247/'Door Labour'!K$3)*'Door Summary'!G$3</f>
        <v>151.31</v>
      </c>
      <c r="F246" s="3">
        <f>'Door Materials'!W247</f>
        <v>444.66</v>
      </c>
      <c r="G246" s="3">
        <f t="shared" si="28"/>
        <v>595.97</v>
      </c>
      <c r="H246" s="3">
        <f t="shared" si="29"/>
        <v>89.4</v>
      </c>
      <c r="I246" s="3">
        <f t="shared" si="30"/>
        <v>685.37</v>
      </c>
      <c r="J246" s="54">
        <v>0</v>
      </c>
      <c r="K246" s="75">
        <f t="shared" si="31"/>
        <v>6.92</v>
      </c>
      <c r="L246" s="75">
        <f t="shared" si="32"/>
        <v>692.29</v>
      </c>
      <c r="M246" s="75">
        <f t="shared" si="33"/>
        <v>103.84</v>
      </c>
      <c r="N246" s="3">
        <f t="shared" si="34"/>
        <v>796.13</v>
      </c>
      <c r="O246" s="11">
        <f t="shared" si="35"/>
        <v>796.13</v>
      </c>
    </row>
    <row r="247" spans="1:15" x14ac:dyDescent="0.2">
      <c r="A247" s="56" t="str">
        <f>'Door Comparison'!A248</f>
        <v xml:space="preserve">04.36.04,  </v>
      </c>
      <c r="B247" s="56" t="str">
        <f>'Door Comparison'!B248</f>
        <v>DRS-104</v>
      </c>
      <c r="C247" s="56">
        <f>'Door Comparison'!C248</f>
        <v>0</v>
      </c>
      <c r="D247" s="9">
        <f>'Door Comparison'!N248</f>
        <v>1</v>
      </c>
      <c r="E247" s="91">
        <f>('Door Labour'!Y248/'Door Labour'!K$3)*'Door Summary'!G$3</f>
        <v>151.31</v>
      </c>
      <c r="F247" s="3">
        <f>'Door Materials'!W248</f>
        <v>444.66</v>
      </c>
      <c r="G247" s="3">
        <f t="shared" si="28"/>
        <v>595.97</v>
      </c>
      <c r="H247" s="3">
        <f t="shared" si="29"/>
        <v>89.4</v>
      </c>
      <c r="I247" s="3">
        <f t="shared" si="30"/>
        <v>685.37</v>
      </c>
      <c r="J247" s="54">
        <v>0</v>
      </c>
      <c r="K247" s="75">
        <f t="shared" si="31"/>
        <v>6.92</v>
      </c>
      <c r="L247" s="75">
        <f t="shared" si="32"/>
        <v>692.29</v>
      </c>
      <c r="M247" s="75">
        <f t="shared" si="33"/>
        <v>103.84</v>
      </c>
      <c r="N247" s="3">
        <f t="shared" si="34"/>
        <v>796.13</v>
      </c>
      <c r="O247" s="11">
        <f t="shared" si="35"/>
        <v>796.13</v>
      </c>
    </row>
    <row r="248" spans="1:15" x14ac:dyDescent="0.2">
      <c r="A248" s="56" t="str">
        <f>'Door Comparison'!A249</f>
        <v xml:space="preserve">04.36.05,  </v>
      </c>
      <c r="B248" s="56" t="str">
        <f>'Door Comparison'!B249</f>
        <v>DRS-104</v>
      </c>
      <c r="C248" s="56">
        <f>'Door Comparison'!C249</f>
        <v>0</v>
      </c>
      <c r="D248" s="9">
        <f>'Door Comparison'!N249</f>
        <v>1</v>
      </c>
      <c r="E248" s="91">
        <f>('Door Labour'!Y249/'Door Labour'!K$3)*'Door Summary'!G$3</f>
        <v>151.31</v>
      </c>
      <c r="F248" s="3">
        <f>'Door Materials'!W249</f>
        <v>444.66</v>
      </c>
      <c r="G248" s="3">
        <f t="shared" si="28"/>
        <v>595.97</v>
      </c>
      <c r="H248" s="3">
        <f t="shared" si="29"/>
        <v>89.4</v>
      </c>
      <c r="I248" s="3">
        <f t="shared" si="30"/>
        <v>685.37</v>
      </c>
      <c r="J248" s="54">
        <v>0</v>
      </c>
      <c r="K248" s="75">
        <f t="shared" si="31"/>
        <v>6.92</v>
      </c>
      <c r="L248" s="75">
        <f t="shared" si="32"/>
        <v>692.29</v>
      </c>
      <c r="M248" s="75">
        <f t="shared" si="33"/>
        <v>103.84</v>
      </c>
      <c r="N248" s="3">
        <f t="shared" si="34"/>
        <v>796.13</v>
      </c>
      <c r="O248" s="11">
        <f t="shared" si="35"/>
        <v>796.13</v>
      </c>
    </row>
    <row r="249" spans="1:15" x14ac:dyDescent="0.2">
      <c r="A249" s="56" t="str">
        <f>'Door Comparison'!A250</f>
        <v xml:space="preserve">04.36.06,  </v>
      </c>
      <c r="B249" s="56" t="str">
        <f>'Door Comparison'!B250</f>
        <v>DRS-104</v>
      </c>
      <c r="C249" s="56">
        <f>'Door Comparison'!C250</f>
        <v>0</v>
      </c>
      <c r="D249" s="9">
        <f>'Door Comparison'!N250</f>
        <v>1</v>
      </c>
      <c r="E249" s="91">
        <f>('Door Labour'!Y250/'Door Labour'!K$3)*'Door Summary'!G$3</f>
        <v>180.13</v>
      </c>
      <c r="F249" s="3">
        <f>'Door Materials'!W250</f>
        <v>555.20000000000005</v>
      </c>
      <c r="G249" s="3">
        <f t="shared" si="28"/>
        <v>735.33</v>
      </c>
      <c r="H249" s="3">
        <f t="shared" si="29"/>
        <v>110.3</v>
      </c>
      <c r="I249" s="3">
        <f t="shared" si="30"/>
        <v>845.63</v>
      </c>
      <c r="J249" s="54">
        <v>0</v>
      </c>
      <c r="K249" s="75">
        <f t="shared" si="31"/>
        <v>8.5399999999999991</v>
      </c>
      <c r="L249" s="75">
        <f t="shared" si="32"/>
        <v>854.17</v>
      </c>
      <c r="M249" s="75">
        <f t="shared" si="33"/>
        <v>128.13</v>
      </c>
      <c r="N249" s="3">
        <f t="shared" si="34"/>
        <v>982.3</v>
      </c>
      <c r="O249" s="11">
        <f t="shared" si="35"/>
        <v>982.3</v>
      </c>
    </row>
    <row r="250" spans="1:15" x14ac:dyDescent="0.2">
      <c r="A250" s="56" t="str">
        <f>'Door Comparison'!A251</f>
        <v xml:space="preserve">04.36.08,  </v>
      </c>
      <c r="B250" s="56" t="str">
        <f>'Door Comparison'!B251</f>
        <v>DRS-104</v>
      </c>
      <c r="C250" s="56">
        <f>'Door Comparison'!C251</f>
        <v>0</v>
      </c>
      <c r="D250" s="9">
        <f>'Door Comparison'!N251</f>
        <v>1</v>
      </c>
      <c r="E250" s="91">
        <f>('Door Labour'!Y251/'Door Labour'!K$3)*'Door Summary'!G$3</f>
        <v>190.57</v>
      </c>
      <c r="F250" s="3">
        <f>'Door Materials'!W251</f>
        <v>970.44</v>
      </c>
      <c r="G250" s="3">
        <f t="shared" si="28"/>
        <v>1161.01</v>
      </c>
      <c r="H250" s="3">
        <f t="shared" si="29"/>
        <v>174.15</v>
      </c>
      <c r="I250" s="3">
        <f t="shared" si="30"/>
        <v>1335.16</v>
      </c>
      <c r="J250" s="54">
        <v>0</v>
      </c>
      <c r="K250" s="75">
        <f t="shared" si="31"/>
        <v>13.49</v>
      </c>
      <c r="L250" s="75">
        <f t="shared" si="32"/>
        <v>1348.65</v>
      </c>
      <c r="M250" s="75">
        <f t="shared" si="33"/>
        <v>202.3</v>
      </c>
      <c r="N250" s="3">
        <f t="shared" si="34"/>
        <v>1550.95</v>
      </c>
      <c r="O250" s="11">
        <f t="shared" si="35"/>
        <v>1550.95</v>
      </c>
    </row>
    <row r="251" spans="1:15" x14ac:dyDescent="0.2">
      <c r="A251" s="56" t="str">
        <f>'Door Comparison'!A252</f>
        <v xml:space="preserve">04.36.09,  </v>
      </c>
      <c r="B251" s="56" t="str">
        <f>'Door Comparison'!B252</f>
        <v>DRS-104</v>
      </c>
      <c r="C251" s="56">
        <f>'Door Comparison'!C252</f>
        <v>0</v>
      </c>
      <c r="D251" s="9">
        <f>'Door Comparison'!N252</f>
        <v>1</v>
      </c>
      <c r="E251" s="91">
        <f>('Door Labour'!Y252/'Door Labour'!K$3)*'Door Summary'!G$3</f>
        <v>180.13</v>
      </c>
      <c r="F251" s="3">
        <f>'Door Materials'!W252</f>
        <v>555.20000000000005</v>
      </c>
      <c r="G251" s="3">
        <f t="shared" si="28"/>
        <v>735.33</v>
      </c>
      <c r="H251" s="3">
        <f t="shared" si="29"/>
        <v>110.3</v>
      </c>
      <c r="I251" s="3">
        <f t="shared" si="30"/>
        <v>845.63</v>
      </c>
      <c r="J251" s="54">
        <v>0</v>
      </c>
      <c r="K251" s="75">
        <f t="shared" si="31"/>
        <v>8.5399999999999991</v>
      </c>
      <c r="L251" s="75">
        <f t="shared" si="32"/>
        <v>854.17</v>
      </c>
      <c r="M251" s="75">
        <f t="shared" si="33"/>
        <v>128.13</v>
      </c>
      <c r="N251" s="3">
        <f t="shared" si="34"/>
        <v>982.3</v>
      </c>
      <c r="O251" s="11">
        <f t="shared" si="35"/>
        <v>982.3</v>
      </c>
    </row>
    <row r="252" spans="1:15" x14ac:dyDescent="0.2">
      <c r="A252" s="56" t="str">
        <f>'Door Comparison'!A253</f>
        <v xml:space="preserve">04.36.10,  </v>
      </c>
      <c r="B252" s="56" t="str">
        <f>'Door Comparison'!B253</f>
        <v>DRS-104</v>
      </c>
      <c r="C252" s="56">
        <f>'Door Comparison'!C253</f>
        <v>0</v>
      </c>
      <c r="D252" s="9">
        <f>'Door Comparison'!N253</f>
        <v>1</v>
      </c>
      <c r="E252" s="91">
        <f>('Door Labour'!Y253/'Door Labour'!K$3)*'Door Summary'!G$3</f>
        <v>195.44</v>
      </c>
      <c r="F252" s="3">
        <f>'Door Materials'!W253</f>
        <v>992.59</v>
      </c>
      <c r="G252" s="3">
        <f t="shared" si="28"/>
        <v>1188.03</v>
      </c>
      <c r="H252" s="3">
        <f t="shared" si="29"/>
        <v>178.2</v>
      </c>
      <c r="I252" s="3">
        <f t="shared" si="30"/>
        <v>1366.23</v>
      </c>
      <c r="J252" s="54">
        <v>0</v>
      </c>
      <c r="K252" s="75">
        <f t="shared" si="31"/>
        <v>13.8</v>
      </c>
      <c r="L252" s="75">
        <f t="shared" si="32"/>
        <v>1380.03</v>
      </c>
      <c r="M252" s="75">
        <f t="shared" si="33"/>
        <v>207</v>
      </c>
      <c r="N252" s="3">
        <f t="shared" si="34"/>
        <v>1587.03</v>
      </c>
      <c r="O252" s="11">
        <f t="shared" si="35"/>
        <v>1587.03</v>
      </c>
    </row>
    <row r="253" spans="1:15" x14ac:dyDescent="0.2">
      <c r="A253" s="56" t="str">
        <f>'Door Comparison'!A254</f>
        <v xml:space="preserve">04.36.11,  </v>
      </c>
      <c r="B253" s="56" t="str">
        <f>'Door Comparison'!B254</f>
        <v>DRS-104</v>
      </c>
      <c r="C253" s="56">
        <f>'Door Comparison'!C254</f>
        <v>0</v>
      </c>
      <c r="D253" s="9">
        <f>'Door Comparison'!N254</f>
        <v>1</v>
      </c>
      <c r="E253" s="91">
        <f>('Door Labour'!Y254/'Door Labour'!K$3)*'Door Summary'!G$3</f>
        <v>190.57</v>
      </c>
      <c r="F253" s="3">
        <f>'Door Materials'!W254</f>
        <v>970.44</v>
      </c>
      <c r="G253" s="3">
        <f t="shared" si="28"/>
        <v>1161.01</v>
      </c>
      <c r="H253" s="3">
        <f t="shared" si="29"/>
        <v>174.15</v>
      </c>
      <c r="I253" s="3">
        <f t="shared" si="30"/>
        <v>1335.16</v>
      </c>
      <c r="J253" s="54">
        <v>0</v>
      </c>
      <c r="K253" s="75">
        <f t="shared" si="31"/>
        <v>13.49</v>
      </c>
      <c r="L253" s="75">
        <f t="shared" si="32"/>
        <v>1348.65</v>
      </c>
      <c r="M253" s="75">
        <f t="shared" si="33"/>
        <v>202.3</v>
      </c>
      <c r="N253" s="3">
        <f t="shared" si="34"/>
        <v>1550.95</v>
      </c>
      <c r="O253" s="11">
        <f t="shared" si="35"/>
        <v>1550.95</v>
      </c>
    </row>
    <row r="254" spans="1:15" x14ac:dyDescent="0.2">
      <c r="A254" s="56" t="str">
        <f>'Door Comparison'!A255</f>
        <v xml:space="preserve">04.36.12,  </v>
      </c>
      <c r="B254" s="56" t="str">
        <f>'Door Comparison'!B255</f>
        <v>DRS-104</v>
      </c>
      <c r="C254" s="56">
        <f>'Door Comparison'!C255</f>
        <v>0</v>
      </c>
      <c r="D254" s="9">
        <f>'Door Comparison'!N255</f>
        <v>1</v>
      </c>
      <c r="E254" s="91">
        <f>('Door Labour'!Y255/'Door Labour'!K$3)*'Door Summary'!G$3</f>
        <v>224.27</v>
      </c>
      <c r="F254" s="3">
        <f>'Door Materials'!W255</f>
        <v>1001.68</v>
      </c>
      <c r="G254" s="3">
        <f t="shared" si="28"/>
        <v>1225.95</v>
      </c>
      <c r="H254" s="3">
        <f t="shared" si="29"/>
        <v>183.89</v>
      </c>
      <c r="I254" s="3">
        <f t="shared" si="30"/>
        <v>1409.84</v>
      </c>
      <c r="J254" s="54">
        <v>0</v>
      </c>
      <c r="K254" s="75">
        <f t="shared" si="31"/>
        <v>14.24</v>
      </c>
      <c r="L254" s="75">
        <f t="shared" si="32"/>
        <v>1424.08</v>
      </c>
      <c r="M254" s="75">
        <f t="shared" si="33"/>
        <v>213.61</v>
      </c>
      <c r="N254" s="3">
        <f t="shared" si="34"/>
        <v>1637.69</v>
      </c>
      <c r="O254" s="11">
        <f t="shared" si="35"/>
        <v>1637.69</v>
      </c>
    </row>
    <row r="255" spans="1:15" x14ac:dyDescent="0.2">
      <c r="A255" s="56" t="str">
        <f>'Door Comparison'!A256</f>
        <v xml:space="preserve">04.36.13,  </v>
      </c>
      <c r="B255" s="56" t="str">
        <f>'Door Comparison'!B256</f>
        <v>DRS-104</v>
      </c>
      <c r="C255" s="56">
        <f>'Door Comparison'!C256</f>
        <v>0</v>
      </c>
      <c r="D255" s="9">
        <f>'Door Comparison'!N256</f>
        <v>1</v>
      </c>
      <c r="E255" s="91">
        <f>('Door Labour'!Y256/'Door Labour'!K$3)*'Door Summary'!G$3</f>
        <v>224.27</v>
      </c>
      <c r="F255" s="3">
        <f>'Door Materials'!W256</f>
        <v>1001.68</v>
      </c>
      <c r="G255" s="3">
        <f t="shared" si="28"/>
        <v>1225.95</v>
      </c>
      <c r="H255" s="3">
        <f t="shared" si="29"/>
        <v>183.89</v>
      </c>
      <c r="I255" s="3">
        <f t="shared" si="30"/>
        <v>1409.84</v>
      </c>
      <c r="J255" s="54">
        <v>0</v>
      </c>
      <c r="K255" s="75">
        <f t="shared" si="31"/>
        <v>14.24</v>
      </c>
      <c r="L255" s="75">
        <f t="shared" si="32"/>
        <v>1424.08</v>
      </c>
      <c r="M255" s="75">
        <f t="shared" si="33"/>
        <v>213.61</v>
      </c>
      <c r="N255" s="3">
        <f t="shared" si="34"/>
        <v>1637.69</v>
      </c>
      <c r="O255" s="11">
        <f t="shared" si="35"/>
        <v>1637.69</v>
      </c>
    </row>
    <row r="256" spans="1:15" x14ac:dyDescent="0.2">
      <c r="A256" s="56" t="str">
        <f>'Door Comparison'!A257</f>
        <v xml:space="preserve">04.36.14,  </v>
      </c>
      <c r="B256" s="56" t="str">
        <f>'Door Comparison'!B257</f>
        <v>DRS-104</v>
      </c>
      <c r="C256" s="56">
        <f>'Door Comparison'!C257</f>
        <v>0</v>
      </c>
      <c r="D256" s="9">
        <f>'Door Comparison'!N257</f>
        <v>1</v>
      </c>
      <c r="E256" s="91">
        <f>('Door Labour'!Y257/'Door Labour'!K$3)*'Door Summary'!G$3</f>
        <v>180.13</v>
      </c>
      <c r="F256" s="3">
        <f>'Door Materials'!W257</f>
        <v>555.20000000000005</v>
      </c>
      <c r="G256" s="3">
        <f t="shared" si="28"/>
        <v>735.33</v>
      </c>
      <c r="H256" s="3">
        <f t="shared" si="29"/>
        <v>110.3</v>
      </c>
      <c r="I256" s="3">
        <f t="shared" si="30"/>
        <v>845.63</v>
      </c>
      <c r="J256" s="54">
        <v>0</v>
      </c>
      <c r="K256" s="75">
        <f t="shared" si="31"/>
        <v>8.5399999999999991</v>
      </c>
      <c r="L256" s="75">
        <f t="shared" si="32"/>
        <v>854.17</v>
      </c>
      <c r="M256" s="75">
        <f t="shared" si="33"/>
        <v>128.13</v>
      </c>
      <c r="N256" s="3">
        <f t="shared" si="34"/>
        <v>982.3</v>
      </c>
      <c r="O256" s="11">
        <f t="shared" si="35"/>
        <v>982.3</v>
      </c>
    </row>
    <row r="257" spans="1:15" x14ac:dyDescent="0.2">
      <c r="A257" s="56" t="str">
        <f>'Door Comparison'!A258</f>
        <v xml:space="preserve">04.36.15,  </v>
      </c>
      <c r="B257" s="56" t="str">
        <f>'Door Comparison'!B258</f>
        <v>DRS-104</v>
      </c>
      <c r="C257" s="56">
        <f>'Door Comparison'!C258</f>
        <v>0</v>
      </c>
      <c r="D257" s="9">
        <f>'Door Comparison'!N258</f>
        <v>1</v>
      </c>
      <c r="E257" s="91">
        <f>('Door Labour'!Y258/'Door Labour'!K$3)*'Door Summary'!G$3</f>
        <v>148.86000000000001</v>
      </c>
      <c r="F257" s="3">
        <f>'Door Materials'!W258</f>
        <v>435.56</v>
      </c>
      <c r="G257" s="3">
        <f t="shared" si="28"/>
        <v>584.41999999999996</v>
      </c>
      <c r="H257" s="3">
        <f t="shared" si="29"/>
        <v>87.66</v>
      </c>
      <c r="I257" s="3">
        <f t="shared" si="30"/>
        <v>672.08</v>
      </c>
      <c r="J257" s="54">
        <v>0</v>
      </c>
      <c r="K257" s="75">
        <f t="shared" si="31"/>
        <v>6.79</v>
      </c>
      <c r="L257" s="75">
        <f t="shared" si="32"/>
        <v>678.87</v>
      </c>
      <c r="M257" s="75">
        <f t="shared" si="33"/>
        <v>101.83</v>
      </c>
      <c r="N257" s="3">
        <f t="shared" si="34"/>
        <v>780.7</v>
      </c>
      <c r="O257" s="11">
        <f t="shared" si="35"/>
        <v>780.7</v>
      </c>
    </row>
    <row r="258" spans="1:15" x14ac:dyDescent="0.2">
      <c r="A258" s="56" t="str">
        <f>'Door Comparison'!A259</f>
        <v xml:space="preserve">04.36.16,  </v>
      </c>
      <c r="B258" s="56" t="str">
        <f>'Door Comparison'!B259</f>
        <v>DRS-104</v>
      </c>
      <c r="C258" s="56">
        <f>'Door Comparison'!C259</f>
        <v>0</v>
      </c>
      <c r="D258" s="9">
        <f>'Door Comparison'!N259</f>
        <v>1</v>
      </c>
      <c r="E258" s="91">
        <f>('Door Labour'!Y259/'Door Labour'!K$3)*'Door Summary'!G$3</f>
        <v>144.01</v>
      </c>
      <c r="F258" s="3">
        <f>'Door Materials'!W259</f>
        <v>359.56</v>
      </c>
      <c r="G258" s="3">
        <f t="shared" si="28"/>
        <v>503.57</v>
      </c>
      <c r="H258" s="3">
        <f t="shared" si="29"/>
        <v>75.540000000000006</v>
      </c>
      <c r="I258" s="3">
        <f t="shared" si="30"/>
        <v>579.11</v>
      </c>
      <c r="J258" s="54">
        <v>0</v>
      </c>
      <c r="K258" s="75">
        <f t="shared" si="31"/>
        <v>5.85</v>
      </c>
      <c r="L258" s="75">
        <f t="shared" si="32"/>
        <v>584.96</v>
      </c>
      <c r="M258" s="75">
        <f t="shared" si="33"/>
        <v>87.74</v>
      </c>
      <c r="N258" s="3">
        <f t="shared" si="34"/>
        <v>672.7</v>
      </c>
      <c r="O258" s="11">
        <f t="shared" si="35"/>
        <v>672.7</v>
      </c>
    </row>
    <row r="259" spans="1:15" x14ac:dyDescent="0.2">
      <c r="A259" s="56" t="str">
        <f>'Door Comparison'!A260</f>
        <v xml:space="preserve">04.36.17,  </v>
      </c>
      <c r="B259" s="56" t="str">
        <f>'Door Comparison'!B260</f>
        <v>DRS-104</v>
      </c>
      <c r="C259" s="56">
        <f>'Door Comparison'!C260</f>
        <v>0</v>
      </c>
      <c r="D259" s="9">
        <f>'Door Comparison'!N260</f>
        <v>1</v>
      </c>
      <c r="E259" s="91">
        <f>('Door Labour'!Y260/'Door Labour'!K$3)*'Door Summary'!G$3</f>
        <v>144.01</v>
      </c>
      <c r="F259" s="3">
        <f>'Door Materials'!W260</f>
        <v>359.56</v>
      </c>
      <c r="G259" s="3">
        <f t="shared" si="28"/>
        <v>503.57</v>
      </c>
      <c r="H259" s="3">
        <f t="shared" si="29"/>
        <v>75.540000000000006</v>
      </c>
      <c r="I259" s="3">
        <f t="shared" si="30"/>
        <v>579.11</v>
      </c>
      <c r="J259" s="54">
        <v>0</v>
      </c>
      <c r="K259" s="75">
        <f t="shared" si="31"/>
        <v>5.85</v>
      </c>
      <c r="L259" s="75">
        <f t="shared" si="32"/>
        <v>584.96</v>
      </c>
      <c r="M259" s="75">
        <f t="shared" si="33"/>
        <v>87.74</v>
      </c>
      <c r="N259" s="3">
        <f t="shared" si="34"/>
        <v>672.7</v>
      </c>
      <c r="O259" s="11">
        <f t="shared" si="35"/>
        <v>672.7</v>
      </c>
    </row>
    <row r="260" spans="1:15" x14ac:dyDescent="0.2">
      <c r="A260" s="56" t="str">
        <f>'Door Comparison'!A261</f>
        <v xml:space="preserve">04.36.18,  </v>
      </c>
      <c r="B260" s="56" t="str">
        <f>'Door Comparison'!B261</f>
        <v>DRS-104</v>
      </c>
      <c r="C260" s="56">
        <f>'Door Comparison'!C261</f>
        <v>0</v>
      </c>
      <c r="D260" s="9">
        <f>'Door Comparison'!N261</f>
        <v>1</v>
      </c>
      <c r="E260" s="91">
        <f>('Door Labour'!Y261/'Door Labour'!K$3)*'Door Summary'!G$3</f>
        <v>144.01</v>
      </c>
      <c r="F260" s="3">
        <f>'Door Materials'!W261</f>
        <v>359.56</v>
      </c>
      <c r="G260" s="3">
        <f t="shared" si="28"/>
        <v>503.57</v>
      </c>
      <c r="H260" s="3">
        <f t="shared" si="29"/>
        <v>75.540000000000006</v>
      </c>
      <c r="I260" s="3">
        <f t="shared" si="30"/>
        <v>579.11</v>
      </c>
      <c r="J260" s="54">
        <v>0</v>
      </c>
      <c r="K260" s="75">
        <f t="shared" si="31"/>
        <v>5.85</v>
      </c>
      <c r="L260" s="75">
        <f t="shared" si="32"/>
        <v>584.96</v>
      </c>
      <c r="M260" s="75">
        <f t="shared" si="33"/>
        <v>87.74</v>
      </c>
      <c r="N260" s="3">
        <f t="shared" si="34"/>
        <v>672.7</v>
      </c>
      <c r="O260" s="11">
        <f t="shared" si="35"/>
        <v>672.7</v>
      </c>
    </row>
    <row r="261" spans="1:15" x14ac:dyDescent="0.2">
      <c r="A261" s="56" t="str">
        <f>'Door Comparison'!A262</f>
        <v xml:space="preserve">04.36.19,  </v>
      </c>
      <c r="B261" s="56" t="str">
        <f>'Door Comparison'!B262</f>
        <v>DRS-104</v>
      </c>
      <c r="C261" s="56">
        <f>'Door Comparison'!C262</f>
        <v>0</v>
      </c>
      <c r="D261" s="9">
        <f>'Door Comparison'!N262</f>
        <v>1</v>
      </c>
      <c r="E261" s="91">
        <f>('Door Labour'!Y262/'Door Labour'!K$3)*'Door Summary'!G$3</f>
        <v>190.57</v>
      </c>
      <c r="F261" s="3">
        <f>'Door Materials'!W262</f>
        <v>970.44</v>
      </c>
      <c r="G261" s="3">
        <f t="shared" si="28"/>
        <v>1161.01</v>
      </c>
      <c r="H261" s="3">
        <f t="shared" si="29"/>
        <v>174.15</v>
      </c>
      <c r="I261" s="3">
        <f t="shared" si="30"/>
        <v>1335.16</v>
      </c>
      <c r="J261" s="54">
        <v>0</v>
      </c>
      <c r="K261" s="75">
        <f t="shared" si="31"/>
        <v>13.49</v>
      </c>
      <c r="L261" s="75">
        <f t="shared" si="32"/>
        <v>1348.65</v>
      </c>
      <c r="M261" s="75">
        <f t="shared" si="33"/>
        <v>202.3</v>
      </c>
      <c r="N261" s="3">
        <f t="shared" si="34"/>
        <v>1550.95</v>
      </c>
      <c r="O261" s="11">
        <f t="shared" si="35"/>
        <v>1550.95</v>
      </c>
    </row>
    <row r="262" spans="1:15" x14ac:dyDescent="0.2">
      <c r="A262" s="56" t="str">
        <f>'Door Comparison'!A263</f>
        <v xml:space="preserve">04.41.01,  </v>
      </c>
      <c r="B262" s="56" t="str">
        <f>'Door Comparison'!B263</f>
        <v>DRS-104</v>
      </c>
      <c r="C262" s="56">
        <f>'Door Comparison'!C263</f>
        <v>0</v>
      </c>
      <c r="D262" s="9">
        <f>'Door Comparison'!N263</f>
        <v>1</v>
      </c>
      <c r="E262" s="91">
        <f>('Door Labour'!Y263/'Door Labour'!K$3)*'Door Summary'!G$3</f>
        <v>144.01</v>
      </c>
      <c r="F262" s="3">
        <f>'Door Materials'!W263</f>
        <v>359.56</v>
      </c>
      <c r="G262" s="3">
        <f t="shared" si="28"/>
        <v>503.57</v>
      </c>
      <c r="H262" s="3">
        <f t="shared" si="29"/>
        <v>75.540000000000006</v>
      </c>
      <c r="I262" s="3">
        <f t="shared" si="30"/>
        <v>579.11</v>
      </c>
      <c r="J262" s="54">
        <v>0</v>
      </c>
      <c r="K262" s="75">
        <f t="shared" si="31"/>
        <v>5.85</v>
      </c>
      <c r="L262" s="75">
        <f t="shared" si="32"/>
        <v>584.96</v>
      </c>
      <c r="M262" s="75">
        <f t="shared" si="33"/>
        <v>87.74</v>
      </c>
      <c r="N262" s="3">
        <f t="shared" si="34"/>
        <v>672.7</v>
      </c>
      <c r="O262" s="11">
        <f t="shared" si="35"/>
        <v>672.7</v>
      </c>
    </row>
    <row r="263" spans="1:15" x14ac:dyDescent="0.2">
      <c r="A263" s="56" t="str">
        <f>'Door Comparison'!A264</f>
        <v xml:space="preserve">04.41.02,  </v>
      </c>
      <c r="B263" s="56" t="str">
        <f>'Door Comparison'!B264</f>
        <v>DRS-104</v>
      </c>
      <c r="C263" s="56">
        <f>'Door Comparison'!C264</f>
        <v>0</v>
      </c>
      <c r="D263" s="9">
        <f>'Door Comparison'!N264</f>
        <v>1</v>
      </c>
      <c r="E263" s="91">
        <f>('Door Labour'!Y264/'Door Labour'!K$3)*'Door Summary'!G$3</f>
        <v>144.01</v>
      </c>
      <c r="F263" s="3">
        <f>'Door Materials'!W264</f>
        <v>359.56</v>
      </c>
      <c r="G263" s="3">
        <f t="shared" si="28"/>
        <v>503.57</v>
      </c>
      <c r="H263" s="3">
        <f t="shared" si="29"/>
        <v>75.540000000000006</v>
      </c>
      <c r="I263" s="3">
        <f t="shared" si="30"/>
        <v>579.11</v>
      </c>
      <c r="J263" s="54">
        <v>0</v>
      </c>
      <c r="K263" s="75">
        <f t="shared" si="31"/>
        <v>5.85</v>
      </c>
      <c r="L263" s="75">
        <f t="shared" si="32"/>
        <v>584.96</v>
      </c>
      <c r="M263" s="75">
        <f t="shared" si="33"/>
        <v>87.74</v>
      </c>
      <c r="N263" s="3">
        <f t="shared" si="34"/>
        <v>672.7</v>
      </c>
      <c r="O263" s="11">
        <f t="shared" si="35"/>
        <v>672.7</v>
      </c>
    </row>
    <row r="264" spans="1:15" x14ac:dyDescent="0.2">
      <c r="A264" s="56" t="str">
        <f>'Door Comparison'!A265</f>
        <v xml:space="preserve">04.42.02,  </v>
      </c>
      <c r="B264" s="56" t="str">
        <f>'Door Comparison'!B265</f>
        <v>DRS-107</v>
      </c>
      <c r="C264" s="56">
        <f>'Door Comparison'!C265</f>
        <v>0</v>
      </c>
      <c r="D264" s="9">
        <f>'Door Comparison'!N265</f>
        <v>1</v>
      </c>
      <c r="E264" s="91">
        <f>('Door Labour'!Y265/'Door Labour'!K$3)*'Door Summary'!G$3</f>
        <v>151.31</v>
      </c>
      <c r="F264" s="3">
        <f>'Door Materials'!W265</f>
        <v>564.12</v>
      </c>
      <c r="G264" s="3">
        <f t="shared" si="28"/>
        <v>715.43</v>
      </c>
      <c r="H264" s="3">
        <f t="shared" si="29"/>
        <v>107.31</v>
      </c>
      <c r="I264" s="3">
        <f t="shared" si="30"/>
        <v>822.74</v>
      </c>
      <c r="J264" s="54">
        <v>0</v>
      </c>
      <c r="K264" s="75">
        <f t="shared" si="31"/>
        <v>8.31</v>
      </c>
      <c r="L264" s="75">
        <f t="shared" si="32"/>
        <v>831.05</v>
      </c>
      <c r="M264" s="75">
        <f t="shared" si="33"/>
        <v>124.66</v>
      </c>
      <c r="N264" s="3">
        <f t="shared" si="34"/>
        <v>955.71</v>
      </c>
      <c r="O264" s="11">
        <f t="shared" si="35"/>
        <v>955.71</v>
      </c>
    </row>
    <row r="265" spans="1:15" x14ac:dyDescent="0.2">
      <c r="A265" s="56" t="str">
        <f>'Door Comparison'!A266</f>
        <v xml:space="preserve">04.42.03,  </v>
      </c>
      <c r="B265" s="56" t="str">
        <f>'Door Comparison'!B266</f>
        <v>DRS-106</v>
      </c>
      <c r="C265" s="56">
        <f>'Door Comparison'!C266</f>
        <v>0</v>
      </c>
      <c r="D265" s="9">
        <f>'Door Comparison'!N266</f>
        <v>1</v>
      </c>
      <c r="E265" s="91">
        <f>('Door Labour'!Y266/'Door Labour'!K$3)*'Door Summary'!G$3</f>
        <v>142.15</v>
      </c>
      <c r="F265" s="3">
        <f>'Door Materials'!W266</f>
        <v>451.1</v>
      </c>
      <c r="G265" s="3">
        <f t="shared" ref="G265:G328" si="36">E265+F265</f>
        <v>593.25</v>
      </c>
      <c r="H265" s="3">
        <f t="shared" ref="H265:H328" si="37">G265*H$7</f>
        <v>88.99</v>
      </c>
      <c r="I265" s="3">
        <f t="shared" ref="I265:I328" si="38">SUM(G265:H265)</f>
        <v>682.24</v>
      </c>
      <c r="J265" s="54">
        <v>0</v>
      </c>
      <c r="K265" s="75">
        <f t="shared" ref="K265:K328" si="39">(I265+J265)/99</f>
        <v>6.89</v>
      </c>
      <c r="L265" s="75">
        <f t="shared" ref="L265:L328" si="40">K265+J265+I265</f>
        <v>689.13</v>
      </c>
      <c r="M265" s="75">
        <f t="shared" ref="M265:M328" si="41">L265*0.15</f>
        <v>103.37</v>
      </c>
      <c r="N265" s="3">
        <f t="shared" ref="N265:N328" si="42">L265+M265</f>
        <v>792.5</v>
      </c>
      <c r="O265" s="11">
        <f t="shared" ref="O265:O328" si="43">D265*N265</f>
        <v>792.5</v>
      </c>
    </row>
    <row r="266" spans="1:15" x14ac:dyDescent="0.2">
      <c r="A266" s="56" t="str">
        <f>'Door Comparison'!A267</f>
        <v xml:space="preserve">04.42.04,  </v>
      </c>
      <c r="B266" s="56" t="str">
        <f>'Door Comparison'!B267</f>
        <v>DRS-106</v>
      </c>
      <c r="C266" s="56">
        <f>'Door Comparison'!C267</f>
        <v>0</v>
      </c>
      <c r="D266" s="9">
        <f>'Door Comparison'!N267</f>
        <v>1</v>
      </c>
      <c r="E266" s="91">
        <f>('Door Labour'!Y267/'Door Labour'!K$3)*'Door Summary'!G$3</f>
        <v>154.66</v>
      </c>
      <c r="F266" s="3">
        <f>'Door Materials'!W267</f>
        <v>873.12</v>
      </c>
      <c r="G266" s="3">
        <f t="shared" si="36"/>
        <v>1027.78</v>
      </c>
      <c r="H266" s="3">
        <f t="shared" si="37"/>
        <v>154.16999999999999</v>
      </c>
      <c r="I266" s="3">
        <f t="shared" si="38"/>
        <v>1181.95</v>
      </c>
      <c r="J266" s="54">
        <v>0</v>
      </c>
      <c r="K266" s="75">
        <f t="shared" si="39"/>
        <v>11.94</v>
      </c>
      <c r="L266" s="75">
        <f t="shared" si="40"/>
        <v>1193.8900000000001</v>
      </c>
      <c r="M266" s="75">
        <f t="shared" si="41"/>
        <v>179.08</v>
      </c>
      <c r="N266" s="3">
        <f t="shared" si="42"/>
        <v>1372.97</v>
      </c>
      <c r="O266" s="11">
        <f t="shared" si="43"/>
        <v>1372.97</v>
      </c>
    </row>
    <row r="267" spans="1:15" x14ac:dyDescent="0.2">
      <c r="A267" s="56" t="str">
        <f>'Door Comparison'!A268</f>
        <v xml:space="preserve">04.46.01,  </v>
      </c>
      <c r="B267" s="56" t="str">
        <f>'Door Comparison'!B268</f>
        <v>DRS-104</v>
      </c>
      <c r="C267" s="56">
        <f>'Door Comparison'!C268</f>
        <v>0</v>
      </c>
      <c r="D267" s="9">
        <f>'Door Comparison'!N268</f>
        <v>1</v>
      </c>
      <c r="E267" s="91">
        <f>('Door Labour'!Y268/'Door Labour'!K$3)*'Door Summary'!G$3</f>
        <v>180.13</v>
      </c>
      <c r="F267" s="3">
        <f>'Door Materials'!W268</f>
        <v>555.20000000000005</v>
      </c>
      <c r="G267" s="3">
        <f t="shared" si="36"/>
        <v>735.33</v>
      </c>
      <c r="H267" s="3">
        <f t="shared" si="37"/>
        <v>110.3</v>
      </c>
      <c r="I267" s="3">
        <f t="shared" si="38"/>
        <v>845.63</v>
      </c>
      <c r="J267" s="54">
        <v>0</v>
      </c>
      <c r="K267" s="75">
        <f t="shared" si="39"/>
        <v>8.5399999999999991</v>
      </c>
      <c r="L267" s="75">
        <f t="shared" si="40"/>
        <v>854.17</v>
      </c>
      <c r="M267" s="75">
        <f t="shared" si="41"/>
        <v>128.13</v>
      </c>
      <c r="N267" s="3">
        <f t="shared" si="42"/>
        <v>982.3</v>
      </c>
      <c r="O267" s="11">
        <f t="shared" si="43"/>
        <v>982.3</v>
      </c>
    </row>
    <row r="268" spans="1:15" x14ac:dyDescent="0.2">
      <c r="A268" s="56" t="str">
        <f>'Door Comparison'!A269</f>
        <v xml:space="preserve">05.34.01,  </v>
      </c>
      <c r="B268" s="56" t="str">
        <f>'Door Comparison'!B269</f>
        <v>DRS-104</v>
      </c>
      <c r="C268" s="56">
        <f>'Door Comparison'!C269</f>
        <v>0</v>
      </c>
      <c r="D268" s="9">
        <f>'Door Comparison'!N269</f>
        <v>1</v>
      </c>
      <c r="E268" s="91">
        <f>('Door Labour'!Y269/'Door Labour'!K$3)*'Door Summary'!G$3</f>
        <v>148.86000000000001</v>
      </c>
      <c r="F268" s="3">
        <f>'Door Materials'!W269</f>
        <v>435.56</v>
      </c>
      <c r="G268" s="3">
        <f t="shared" si="36"/>
        <v>584.41999999999996</v>
      </c>
      <c r="H268" s="3">
        <f t="shared" si="37"/>
        <v>87.66</v>
      </c>
      <c r="I268" s="3">
        <f t="shared" si="38"/>
        <v>672.08</v>
      </c>
      <c r="J268" s="54">
        <v>0</v>
      </c>
      <c r="K268" s="75">
        <f t="shared" si="39"/>
        <v>6.79</v>
      </c>
      <c r="L268" s="75">
        <f t="shared" si="40"/>
        <v>678.87</v>
      </c>
      <c r="M268" s="75">
        <f t="shared" si="41"/>
        <v>101.83</v>
      </c>
      <c r="N268" s="3">
        <f t="shared" si="42"/>
        <v>780.7</v>
      </c>
      <c r="O268" s="11">
        <f t="shared" si="43"/>
        <v>780.7</v>
      </c>
    </row>
    <row r="269" spans="1:15" x14ac:dyDescent="0.2">
      <c r="A269" s="56" t="str">
        <f>'Door Comparison'!A270</f>
        <v xml:space="preserve">05.34.02,  </v>
      </c>
      <c r="B269" s="56" t="str">
        <f>'Door Comparison'!B270</f>
        <v>DRS-100</v>
      </c>
      <c r="C269" s="56">
        <f>'Door Comparison'!C270</f>
        <v>0</v>
      </c>
      <c r="D269" s="9">
        <f>'Door Comparison'!N270</f>
        <v>1</v>
      </c>
      <c r="E269" s="91">
        <f>('Door Labour'!Y270/'Door Labour'!K$3)*'Door Summary'!G$3</f>
        <v>166.61</v>
      </c>
      <c r="F269" s="3">
        <f>'Door Materials'!W270</f>
        <v>618.34</v>
      </c>
      <c r="G269" s="3">
        <f t="shared" si="36"/>
        <v>784.95</v>
      </c>
      <c r="H269" s="3">
        <f t="shared" si="37"/>
        <v>117.74</v>
      </c>
      <c r="I269" s="3">
        <f t="shared" si="38"/>
        <v>902.69</v>
      </c>
      <c r="J269" s="54">
        <v>0</v>
      </c>
      <c r="K269" s="75">
        <f t="shared" si="39"/>
        <v>9.1199999999999992</v>
      </c>
      <c r="L269" s="75">
        <f t="shared" si="40"/>
        <v>911.81</v>
      </c>
      <c r="M269" s="75">
        <f t="shared" si="41"/>
        <v>136.77000000000001</v>
      </c>
      <c r="N269" s="3">
        <f t="shared" si="42"/>
        <v>1048.58</v>
      </c>
      <c r="O269" s="11">
        <f t="shared" si="43"/>
        <v>1048.58</v>
      </c>
    </row>
    <row r="270" spans="1:15" x14ac:dyDescent="0.2">
      <c r="A270" s="56" t="str">
        <f>'Door Comparison'!A271</f>
        <v xml:space="preserve">05.37.02,  </v>
      </c>
      <c r="B270" s="56" t="str">
        <f>'Door Comparison'!B271</f>
        <v>DRS-104</v>
      </c>
      <c r="C270" s="56">
        <f>'Door Comparison'!C271</f>
        <v>0</v>
      </c>
      <c r="D270" s="9">
        <f>'Door Comparison'!N271</f>
        <v>1</v>
      </c>
      <c r="E270" s="91">
        <f>('Door Labour'!Y271/'Door Labour'!K$3)*'Door Summary'!G$3</f>
        <v>190.57</v>
      </c>
      <c r="F270" s="3">
        <f>'Door Materials'!W271</f>
        <v>970.44</v>
      </c>
      <c r="G270" s="3">
        <f t="shared" si="36"/>
        <v>1161.01</v>
      </c>
      <c r="H270" s="3">
        <f t="shared" si="37"/>
        <v>174.15</v>
      </c>
      <c r="I270" s="3">
        <f t="shared" si="38"/>
        <v>1335.16</v>
      </c>
      <c r="J270" s="54">
        <v>0</v>
      </c>
      <c r="K270" s="75">
        <f t="shared" si="39"/>
        <v>13.49</v>
      </c>
      <c r="L270" s="75">
        <f t="shared" si="40"/>
        <v>1348.65</v>
      </c>
      <c r="M270" s="75">
        <f t="shared" si="41"/>
        <v>202.3</v>
      </c>
      <c r="N270" s="3">
        <f t="shared" si="42"/>
        <v>1550.95</v>
      </c>
      <c r="O270" s="11">
        <f t="shared" si="43"/>
        <v>1550.95</v>
      </c>
    </row>
    <row r="271" spans="1:15" x14ac:dyDescent="0.2">
      <c r="A271" s="56" t="str">
        <f>'Door Comparison'!A272</f>
        <v xml:space="preserve">05.37.03,  </v>
      </c>
      <c r="B271" s="56" t="str">
        <f>'Door Comparison'!B272</f>
        <v>DRS-104</v>
      </c>
      <c r="C271" s="56">
        <f>'Door Comparison'!C272</f>
        <v>0</v>
      </c>
      <c r="D271" s="9">
        <f>'Door Comparison'!N272</f>
        <v>1</v>
      </c>
      <c r="E271" s="91">
        <f>('Door Labour'!Y272/'Door Labour'!K$3)*'Door Summary'!G$3</f>
        <v>144.01</v>
      </c>
      <c r="F271" s="3">
        <f>'Door Materials'!W272</f>
        <v>359.56</v>
      </c>
      <c r="G271" s="3">
        <f t="shared" si="36"/>
        <v>503.57</v>
      </c>
      <c r="H271" s="3">
        <f t="shared" si="37"/>
        <v>75.540000000000006</v>
      </c>
      <c r="I271" s="3">
        <f t="shared" si="38"/>
        <v>579.11</v>
      </c>
      <c r="J271" s="54">
        <v>0</v>
      </c>
      <c r="K271" s="75">
        <f t="shared" si="39"/>
        <v>5.85</v>
      </c>
      <c r="L271" s="75">
        <f t="shared" si="40"/>
        <v>584.96</v>
      </c>
      <c r="M271" s="75">
        <f t="shared" si="41"/>
        <v>87.74</v>
      </c>
      <c r="N271" s="3">
        <f t="shared" si="42"/>
        <v>672.7</v>
      </c>
      <c r="O271" s="11">
        <f t="shared" si="43"/>
        <v>672.7</v>
      </c>
    </row>
    <row r="272" spans="1:15" x14ac:dyDescent="0.2">
      <c r="A272" s="56" t="str">
        <f>'Door Comparison'!A273</f>
        <v xml:space="preserve">05.37.04,  </v>
      </c>
      <c r="B272" s="56" t="str">
        <f>'Door Comparison'!B273</f>
        <v>DRS-104</v>
      </c>
      <c r="C272" s="56">
        <f>'Door Comparison'!C273</f>
        <v>0</v>
      </c>
      <c r="D272" s="9">
        <f>'Door Comparison'!N273</f>
        <v>1</v>
      </c>
      <c r="E272" s="91">
        <f>('Door Labour'!Y273/'Door Labour'!K$3)*'Door Summary'!G$3</f>
        <v>148.86000000000001</v>
      </c>
      <c r="F272" s="3">
        <f>'Door Materials'!W273</f>
        <v>435.56</v>
      </c>
      <c r="G272" s="3">
        <f t="shared" si="36"/>
        <v>584.41999999999996</v>
      </c>
      <c r="H272" s="3">
        <f t="shared" si="37"/>
        <v>87.66</v>
      </c>
      <c r="I272" s="3">
        <f t="shared" si="38"/>
        <v>672.08</v>
      </c>
      <c r="J272" s="54">
        <v>0</v>
      </c>
      <c r="K272" s="75">
        <f t="shared" si="39"/>
        <v>6.79</v>
      </c>
      <c r="L272" s="75">
        <f t="shared" si="40"/>
        <v>678.87</v>
      </c>
      <c r="M272" s="75">
        <f t="shared" si="41"/>
        <v>101.83</v>
      </c>
      <c r="N272" s="3">
        <f t="shared" si="42"/>
        <v>780.7</v>
      </c>
      <c r="O272" s="11">
        <f t="shared" si="43"/>
        <v>780.7</v>
      </c>
    </row>
    <row r="273" spans="1:15" x14ac:dyDescent="0.2">
      <c r="A273" s="56" t="str">
        <f>'Door Comparison'!A274</f>
        <v xml:space="preserve">05.37.05,  </v>
      </c>
      <c r="B273" s="56" t="str">
        <f>'Door Comparison'!B274</f>
        <v>DRS-104</v>
      </c>
      <c r="C273" s="56">
        <f>'Door Comparison'!C274</f>
        <v>0</v>
      </c>
      <c r="D273" s="9">
        <f>'Door Comparison'!N274</f>
        <v>1</v>
      </c>
      <c r="E273" s="91">
        <f>('Door Labour'!Y274/'Door Labour'!K$3)*'Door Summary'!G$3</f>
        <v>224.27</v>
      </c>
      <c r="F273" s="3">
        <f>'Door Materials'!W274</f>
        <v>1001.68</v>
      </c>
      <c r="G273" s="3">
        <f t="shared" si="36"/>
        <v>1225.95</v>
      </c>
      <c r="H273" s="3">
        <f t="shared" si="37"/>
        <v>183.89</v>
      </c>
      <c r="I273" s="3">
        <f t="shared" si="38"/>
        <v>1409.84</v>
      </c>
      <c r="J273" s="54">
        <v>0</v>
      </c>
      <c r="K273" s="75">
        <f t="shared" si="39"/>
        <v>14.24</v>
      </c>
      <c r="L273" s="75">
        <f t="shared" si="40"/>
        <v>1424.08</v>
      </c>
      <c r="M273" s="75">
        <f t="shared" si="41"/>
        <v>213.61</v>
      </c>
      <c r="N273" s="3">
        <f t="shared" si="42"/>
        <v>1637.69</v>
      </c>
      <c r="O273" s="11">
        <f t="shared" si="43"/>
        <v>1637.69</v>
      </c>
    </row>
    <row r="274" spans="1:15" x14ac:dyDescent="0.2">
      <c r="A274" s="56" t="str">
        <f>'Door Comparison'!A275</f>
        <v xml:space="preserve">05.37.06,  </v>
      </c>
      <c r="B274" s="56" t="str">
        <f>'Door Comparison'!B275</f>
        <v>DRS-104</v>
      </c>
      <c r="C274" s="56">
        <f>'Door Comparison'!C275</f>
        <v>0</v>
      </c>
      <c r="D274" s="9">
        <f>'Door Comparison'!N275</f>
        <v>1</v>
      </c>
      <c r="E274" s="91">
        <f>('Door Labour'!Y275/'Door Labour'!K$3)*'Door Summary'!G$3</f>
        <v>180.13</v>
      </c>
      <c r="F274" s="3">
        <f>'Door Materials'!W275</f>
        <v>555.20000000000005</v>
      </c>
      <c r="G274" s="3">
        <f t="shared" si="36"/>
        <v>735.33</v>
      </c>
      <c r="H274" s="3">
        <f t="shared" si="37"/>
        <v>110.3</v>
      </c>
      <c r="I274" s="3">
        <f t="shared" si="38"/>
        <v>845.63</v>
      </c>
      <c r="J274" s="54">
        <v>0</v>
      </c>
      <c r="K274" s="75">
        <f t="shared" si="39"/>
        <v>8.5399999999999991</v>
      </c>
      <c r="L274" s="75">
        <f t="shared" si="40"/>
        <v>854.17</v>
      </c>
      <c r="M274" s="75">
        <f t="shared" si="41"/>
        <v>128.13</v>
      </c>
      <c r="N274" s="3">
        <f t="shared" si="42"/>
        <v>982.3</v>
      </c>
      <c r="O274" s="11">
        <f t="shared" si="43"/>
        <v>982.3</v>
      </c>
    </row>
    <row r="275" spans="1:15" x14ac:dyDescent="0.2">
      <c r="A275" s="56" t="str">
        <f>'Door Comparison'!A276</f>
        <v xml:space="preserve">05.49.01,  </v>
      </c>
      <c r="B275" s="56" t="str">
        <f>'Door Comparison'!B276</f>
        <v>DRS-100</v>
      </c>
      <c r="C275" s="56">
        <f>'Door Comparison'!C276</f>
        <v>0</v>
      </c>
      <c r="D275" s="9">
        <f>'Door Comparison'!N276</f>
        <v>1</v>
      </c>
      <c r="E275" s="91">
        <f>('Door Labour'!Y276/'Door Labour'!K$3)*'Door Summary'!G$3</f>
        <v>166.61</v>
      </c>
      <c r="F275" s="3">
        <f>'Door Materials'!W276</f>
        <v>618.34</v>
      </c>
      <c r="G275" s="3">
        <f t="shared" si="36"/>
        <v>784.95</v>
      </c>
      <c r="H275" s="3">
        <f t="shared" si="37"/>
        <v>117.74</v>
      </c>
      <c r="I275" s="3">
        <f t="shared" si="38"/>
        <v>902.69</v>
      </c>
      <c r="J275" s="54">
        <v>0</v>
      </c>
      <c r="K275" s="75">
        <f t="shared" si="39"/>
        <v>9.1199999999999992</v>
      </c>
      <c r="L275" s="75">
        <f t="shared" si="40"/>
        <v>911.81</v>
      </c>
      <c r="M275" s="75">
        <f t="shared" si="41"/>
        <v>136.77000000000001</v>
      </c>
      <c r="N275" s="3">
        <f t="shared" si="42"/>
        <v>1048.58</v>
      </c>
      <c r="O275" s="11">
        <f t="shared" si="43"/>
        <v>1048.58</v>
      </c>
    </row>
    <row r="276" spans="1:15" x14ac:dyDescent="0.2">
      <c r="A276" s="56" t="str">
        <f>'Door Comparison'!A277</f>
        <v xml:space="preserve">05.57.01,  </v>
      </c>
      <c r="B276" s="56" t="str">
        <f>'Door Comparison'!B277</f>
        <v>DRS-100</v>
      </c>
      <c r="C276" s="56">
        <f>'Door Comparison'!C277</f>
        <v>0</v>
      </c>
      <c r="D276" s="9">
        <f>'Door Comparison'!N277</f>
        <v>1</v>
      </c>
      <c r="E276" s="91">
        <f>('Door Labour'!Y277/'Door Labour'!K$3)*'Door Summary'!G$3</f>
        <v>166.61</v>
      </c>
      <c r="F276" s="3">
        <f>'Door Materials'!W277</f>
        <v>618.34</v>
      </c>
      <c r="G276" s="3">
        <f t="shared" si="36"/>
        <v>784.95</v>
      </c>
      <c r="H276" s="3">
        <f t="shared" si="37"/>
        <v>117.74</v>
      </c>
      <c r="I276" s="3">
        <f t="shared" si="38"/>
        <v>902.69</v>
      </c>
      <c r="J276" s="54">
        <v>0</v>
      </c>
      <c r="K276" s="75">
        <f t="shared" si="39"/>
        <v>9.1199999999999992</v>
      </c>
      <c r="L276" s="75">
        <f t="shared" si="40"/>
        <v>911.81</v>
      </c>
      <c r="M276" s="75">
        <f t="shared" si="41"/>
        <v>136.77000000000001</v>
      </c>
      <c r="N276" s="3">
        <f t="shared" si="42"/>
        <v>1048.58</v>
      </c>
      <c r="O276" s="11">
        <f t="shared" si="43"/>
        <v>1048.58</v>
      </c>
    </row>
    <row r="277" spans="1:15" x14ac:dyDescent="0.2">
      <c r="A277" s="56" t="str">
        <f>'Door Comparison'!A278</f>
        <v xml:space="preserve">05.10.01,  </v>
      </c>
      <c r="B277" s="56" t="str">
        <f>'Door Comparison'!B278</f>
        <v>DRS-100</v>
      </c>
      <c r="C277" s="56">
        <f>'Door Comparison'!C278</f>
        <v>0</v>
      </c>
      <c r="D277" s="9">
        <f>'Door Comparison'!N278</f>
        <v>1</v>
      </c>
      <c r="E277" s="91">
        <f>('Door Labour'!Y278/'Door Labour'!K$3)*'Door Summary'!G$3</f>
        <v>166.61</v>
      </c>
      <c r="F277" s="3">
        <f>'Door Materials'!W278</f>
        <v>618.34</v>
      </c>
      <c r="G277" s="3">
        <f t="shared" si="36"/>
        <v>784.95</v>
      </c>
      <c r="H277" s="3">
        <f t="shared" si="37"/>
        <v>117.74</v>
      </c>
      <c r="I277" s="3">
        <f t="shared" si="38"/>
        <v>902.69</v>
      </c>
      <c r="J277" s="54">
        <v>0</v>
      </c>
      <c r="K277" s="75">
        <f t="shared" si="39"/>
        <v>9.1199999999999992</v>
      </c>
      <c r="L277" s="75">
        <f t="shared" si="40"/>
        <v>911.81</v>
      </c>
      <c r="M277" s="75">
        <f t="shared" si="41"/>
        <v>136.77000000000001</v>
      </c>
      <c r="N277" s="3">
        <f t="shared" si="42"/>
        <v>1048.58</v>
      </c>
      <c r="O277" s="11">
        <f t="shared" si="43"/>
        <v>1048.58</v>
      </c>
    </row>
    <row r="278" spans="1:15" x14ac:dyDescent="0.2">
      <c r="A278" s="56" t="str">
        <f>'Door Comparison'!A279</f>
        <v xml:space="preserve">05.12.01,  </v>
      </c>
      <c r="B278" s="56" t="str">
        <f>'Door Comparison'!B279</f>
        <v>DRS-105</v>
      </c>
      <c r="C278" s="56">
        <f>'Door Comparison'!C279</f>
        <v>0</v>
      </c>
      <c r="D278" s="9">
        <f>'Door Comparison'!N279</f>
        <v>1</v>
      </c>
      <c r="E278" s="91">
        <f>('Door Labour'!Y279/'Door Labour'!K$3)*'Door Summary'!G$3</f>
        <v>180.13</v>
      </c>
      <c r="F278" s="3">
        <f>'Door Materials'!W279</f>
        <v>596.39</v>
      </c>
      <c r="G278" s="3">
        <f t="shared" si="36"/>
        <v>776.52</v>
      </c>
      <c r="H278" s="3">
        <f t="shared" si="37"/>
        <v>116.48</v>
      </c>
      <c r="I278" s="3">
        <f t="shared" si="38"/>
        <v>893</v>
      </c>
      <c r="J278" s="54">
        <v>0</v>
      </c>
      <c r="K278" s="75">
        <f t="shared" si="39"/>
        <v>9.02</v>
      </c>
      <c r="L278" s="75">
        <f t="shared" si="40"/>
        <v>902.02</v>
      </c>
      <c r="M278" s="75">
        <f t="shared" si="41"/>
        <v>135.30000000000001</v>
      </c>
      <c r="N278" s="3">
        <f t="shared" si="42"/>
        <v>1037.32</v>
      </c>
      <c r="O278" s="11">
        <f t="shared" si="43"/>
        <v>1037.32</v>
      </c>
    </row>
    <row r="279" spans="1:15" x14ac:dyDescent="0.2">
      <c r="A279" s="56" t="str">
        <f>'Door Comparison'!A280</f>
        <v xml:space="preserve">05.12.02,  </v>
      </c>
      <c r="B279" s="56" t="str">
        <f>'Door Comparison'!B280</f>
        <v>DRS-104</v>
      </c>
      <c r="C279" s="56">
        <f>'Door Comparison'!C280</f>
        <v>0</v>
      </c>
      <c r="D279" s="9">
        <f>'Door Comparison'!N280</f>
        <v>1</v>
      </c>
      <c r="E279" s="91">
        <f>('Door Labour'!Y280/'Door Labour'!K$3)*'Door Summary'!G$3</f>
        <v>144.01</v>
      </c>
      <c r="F279" s="3">
        <f>'Door Materials'!W280</f>
        <v>359.56</v>
      </c>
      <c r="G279" s="3">
        <f t="shared" si="36"/>
        <v>503.57</v>
      </c>
      <c r="H279" s="3">
        <f t="shared" si="37"/>
        <v>75.540000000000006</v>
      </c>
      <c r="I279" s="3">
        <f t="shared" si="38"/>
        <v>579.11</v>
      </c>
      <c r="J279" s="54">
        <v>0</v>
      </c>
      <c r="K279" s="75">
        <f t="shared" si="39"/>
        <v>5.85</v>
      </c>
      <c r="L279" s="75">
        <f t="shared" si="40"/>
        <v>584.96</v>
      </c>
      <c r="M279" s="75">
        <f t="shared" si="41"/>
        <v>87.74</v>
      </c>
      <c r="N279" s="3">
        <f t="shared" si="42"/>
        <v>672.7</v>
      </c>
      <c r="O279" s="11">
        <f t="shared" si="43"/>
        <v>672.7</v>
      </c>
    </row>
    <row r="280" spans="1:15" x14ac:dyDescent="0.2">
      <c r="A280" s="56" t="str">
        <f>'Door Comparison'!A281</f>
        <v xml:space="preserve">05.12.03,  </v>
      </c>
      <c r="B280" s="56" t="str">
        <f>'Door Comparison'!B281</f>
        <v>DRS-104</v>
      </c>
      <c r="C280" s="56">
        <f>'Door Comparison'!C281</f>
        <v>0</v>
      </c>
      <c r="D280" s="9">
        <f>'Door Comparison'!N281</f>
        <v>1</v>
      </c>
      <c r="E280" s="91">
        <f>('Door Labour'!Y281/'Door Labour'!K$3)*'Door Summary'!G$3</f>
        <v>144.01</v>
      </c>
      <c r="F280" s="3">
        <f>'Door Materials'!W281</f>
        <v>359.56</v>
      </c>
      <c r="G280" s="3">
        <f t="shared" si="36"/>
        <v>503.57</v>
      </c>
      <c r="H280" s="3">
        <f t="shared" si="37"/>
        <v>75.540000000000006</v>
      </c>
      <c r="I280" s="3">
        <f t="shared" si="38"/>
        <v>579.11</v>
      </c>
      <c r="J280" s="54">
        <v>0</v>
      </c>
      <c r="K280" s="75">
        <f t="shared" si="39"/>
        <v>5.85</v>
      </c>
      <c r="L280" s="75">
        <f t="shared" si="40"/>
        <v>584.96</v>
      </c>
      <c r="M280" s="75">
        <f t="shared" si="41"/>
        <v>87.74</v>
      </c>
      <c r="N280" s="3">
        <f t="shared" si="42"/>
        <v>672.7</v>
      </c>
      <c r="O280" s="11">
        <f t="shared" si="43"/>
        <v>672.7</v>
      </c>
    </row>
    <row r="281" spans="1:15" x14ac:dyDescent="0.2">
      <c r="A281" s="56" t="str">
        <f>'Door Comparison'!A282</f>
        <v xml:space="preserve">05.12.04,  </v>
      </c>
      <c r="B281" s="56" t="str">
        <f>'Door Comparison'!B282</f>
        <v>DRS-104</v>
      </c>
      <c r="C281" s="56">
        <f>'Door Comparison'!C282</f>
        <v>0</v>
      </c>
      <c r="D281" s="9">
        <f>'Door Comparison'!N282</f>
        <v>1</v>
      </c>
      <c r="E281" s="91">
        <f>('Door Labour'!Y282/'Door Labour'!K$3)*'Door Summary'!G$3</f>
        <v>144.01</v>
      </c>
      <c r="F281" s="3">
        <f>'Door Materials'!W282</f>
        <v>359.56</v>
      </c>
      <c r="G281" s="3">
        <f t="shared" si="36"/>
        <v>503.57</v>
      </c>
      <c r="H281" s="3">
        <f t="shared" si="37"/>
        <v>75.540000000000006</v>
      </c>
      <c r="I281" s="3">
        <f t="shared" si="38"/>
        <v>579.11</v>
      </c>
      <c r="J281" s="54">
        <v>0</v>
      </c>
      <c r="K281" s="75">
        <f t="shared" si="39"/>
        <v>5.85</v>
      </c>
      <c r="L281" s="75">
        <f t="shared" si="40"/>
        <v>584.96</v>
      </c>
      <c r="M281" s="75">
        <f t="shared" si="41"/>
        <v>87.74</v>
      </c>
      <c r="N281" s="3">
        <f t="shared" si="42"/>
        <v>672.7</v>
      </c>
      <c r="O281" s="11">
        <f t="shared" si="43"/>
        <v>672.7</v>
      </c>
    </row>
    <row r="282" spans="1:15" x14ac:dyDescent="0.2">
      <c r="A282" s="56" t="str">
        <f>'Door Comparison'!A283</f>
        <v xml:space="preserve">05.12.05,  </v>
      </c>
      <c r="B282" s="56" t="str">
        <f>'Door Comparison'!B283</f>
        <v>DRS-104</v>
      </c>
      <c r="C282" s="56">
        <f>'Door Comparison'!C283</f>
        <v>0</v>
      </c>
      <c r="D282" s="9">
        <f>'Door Comparison'!N283</f>
        <v>1</v>
      </c>
      <c r="E282" s="91">
        <f>('Door Labour'!Y283/'Door Labour'!K$3)*'Door Summary'!G$3</f>
        <v>144.01</v>
      </c>
      <c r="F282" s="3">
        <f>'Door Materials'!W283</f>
        <v>359.56</v>
      </c>
      <c r="G282" s="3">
        <f t="shared" si="36"/>
        <v>503.57</v>
      </c>
      <c r="H282" s="3">
        <f t="shared" si="37"/>
        <v>75.540000000000006</v>
      </c>
      <c r="I282" s="3">
        <f t="shared" si="38"/>
        <v>579.11</v>
      </c>
      <c r="J282" s="54">
        <v>0</v>
      </c>
      <c r="K282" s="75">
        <f t="shared" si="39"/>
        <v>5.85</v>
      </c>
      <c r="L282" s="75">
        <f t="shared" si="40"/>
        <v>584.96</v>
      </c>
      <c r="M282" s="75">
        <f t="shared" si="41"/>
        <v>87.74</v>
      </c>
      <c r="N282" s="3">
        <f t="shared" si="42"/>
        <v>672.7</v>
      </c>
      <c r="O282" s="11">
        <f t="shared" si="43"/>
        <v>672.7</v>
      </c>
    </row>
    <row r="283" spans="1:15" x14ac:dyDescent="0.2">
      <c r="A283" s="56" t="str">
        <f>'Door Comparison'!A284</f>
        <v xml:space="preserve">05.18.01,  </v>
      </c>
      <c r="B283" s="56" t="str">
        <f>'Door Comparison'!B284</f>
        <v>DRS-100</v>
      </c>
      <c r="C283" s="56">
        <f>'Door Comparison'!C284</f>
        <v>0</v>
      </c>
      <c r="D283" s="9">
        <f>'Door Comparison'!N284</f>
        <v>1</v>
      </c>
      <c r="E283" s="91">
        <f>('Door Labour'!Y284/'Door Labour'!K$3)*'Door Summary'!G$3</f>
        <v>166.61</v>
      </c>
      <c r="F283" s="3">
        <f>'Door Materials'!W284</f>
        <v>618.34</v>
      </c>
      <c r="G283" s="3">
        <f t="shared" si="36"/>
        <v>784.95</v>
      </c>
      <c r="H283" s="3">
        <f t="shared" si="37"/>
        <v>117.74</v>
      </c>
      <c r="I283" s="3">
        <f t="shared" si="38"/>
        <v>902.69</v>
      </c>
      <c r="J283" s="54">
        <v>0</v>
      </c>
      <c r="K283" s="75">
        <f t="shared" si="39"/>
        <v>9.1199999999999992</v>
      </c>
      <c r="L283" s="75">
        <f t="shared" si="40"/>
        <v>911.81</v>
      </c>
      <c r="M283" s="75">
        <f t="shared" si="41"/>
        <v>136.77000000000001</v>
      </c>
      <c r="N283" s="3">
        <f t="shared" si="42"/>
        <v>1048.58</v>
      </c>
      <c r="O283" s="11">
        <f t="shared" si="43"/>
        <v>1048.58</v>
      </c>
    </row>
    <row r="284" spans="1:15" x14ac:dyDescent="0.2">
      <c r="A284" s="56" t="str">
        <f>'Door Comparison'!A285</f>
        <v xml:space="preserve">05.18.02,  </v>
      </c>
      <c r="B284" s="56" t="str">
        <f>'Door Comparison'!B285</f>
        <v>DRS-104</v>
      </c>
      <c r="C284" s="56">
        <f>'Door Comparison'!C285</f>
        <v>0</v>
      </c>
      <c r="D284" s="9">
        <f>'Door Comparison'!N285</f>
        <v>1</v>
      </c>
      <c r="E284" s="91">
        <f>('Door Labour'!Y285/'Door Labour'!K$3)*'Door Summary'!G$3</f>
        <v>151.31</v>
      </c>
      <c r="F284" s="3">
        <f>'Door Materials'!W285</f>
        <v>444.66</v>
      </c>
      <c r="G284" s="3">
        <f t="shared" si="36"/>
        <v>595.97</v>
      </c>
      <c r="H284" s="3">
        <f t="shared" si="37"/>
        <v>89.4</v>
      </c>
      <c r="I284" s="3">
        <f t="shared" si="38"/>
        <v>685.37</v>
      </c>
      <c r="J284" s="54">
        <v>0</v>
      </c>
      <c r="K284" s="75">
        <f t="shared" si="39"/>
        <v>6.92</v>
      </c>
      <c r="L284" s="75">
        <f t="shared" si="40"/>
        <v>692.29</v>
      </c>
      <c r="M284" s="75">
        <f t="shared" si="41"/>
        <v>103.84</v>
      </c>
      <c r="N284" s="3">
        <f t="shared" si="42"/>
        <v>796.13</v>
      </c>
      <c r="O284" s="11">
        <f t="shared" si="43"/>
        <v>796.13</v>
      </c>
    </row>
    <row r="285" spans="1:15" x14ac:dyDescent="0.2">
      <c r="A285" s="56" t="str">
        <f>'Door Comparison'!A286</f>
        <v xml:space="preserve">05.18.04,  </v>
      </c>
      <c r="B285" s="56" t="str">
        <f>'Door Comparison'!B286</f>
        <v>DRS-104</v>
      </c>
      <c r="C285" s="56">
        <f>'Door Comparison'!C286</f>
        <v>0</v>
      </c>
      <c r="D285" s="9">
        <f>'Door Comparison'!N286</f>
        <v>1</v>
      </c>
      <c r="E285" s="91">
        <f>('Door Labour'!Y286/'Door Labour'!K$3)*'Door Summary'!G$3</f>
        <v>144.01</v>
      </c>
      <c r="F285" s="3">
        <f>'Door Materials'!W286</f>
        <v>359.56</v>
      </c>
      <c r="G285" s="3">
        <f t="shared" si="36"/>
        <v>503.57</v>
      </c>
      <c r="H285" s="3">
        <f t="shared" si="37"/>
        <v>75.540000000000006</v>
      </c>
      <c r="I285" s="3">
        <f t="shared" si="38"/>
        <v>579.11</v>
      </c>
      <c r="J285" s="54">
        <v>0</v>
      </c>
      <c r="K285" s="75">
        <f t="shared" si="39"/>
        <v>5.85</v>
      </c>
      <c r="L285" s="75">
        <f t="shared" si="40"/>
        <v>584.96</v>
      </c>
      <c r="M285" s="75">
        <f t="shared" si="41"/>
        <v>87.74</v>
      </c>
      <c r="N285" s="3">
        <f t="shared" si="42"/>
        <v>672.7</v>
      </c>
      <c r="O285" s="11">
        <f t="shared" si="43"/>
        <v>672.7</v>
      </c>
    </row>
    <row r="286" spans="1:15" x14ac:dyDescent="0.2">
      <c r="A286" s="56" t="str">
        <f>'Door Comparison'!A287</f>
        <v xml:space="preserve">05.18.05,  </v>
      </c>
      <c r="B286" s="56" t="str">
        <f>'Door Comparison'!B287</f>
        <v>DRS-104</v>
      </c>
      <c r="C286" s="56">
        <f>'Door Comparison'!C287</f>
        <v>0</v>
      </c>
      <c r="D286" s="9">
        <f>'Door Comparison'!N287</f>
        <v>1</v>
      </c>
      <c r="E286" s="91">
        <f>('Door Labour'!Y287/'Door Labour'!K$3)*'Door Summary'!G$3</f>
        <v>144.01</v>
      </c>
      <c r="F286" s="3">
        <f>'Door Materials'!W287</f>
        <v>359.56</v>
      </c>
      <c r="G286" s="3">
        <f t="shared" si="36"/>
        <v>503.57</v>
      </c>
      <c r="H286" s="3">
        <f t="shared" si="37"/>
        <v>75.540000000000006</v>
      </c>
      <c r="I286" s="3">
        <f t="shared" si="38"/>
        <v>579.11</v>
      </c>
      <c r="J286" s="54">
        <v>0</v>
      </c>
      <c r="K286" s="75">
        <f t="shared" si="39"/>
        <v>5.85</v>
      </c>
      <c r="L286" s="75">
        <f t="shared" si="40"/>
        <v>584.96</v>
      </c>
      <c r="M286" s="75">
        <f t="shared" si="41"/>
        <v>87.74</v>
      </c>
      <c r="N286" s="3">
        <f t="shared" si="42"/>
        <v>672.7</v>
      </c>
      <c r="O286" s="11">
        <f t="shared" si="43"/>
        <v>672.7</v>
      </c>
    </row>
    <row r="287" spans="1:15" x14ac:dyDescent="0.2">
      <c r="A287" s="56" t="str">
        <f>'Door Comparison'!A288</f>
        <v xml:space="preserve">05.36.03,  </v>
      </c>
      <c r="B287" s="56" t="str">
        <f>'Door Comparison'!B288</f>
        <v>DRS-104</v>
      </c>
      <c r="C287" s="56">
        <f>'Door Comparison'!C288</f>
        <v>0</v>
      </c>
      <c r="D287" s="9">
        <f>'Door Comparison'!N288</f>
        <v>1</v>
      </c>
      <c r="E287" s="91">
        <f>('Door Labour'!Y288/'Door Labour'!K$3)*'Door Summary'!G$3</f>
        <v>193.01</v>
      </c>
      <c r="F287" s="3">
        <f>'Door Materials'!W288</f>
        <v>979.57</v>
      </c>
      <c r="G287" s="3">
        <f t="shared" si="36"/>
        <v>1172.58</v>
      </c>
      <c r="H287" s="3">
        <f t="shared" si="37"/>
        <v>175.89</v>
      </c>
      <c r="I287" s="3">
        <f t="shared" si="38"/>
        <v>1348.47</v>
      </c>
      <c r="J287" s="54">
        <v>0</v>
      </c>
      <c r="K287" s="75">
        <f t="shared" si="39"/>
        <v>13.62</v>
      </c>
      <c r="L287" s="75">
        <f t="shared" si="40"/>
        <v>1362.09</v>
      </c>
      <c r="M287" s="75">
        <f t="shared" si="41"/>
        <v>204.31</v>
      </c>
      <c r="N287" s="3">
        <f t="shared" si="42"/>
        <v>1566.4</v>
      </c>
      <c r="O287" s="11">
        <f t="shared" si="43"/>
        <v>1566.4</v>
      </c>
    </row>
    <row r="288" spans="1:15" x14ac:dyDescent="0.2">
      <c r="A288" s="56" t="str">
        <f>'Door Comparison'!A289</f>
        <v xml:space="preserve">05.36.04,  </v>
      </c>
      <c r="B288" s="56" t="str">
        <f>'Door Comparison'!B289</f>
        <v>DRS-104</v>
      </c>
      <c r="C288" s="56">
        <f>'Door Comparison'!C289</f>
        <v>0</v>
      </c>
      <c r="D288" s="9">
        <f>'Door Comparison'!N289</f>
        <v>1</v>
      </c>
      <c r="E288" s="91">
        <f>('Door Labour'!Y289/'Door Labour'!K$3)*'Door Summary'!G$3</f>
        <v>193.01</v>
      </c>
      <c r="F288" s="3">
        <f>'Door Materials'!W289</f>
        <v>979.57</v>
      </c>
      <c r="G288" s="3">
        <f t="shared" si="36"/>
        <v>1172.58</v>
      </c>
      <c r="H288" s="3">
        <f t="shared" si="37"/>
        <v>175.89</v>
      </c>
      <c r="I288" s="3">
        <f t="shared" si="38"/>
        <v>1348.47</v>
      </c>
      <c r="J288" s="54">
        <v>0</v>
      </c>
      <c r="K288" s="75">
        <f t="shared" si="39"/>
        <v>13.62</v>
      </c>
      <c r="L288" s="75">
        <f t="shared" si="40"/>
        <v>1362.09</v>
      </c>
      <c r="M288" s="75">
        <f t="shared" si="41"/>
        <v>204.31</v>
      </c>
      <c r="N288" s="3">
        <f t="shared" si="42"/>
        <v>1566.4</v>
      </c>
      <c r="O288" s="11">
        <f t="shared" si="43"/>
        <v>1566.4</v>
      </c>
    </row>
    <row r="289" spans="1:15" x14ac:dyDescent="0.2">
      <c r="A289" s="56" t="str">
        <f>'Door Comparison'!A290</f>
        <v xml:space="preserve">05.36.05,  </v>
      </c>
      <c r="B289" s="56" t="str">
        <f>'Door Comparison'!B290</f>
        <v>DRS-104</v>
      </c>
      <c r="C289" s="56">
        <f>'Door Comparison'!C290</f>
        <v>0</v>
      </c>
      <c r="D289" s="9">
        <f>'Door Comparison'!N290</f>
        <v>1</v>
      </c>
      <c r="E289" s="91">
        <f>('Door Labour'!Y290/'Door Labour'!K$3)*'Door Summary'!G$3</f>
        <v>151.31</v>
      </c>
      <c r="F289" s="3">
        <f>'Door Materials'!W290</f>
        <v>444.66</v>
      </c>
      <c r="G289" s="3">
        <f t="shared" si="36"/>
        <v>595.97</v>
      </c>
      <c r="H289" s="3">
        <f t="shared" si="37"/>
        <v>89.4</v>
      </c>
      <c r="I289" s="3">
        <f t="shared" si="38"/>
        <v>685.37</v>
      </c>
      <c r="J289" s="54">
        <v>0</v>
      </c>
      <c r="K289" s="75">
        <f t="shared" si="39"/>
        <v>6.92</v>
      </c>
      <c r="L289" s="75">
        <f t="shared" si="40"/>
        <v>692.29</v>
      </c>
      <c r="M289" s="75">
        <f t="shared" si="41"/>
        <v>103.84</v>
      </c>
      <c r="N289" s="3">
        <f t="shared" si="42"/>
        <v>796.13</v>
      </c>
      <c r="O289" s="11">
        <f t="shared" si="43"/>
        <v>796.13</v>
      </c>
    </row>
    <row r="290" spans="1:15" x14ac:dyDescent="0.2">
      <c r="A290" s="56" t="str">
        <f>'Door Comparison'!A291</f>
        <v xml:space="preserve">05.36.06,  </v>
      </c>
      <c r="B290" s="56" t="str">
        <f>'Door Comparison'!B291</f>
        <v>DRS-104</v>
      </c>
      <c r="C290" s="56">
        <f>'Door Comparison'!C291</f>
        <v>0</v>
      </c>
      <c r="D290" s="9">
        <f>'Door Comparison'!N291</f>
        <v>1</v>
      </c>
      <c r="E290" s="91">
        <f>('Door Labour'!Y291/'Door Labour'!K$3)*'Door Summary'!G$3</f>
        <v>151.31</v>
      </c>
      <c r="F290" s="3">
        <f>'Door Materials'!W291</f>
        <v>444.66</v>
      </c>
      <c r="G290" s="3">
        <f t="shared" si="36"/>
        <v>595.97</v>
      </c>
      <c r="H290" s="3">
        <f t="shared" si="37"/>
        <v>89.4</v>
      </c>
      <c r="I290" s="3">
        <f t="shared" si="38"/>
        <v>685.37</v>
      </c>
      <c r="J290" s="54">
        <v>0</v>
      </c>
      <c r="K290" s="75">
        <f t="shared" si="39"/>
        <v>6.92</v>
      </c>
      <c r="L290" s="75">
        <f t="shared" si="40"/>
        <v>692.29</v>
      </c>
      <c r="M290" s="75">
        <f t="shared" si="41"/>
        <v>103.84</v>
      </c>
      <c r="N290" s="3">
        <f t="shared" si="42"/>
        <v>796.13</v>
      </c>
      <c r="O290" s="11">
        <f t="shared" si="43"/>
        <v>796.13</v>
      </c>
    </row>
    <row r="291" spans="1:15" x14ac:dyDescent="0.2">
      <c r="A291" s="56" t="str">
        <f>'Door Comparison'!A292</f>
        <v xml:space="preserve">05.36.07,  </v>
      </c>
      <c r="B291" s="56" t="str">
        <f>'Door Comparison'!B292</f>
        <v>DRS-104</v>
      </c>
      <c r="C291" s="56">
        <f>'Door Comparison'!C292</f>
        <v>0</v>
      </c>
      <c r="D291" s="9">
        <f>'Door Comparison'!N292</f>
        <v>1</v>
      </c>
      <c r="E291" s="91">
        <f>('Door Labour'!Y292/'Door Labour'!K$3)*'Door Summary'!G$3</f>
        <v>190.57</v>
      </c>
      <c r="F291" s="3">
        <f>'Door Materials'!W292</f>
        <v>970.44</v>
      </c>
      <c r="G291" s="3">
        <f t="shared" si="36"/>
        <v>1161.01</v>
      </c>
      <c r="H291" s="3">
        <f t="shared" si="37"/>
        <v>174.15</v>
      </c>
      <c r="I291" s="3">
        <f t="shared" si="38"/>
        <v>1335.16</v>
      </c>
      <c r="J291" s="54">
        <v>0</v>
      </c>
      <c r="K291" s="75">
        <f t="shared" si="39"/>
        <v>13.49</v>
      </c>
      <c r="L291" s="75">
        <f t="shared" si="40"/>
        <v>1348.65</v>
      </c>
      <c r="M291" s="75">
        <f t="shared" si="41"/>
        <v>202.3</v>
      </c>
      <c r="N291" s="3">
        <f t="shared" si="42"/>
        <v>1550.95</v>
      </c>
      <c r="O291" s="11">
        <f t="shared" si="43"/>
        <v>1550.95</v>
      </c>
    </row>
    <row r="292" spans="1:15" x14ac:dyDescent="0.2">
      <c r="A292" s="56" t="str">
        <f>'Door Comparison'!A293</f>
        <v xml:space="preserve">05.36.08,  </v>
      </c>
      <c r="B292" s="56" t="str">
        <f>'Door Comparison'!B293</f>
        <v>DRS-104</v>
      </c>
      <c r="C292" s="56">
        <f>'Door Comparison'!C293</f>
        <v>0</v>
      </c>
      <c r="D292" s="9">
        <f>'Door Comparison'!N293</f>
        <v>1</v>
      </c>
      <c r="E292" s="91">
        <f>('Door Labour'!Y293/'Door Labour'!K$3)*'Door Summary'!G$3</f>
        <v>180.13</v>
      </c>
      <c r="F292" s="3">
        <f>'Door Materials'!W293</f>
        <v>555.20000000000005</v>
      </c>
      <c r="G292" s="3">
        <f t="shared" si="36"/>
        <v>735.33</v>
      </c>
      <c r="H292" s="3">
        <f t="shared" si="37"/>
        <v>110.3</v>
      </c>
      <c r="I292" s="3">
        <f t="shared" si="38"/>
        <v>845.63</v>
      </c>
      <c r="J292" s="54">
        <v>0</v>
      </c>
      <c r="K292" s="75">
        <f t="shared" si="39"/>
        <v>8.5399999999999991</v>
      </c>
      <c r="L292" s="75">
        <f t="shared" si="40"/>
        <v>854.17</v>
      </c>
      <c r="M292" s="75">
        <f t="shared" si="41"/>
        <v>128.13</v>
      </c>
      <c r="N292" s="3">
        <f t="shared" si="42"/>
        <v>982.3</v>
      </c>
      <c r="O292" s="11">
        <f t="shared" si="43"/>
        <v>982.3</v>
      </c>
    </row>
    <row r="293" spans="1:15" x14ac:dyDescent="0.2">
      <c r="A293" s="56" t="str">
        <f>'Door Comparison'!A294</f>
        <v xml:space="preserve">05.36.09,  </v>
      </c>
      <c r="B293" s="56" t="str">
        <f>'Door Comparison'!B294</f>
        <v>DRS-104</v>
      </c>
      <c r="C293" s="56">
        <f>'Door Comparison'!C294</f>
        <v>0</v>
      </c>
      <c r="D293" s="9">
        <f>'Door Comparison'!N294</f>
        <v>1</v>
      </c>
      <c r="E293" s="91">
        <f>('Door Labour'!Y294/'Door Labour'!K$3)*'Door Summary'!G$3</f>
        <v>195.44</v>
      </c>
      <c r="F293" s="3">
        <f>'Door Materials'!W294</f>
        <v>992.59</v>
      </c>
      <c r="G293" s="3">
        <f t="shared" si="36"/>
        <v>1188.03</v>
      </c>
      <c r="H293" s="3">
        <f t="shared" si="37"/>
        <v>178.2</v>
      </c>
      <c r="I293" s="3">
        <f t="shared" si="38"/>
        <v>1366.23</v>
      </c>
      <c r="J293" s="54">
        <v>0</v>
      </c>
      <c r="K293" s="75">
        <f t="shared" si="39"/>
        <v>13.8</v>
      </c>
      <c r="L293" s="75">
        <f t="shared" si="40"/>
        <v>1380.03</v>
      </c>
      <c r="M293" s="75">
        <f t="shared" si="41"/>
        <v>207</v>
      </c>
      <c r="N293" s="3">
        <f t="shared" si="42"/>
        <v>1587.03</v>
      </c>
      <c r="O293" s="11">
        <f t="shared" si="43"/>
        <v>1587.03</v>
      </c>
    </row>
    <row r="294" spans="1:15" x14ac:dyDescent="0.2">
      <c r="A294" s="56" t="str">
        <f>'Door Comparison'!A295</f>
        <v xml:space="preserve">05.36.10,  </v>
      </c>
      <c r="B294" s="56" t="str">
        <f>'Door Comparison'!B295</f>
        <v>DRS-104</v>
      </c>
      <c r="C294" s="56">
        <f>'Door Comparison'!C295</f>
        <v>0</v>
      </c>
      <c r="D294" s="9">
        <f>'Door Comparison'!N295</f>
        <v>1</v>
      </c>
      <c r="E294" s="91">
        <f>('Door Labour'!Y295/'Door Labour'!K$3)*'Door Summary'!G$3</f>
        <v>193.01</v>
      </c>
      <c r="F294" s="3">
        <f>'Door Materials'!W295</f>
        <v>979.57</v>
      </c>
      <c r="G294" s="3">
        <f t="shared" si="36"/>
        <v>1172.58</v>
      </c>
      <c r="H294" s="3">
        <f t="shared" si="37"/>
        <v>175.89</v>
      </c>
      <c r="I294" s="3">
        <f t="shared" si="38"/>
        <v>1348.47</v>
      </c>
      <c r="J294" s="54">
        <v>0</v>
      </c>
      <c r="K294" s="75">
        <f t="shared" si="39"/>
        <v>13.62</v>
      </c>
      <c r="L294" s="75">
        <f t="shared" si="40"/>
        <v>1362.09</v>
      </c>
      <c r="M294" s="75">
        <f t="shared" si="41"/>
        <v>204.31</v>
      </c>
      <c r="N294" s="3">
        <f t="shared" si="42"/>
        <v>1566.4</v>
      </c>
      <c r="O294" s="11">
        <f t="shared" si="43"/>
        <v>1566.4</v>
      </c>
    </row>
    <row r="295" spans="1:15" x14ac:dyDescent="0.2">
      <c r="A295" s="56" t="str">
        <f>'Door Comparison'!A296</f>
        <v xml:space="preserve">05.36.11,  </v>
      </c>
      <c r="B295" s="56" t="str">
        <f>'Door Comparison'!B296</f>
        <v>DRS-104</v>
      </c>
      <c r="C295" s="56">
        <f>'Door Comparison'!C296</f>
        <v>0</v>
      </c>
      <c r="D295" s="9">
        <f>'Door Comparison'!N296</f>
        <v>1</v>
      </c>
      <c r="E295" s="91">
        <f>('Door Labour'!Y296/'Door Labour'!K$3)*'Door Summary'!G$3</f>
        <v>224.27</v>
      </c>
      <c r="F295" s="3">
        <f>'Door Materials'!W296</f>
        <v>1001.68</v>
      </c>
      <c r="G295" s="3">
        <f t="shared" si="36"/>
        <v>1225.95</v>
      </c>
      <c r="H295" s="3">
        <f t="shared" si="37"/>
        <v>183.89</v>
      </c>
      <c r="I295" s="3">
        <f t="shared" si="38"/>
        <v>1409.84</v>
      </c>
      <c r="J295" s="54">
        <v>0</v>
      </c>
      <c r="K295" s="75">
        <f t="shared" si="39"/>
        <v>14.24</v>
      </c>
      <c r="L295" s="75">
        <f t="shared" si="40"/>
        <v>1424.08</v>
      </c>
      <c r="M295" s="75">
        <f t="shared" si="41"/>
        <v>213.61</v>
      </c>
      <c r="N295" s="3">
        <f t="shared" si="42"/>
        <v>1637.69</v>
      </c>
      <c r="O295" s="11">
        <f t="shared" si="43"/>
        <v>1637.69</v>
      </c>
    </row>
    <row r="296" spans="1:15" x14ac:dyDescent="0.2">
      <c r="A296" s="56" t="str">
        <f>'Door Comparison'!A297</f>
        <v xml:space="preserve">05.36.12,  </v>
      </c>
      <c r="B296" s="56" t="str">
        <f>'Door Comparison'!B297</f>
        <v>DRS-104</v>
      </c>
      <c r="C296" s="56">
        <f>'Door Comparison'!C297</f>
        <v>0</v>
      </c>
      <c r="D296" s="9">
        <f>'Door Comparison'!N297</f>
        <v>1</v>
      </c>
      <c r="E296" s="91">
        <f>('Door Labour'!Y297/'Door Labour'!K$3)*'Door Summary'!G$3</f>
        <v>224.27</v>
      </c>
      <c r="F296" s="3">
        <f>'Door Materials'!W297</f>
        <v>1001.68</v>
      </c>
      <c r="G296" s="3">
        <f t="shared" si="36"/>
        <v>1225.95</v>
      </c>
      <c r="H296" s="3">
        <f t="shared" si="37"/>
        <v>183.89</v>
      </c>
      <c r="I296" s="3">
        <f t="shared" si="38"/>
        <v>1409.84</v>
      </c>
      <c r="J296" s="54">
        <v>0</v>
      </c>
      <c r="K296" s="75">
        <f t="shared" si="39"/>
        <v>14.24</v>
      </c>
      <c r="L296" s="75">
        <f t="shared" si="40"/>
        <v>1424.08</v>
      </c>
      <c r="M296" s="75">
        <f t="shared" si="41"/>
        <v>213.61</v>
      </c>
      <c r="N296" s="3">
        <f t="shared" si="42"/>
        <v>1637.69</v>
      </c>
      <c r="O296" s="11">
        <f t="shared" si="43"/>
        <v>1637.69</v>
      </c>
    </row>
    <row r="297" spans="1:15" x14ac:dyDescent="0.2">
      <c r="A297" s="56" t="str">
        <f>'Door Comparison'!A298</f>
        <v xml:space="preserve">05.36.13,  </v>
      </c>
      <c r="B297" s="56" t="str">
        <f>'Door Comparison'!B298</f>
        <v>DRS-104</v>
      </c>
      <c r="C297" s="56">
        <f>'Door Comparison'!C298</f>
        <v>0</v>
      </c>
      <c r="D297" s="9">
        <f>'Door Comparison'!N298</f>
        <v>1</v>
      </c>
      <c r="E297" s="91">
        <f>('Door Labour'!Y298/'Door Labour'!K$3)*'Door Summary'!G$3</f>
        <v>144.01</v>
      </c>
      <c r="F297" s="3">
        <f>'Door Materials'!W298</f>
        <v>359.56</v>
      </c>
      <c r="G297" s="3">
        <f t="shared" si="36"/>
        <v>503.57</v>
      </c>
      <c r="H297" s="3">
        <f t="shared" si="37"/>
        <v>75.540000000000006</v>
      </c>
      <c r="I297" s="3">
        <f t="shared" si="38"/>
        <v>579.11</v>
      </c>
      <c r="J297" s="54">
        <v>0</v>
      </c>
      <c r="K297" s="75">
        <f t="shared" si="39"/>
        <v>5.85</v>
      </c>
      <c r="L297" s="75">
        <f t="shared" si="40"/>
        <v>584.96</v>
      </c>
      <c r="M297" s="75">
        <f t="shared" si="41"/>
        <v>87.74</v>
      </c>
      <c r="N297" s="3">
        <f t="shared" si="42"/>
        <v>672.7</v>
      </c>
      <c r="O297" s="11">
        <f t="shared" si="43"/>
        <v>672.7</v>
      </c>
    </row>
    <row r="298" spans="1:15" x14ac:dyDescent="0.2">
      <c r="A298" s="56" t="str">
        <f>'Door Comparison'!A299</f>
        <v xml:space="preserve">05.36.14,  </v>
      </c>
      <c r="B298" s="56" t="str">
        <f>'Door Comparison'!B299</f>
        <v>DRS-104</v>
      </c>
      <c r="C298" s="56">
        <f>'Door Comparison'!C299</f>
        <v>0</v>
      </c>
      <c r="D298" s="9">
        <f>'Door Comparison'!N299</f>
        <v>1</v>
      </c>
      <c r="E298" s="91">
        <f>('Door Labour'!Y299/'Door Labour'!K$3)*'Door Summary'!G$3</f>
        <v>148.86000000000001</v>
      </c>
      <c r="F298" s="3">
        <f>'Door Materials'!W299</f>
        <v>435.56</v>
      </c>
      <c r="G298" s="3">
        <f t="shared" si="36"/>
        <v>584.41999999999996</v>
      </c>
      <c r="H298" s="3">
        <f t="shared" si="37"/>
        <v>87.66</v>
      </c>
      <c r="I298" s="3">
        <f t="shared" si="38"/>
        <v>672.08</v>
      </c>
      <c r="J298" s="54">
        <v>0</v>
      </c>
      <c r="K298" s="75">
        <f t="shared" si="39"/>
        <v>6.79</v>
      </c>
      <c r="L298" s="75">
        <f t="shared" si="40"/>
        <v>678.87</v>
      </c>
      <c r="M298" s="75">
        <f t="shared" si="41"/>
        <v>101.83</v>
      </c>
      <c r="N298" s="3">
        <f t="shared" si="42"/>
        <v>780.7</v>
      </c>
      <c r="O298" s="11">
        <f t="shared" si="43"/>
        <v>780.7</v>
      </c>
    </row>
    <row r="299" spans="1:15" x14ac:dyDescent="0.2">
      <c r="A299" s="56" t="str">
        <f>'Door Comparison'!A300</f>
        <v xml:space="preserve">05.36.15,  </v>
      </c>
      <c r="B299" s="56" t="str">
        <f>'Door Comparison'!B300</f>
        <v>DRS-104</v>
      </c>
      <c r="C299" s="56">
        <f>'Door Comparison'!C300</f>
        <v>0</v>
      </c>
      <c r="D299" s="9">
        <f>'Door Comparison'!N300</f>
        <v>1</v>
      </c>
      <c r="E299" s="91">
        <f>('Door Labour'!Y300/'Door Labour'!K$3)*'Door Summary'!G$3</f>
        <v>151.31</v>
      </c>
      <c r="F299" s="3">
        <f>'Door Materials'!W300</f>
        <v>444.66</v>
      </c>
      <c r="G299" s="3">
        <f t="shared" si="36"/>
        <v>595.97</v>
      </c>
      <c r="H299" s="3">
        <f t="shared" si="37"/>
        <v>89.4</v>
      </c>
      <c r="I299" s="3">
        <f t="shared" si="38"/>
        <v>685.37</v>
      </c>
      <c r="J299" s="54">
        <v>0</v>
      </c>
      <c r="K299" s="75">
        <f t="shared" si="39"/>
        <v>6.92</v>
      </c>
      <c r="L299" s="75">
        <f t="shared" si="40"/>
        <v>692.29</v>
      </c>
      <c r="M299" s="75">
        <f t="shared" si="41"/>
        <v>103.84</v>
      </c>
      <c r="N299" s="3">
        <f t="shared" si="42"/>
        <v>796.13</v>
      </c>
      <c r="O299" s="11">
        <f t="shared" si="43"/>
        <v>796.13</v>
      </c>
    </row>
    <row r="300" spans="1:15" x14ac:dyDescent="0.2">
      <c r="A300" s="56" t="str">
        <f>'Door Comparison'!A301</f>
        <v xml:space="preserve">05.36.16,  </v>
      </c>
      <c r="B300" s="56" t="str">
        <f>'Door Comparison'!B301</f>
        <v>DRS-104</v>
      </c>
      <c r="C300" s="56">
        <f>'Door Comparison'!C301</f>
        <v>0</v>
      </c>
      <c r="D300" s="9">
        <f>'Door Comparison'!N301</f>
        <v>1</v>
      </c>
      <c r="E300" s="91">
        <f>('Door Labour'!Y301/'Door Labour'!K$3)*'Door Summary'!G$3</f>
        <v>180.13</v>
      </c>
      <c r="F300" s="3">
        <f>'Door Materials'!W301</f>
        <v>555.20000000000005</v>
      </c>
      <c r="G300" s="3">
        <f t="shared" si="36"/>
        <v>735.33</v>
      </c>
      <c r="H300" s="3">
        <f t="shared" si="37"/>
        <v>110.3</v>
      </c>
      <c r="I300" s="3">
        <f t="shared" si="38"/>
        <v>845.63</v>
      </c>
      <c r="J300" s="54">
        <v>0</v>
      </c>
      <c r="K300" s="75">
        <f t="shared" si="39"/>
        <v>8.5399999999999991</v>
      </c>
      <c r="L300" s="75">
        <f t="shared" si="40"/>
        <v>854.17</v>
      </c>
      <c r="M300" s="75">
        <f t="shared" si="41"/>
        <v>128.13</v>
      </c>
      <c r="N300" s="3">
        <f t="shared" si="42"/>
        <v>982.3</v>
      </c>
      <c r="O300" s="11">
        <f t="shared" si="43"/>
        <v>982.3</v>
      </c>
    </row>
    <row r="301" spans="1:15" x14ac:dyDescent="0.2">
      <c r="A301" s="56" t="str">
        <f>'Door Comparison'!A302</f>
        <v xml:space="preserve">05.36.17,  </v>
      </c>
      <c r="B301" s="56" t="str">
        <f>'Door Comparison'!B302</f>
        <v>DRS-104</v>
      </c>
      <c r="C301" s="56">
        <f>'Door Comparison'!C302</f>
        <v>0</v>
      </c>
      <c r="D301" s="9">
        <f>'Door Comparison'!N302</f>
        <v>1</v>
      </c>
      <c r="E301" s="91">
        <f>('Door Labour'!Y302/'Door Labour'!K$3)*'Door Summary'!G$3</f>
        <v>144.01</v>
      </c>
      <c r="F301" s="3">
        <f>'Door Materials'!W302</f>
        <v>359.56</v>
      </c>
      <c r="G301" s="3">
        <f t="shared" si="36"/>
        <v>503.57</v>
      </c>
      <c r="H301" s="3">
        <f t="shared" si="37"/>
        <v>75.540000000000006</v>
      </c>
      <c r="I301" s="3">
        <f t="shared" si="38"/>
        <v>579.11</v>
      </c>
      <c r="J301" s="54">
        <v>0</v>
      </c>
      <c r="K301" s="75">
        <f t="shared" si="39"/>
        <v>5.85</v>
      </c>
      <c r="L301" s="75">
        <f t="shared" si="40"/>
        <v>584.96</v>
      </c>
      <c r="M301" s="75">
        <f t="shared" si="41"/>
        <v>87.74</v>
      </c>
      <c r="N301" s="3">
        <f t="shared" si="42"/>
        <v>672.7</v>
      </c>
      <c r="O301" s="11">
        <f t="shared" si="43"/>
        <v>672.7</v>
      </c>
    </row>
    <row r="302" spans="1:15" x14ac:dyDescent="0.2">
      <c r="A302" s="56" t="str">
        <f>'Door Comparison'!A303</f>
        <v xml:space="preserve">05.36.18,  </v>
      </c>
      <c r="B302" s="56" t="str">
        <f>'Door Comparison'!B303</f>
        <v>DRS-104</v>
      </c>
      <c r="C302" s="56">
        <f>'Door Comparison'!C303</f>
        <v>0</v>
      </c>
      <c r="D302" s="9">
        <f>'Door Comparison'!N303</f>
        <v>1</v>
      </c>
      <c r="E302" s="91">
        <f>('Door Labour'!Y303/'Door Labour'!K$3)*'Door Summary'!G$3</f>
        <v>144.01</v>
      </c>
      <c r="F302" s="3">
        <f>'Door Materials'!W303</f>
        <v>359.56</v>
      </c>
      <c r="G302" s="3">
        <f t="shared" si="36"/>
        <v>503.57</v>
      </c>
      <c r="H302" s="3">
        <f t="shared" si="37"/>
        <v>75.540000000000006</v>
      </c>
      <c r="I302" s="3">
        <f t="shared" si="38"/>
        <v>579.11</v>
      </c>
      <c r="J302" s="54">
        <v>0</v>
      </c>
      <c r="K302" s="75">
        <f t="shared" si="39"/>
        <v>5.85</v>
      </c>
      <c r="L302" s="75">
        <f t="shared" si="40"/>
        <v>584.96</v>
      </c>
      <c r="M302" s="75">
        <f t="shared" si="41"/>
        <v>87.74</v>
      </c>
      <c r="N302" s="3">
        <f t="shared" si="42"/>
        <v>672.7</v>
      </c>
      <c r="O302" s="11">
        <f t="shared" si="43"/>
        <v>672.7</v>
      </c>
    </row>
    <row r="303" spans="1:15" x14ac:dyDescent="0.2">
      <c r="A303" s="56" t="str">
        <f>'Door Comparison'!A304</f>
        <v xml:space="preserve">05.36.19,  </v>
      </c>
      <c r="B303" s="56" t="str">
        <f>'Door Comparison'!B304</f>
        <v>DRS-104</v>
      </c>
      <c r="C303" s="56">
        <f>'Door Comparison'!C304</f>
        <v>0</v>
      </c>
      <c r="D303" s="9">
        <f>'Door Comparison'!N304</f>
        <v>1</v>
      </c>
      <c r="E303" s="91">
        <f>('Door Labour'!Y304/'Door Labour'!K$3)*'Door Summary'!G$3</f>
        <v>190.57</v>
      </c>
      <c r="F303" s="3">
        <f>'Door Materials'!W304</f>
        <v>970.44</v>
      </c>
      <c r="G303" s="3">
        <f t="shared" si="36"/>
        <v>1161.01</v>
      </c>
      <c r="H303" s="3">
        <f t="shared" si="37"/>
        <v>174.15</v>
      </c>
      <c r="I303" s="3">
        <f t="shared" si="38"/>
        <v>1335.16</v>
      </c>
      <c r="J303" s="54">
        <v>0</v>
      </c>
      <c r="K303" s="75">
        <f t="shared" si="39"/>
        <v>13.49</v>
      </c>
      <c r="L303" s="75">
        <f t="shared" si="40"/>
        <v>1348.65</v>
      </c>
      <c r="M303" s="75">
        <f t="shared" si="41"/>
        <v>202.3</v>
      </c>
      <c r="N303" s="3">
        <f t="shared" si="42"/>
        <v>1550.95</v>
      </c>
      <c r="O303" s="11">
        <f t="shared" si="43"/>
        <v>1550.95</v>
      </c>
    </row>
    <row r="304" spans="1:15" x14ac:dyDescent="0.2">
      <c r="A304" s="56" t="str">
        <f>'Door Comparison'!A305</f>
        <v xml:space="preserve">05.36.20,  </v>
      </c>
      <c r="B304" s="56" t="str">
        <f>'Door Comparison'!B305</f>
        <v>DRS-104</v>
      </c>
      <c r="C304" s="56">
        <f>'Door Comparison'!C305</f>
        <v>0</v>
      </c>
      <c r="D304" s="9">
        <f>'Door Comparison'!N305</f>
        <v>1</v>
      </c>
      <c r="E304" s="91">
        <f>('Door Labour'!Y305/'Door Labour'!K$3)*'Door Summary'!G$3</f>
        <v>190.57</v>
      </c>
      <c r="F304" s="3">
        <f>'Door Materials'!W305</f>
        <v>970.44</v>
      </c>
      <c r="G304" s="3">
        <f t="shared" si="36"/>
        <v>1161.01</v>
      </c>
      <c r="H304" s="3">
        <f t="shared" si="37"/>
        <v>174.15</v>
      </c>
      <c r="I304" s="3">
        <f t="shared" si="38"/>
        <v>1335.16</v>
      </c>
      <c r="J304" s="54">
        <v>0</v>
      </c>
      <c r="K304" s="75">
        <f t="shared" si="39"/>
        <v>13.49</v>
      </c>
      <c r="L304" s="75">
        <f t="shared" si="40"/>
        <v>1348.65</v>
      </c>
      <c r="M304" s="75">
        <f t="shared" si="41"/>
        <v>202.3</v>
      </c>
      <c r="N304" s="3">
        <f t="shared" si="42"/>
        <v>1550.95</v>
      </c>
      <c r="O304" s="11">
        <f t="shared" si="43"/>
        <v>1550.95</v>
      </c>
    </row>
    <row r="305" spans="1:15" x14ac:dyDescent="0.2">
      <c r="A305" s="56" t="str">
        <f>'Door Comparison'!A306</f>
        <v xml:space="preserve">05.41.01,  </v>
      </c>
      <c r="B305" s="56" t="str">
        <f>'Door Comparison'!B306</f>
        <v>DRS-104</v>
      </c>
      <c r="C305" s="56">
        <f>'Door Comparison'!C306</f>
        <v>0</v>
      </c>
      <c r="D305" s="9">
        <f>'Door Comparison'!N306</f>
        <v>1</v>
      </c>
      <c r="E305" s="91">
        <f>('Door Labour'!Y306/'Door Labour'!K$3)*'Door Summary'!G$3</f>
        <v>144.01</v>
      </c>
      <c r="F305" s="3">
        <f>'Door Materials'!W306</f>
        <v>359.56</v>
      </c>
      <c r="G305" s="3">
        <f t="shared" si="36"/>
        <v>503.57</v>
      </c>
      <c r="H305" s="3">
        <f t="shared" si="37"/>
        <v>75.540000000000006</v>
      </c>
      <c r="I305" s="3">
        <f t="shared" si="38"/>
        <v>579.11</v>
      </c>
      <c r="J305" s="54">
        <v>0</v>
      </c>
      <c r="K305" s="75">
        <f t="shared" si="39"/>
        <v>5.85</v>
      </c>
      <c r="L305" s="75">
        <f t="shared" si="40"/>
        <v>584.96</v>
      </c>
      <c r="M305" s="75">
        <f t="shared" si="41"/>
        <v>87.74</v>
      </c>
      <c r="N305" s="3">
        <f t="shared" si="42"/>
        <v>672.7</v>
      </c>
      <c r="O305" s="11">
        <f t="shared" si="43"/>
        <v>672.7</v>
      </c>
    </row>
    <row r="306" spans="1:15" x14ac:dyDescent="0.2">
      <c r="A306" s="56" t="str">
        <f>'Door Comparison'!A307</f>
        <v xml:space="preserve">05.41.02,  </v>
      </c>
      <c r="B306" s="56" t="str">
        <f>'Door Comparison'!B307</f>
        <v>DRS-104</v>
      </c>
      <c r="C306" s="56">
        <f>'Door Comparison'!C307</f>
        <v>0</v>
      </c>
      <c r="D306" s="9">
        <f>'Door Comparison'!N307</f>
        <v>1</v>
      </c>
      <c r="E306" s="91">
        <f>('Door Labour'!Y307/'Door Labour'!K$3)*'Door Summary'!G$3</f>
        <v>144.01</v>
      </c>
      <c r="F306" s="3">
        <f>'Door Materials'!W307</f>
        <v>359.56</v>
      </c>
      <c r="G306" s="3">
        <f t="shared" si="36"/>
        <v>503.57</v>
      </c>
      <c r="H306" s="3">
        <f t="shared" si="37"/>
        <v>75.540000000000006</v>
      </c>
      <c r="I306" s="3">
        <f t="shared" si="38"/>
        <v>579.11</v>
      </c>
      <c r="J306" s="54">
        <v>0</v>
      </c>
      <c r="K306" s="75">
        <f t="shared" si="39"/>
        <v>5.85</v>
      </c>
      <c r="L306" s="75">
        <f t="shared" si="40"/>
        <v>584.96</v>
      </c>
      <c r="M306" s="75">
        <f t="shared" si="41"/>
        <v>87.74</v>
      </c>
      <c r="N306" s="3">
        <f t="shared" si="42"/>
        <v>672.7</v>
      </c>
      <c r="O306" s="11">
        <f t="shared" si="43"/>
        <v>672.7</v>
      </c>
    </row>
    <row r="307" spans="1:15" x14ac:dyDescent="0.2">
      <c r="A307" s="56" t="str">
        <f>'Door Comparison'!A308</f>
        <v xml:space="preserve">05.42.02,  </v>
      </c>
      <c r="B307" s="56" t="str">
        <f>'Door Comparison'!B308</f>
        <v>DRS-107</v>
      </c>
      <c r="C307" s="56">
        <f>'Door Comparison'!C308</f>
        <v>0</v>
      </c>
      <c r="D307" s="9">
        <f>'Door Comparison'!N308</f>
        <v>1</v>
      </c>
      <c r="E307" s="91">
        <f>('Door Labour'!Y308/'Door Labour'!K$3)*'Door Summary'!G$3</f>
        <v>151.31</v>
      </c>
      <c r="F307" s="3">
        <f>'Door Materials'!W308</f>
        <v>564.12</v>
      </c>
      <c r="G307" s="3">
        <f t="shared" si="36"/>
        <v>715.43</v>
      </c>
      <c r="H307" s="3">
        <f t="shared" si="37"/>
        <v>107.31</v>
      </c>
      <c r="I307" s="3">
        <f t="shared" si="38"/>
        <v>822.74</v>
      </c>
      <c r="J307" s="54">
        <v>0</v>
      </c>
      <c r="K307" s="75">
        <f t="shared" si="39"/>
        <v>8.31</v>
      </c>
      <c r="L307" s="75">
        <f t="shared" si="40"/>
        <v>831.05</v>
      </c>
      <c r="M307" s="75">
        <f t="shared" si="41"/>
        <v>124.66</v>
      </c>
      <c r="N307" s="3">
        <f t="shared" si="42"/>
        <v>955.71</v>
      </c>
      <c r="O307" s="11">
        <f t="shared" si="43"/>
        <v>955.71</v>
      </c>
    </row>
    <row r="308" spans="1:15" x14ac:dyDescent="0.2">
      <c r="A308" s="56" t="str">
        <f>'Door Comparison'!A309</f>
        <v xml:space="preserve">05.42.03,  </v>
      </c>
      <c r="B308" s="56" t="str">
        <f>'Door Comparison'!B309</f>
        <v>DRS-106</v>
      </c>
      <c r="C308" s="56">
        <f>'Door Comparison'!C309</f>
        <v>0</v>
      </c>
      <c r="D308" s="9">
        <f>'Door Comparison'!N309</f>
        <v>1</v>
      </c>
      <c r="E308" s="91">
        <f>('Door Labour'!Y309/'Door Labour'!K$3)*'Door Summary'!G$3</f>
        <v>142.15</v>
      </c>
      <c r="F308" s="3">
        <f>'Door Materials'!W309</f>
        <v>451.1</v>
      </c>
      <c r="G308" s="3">
        <f t="shared" si="36"/>
        <v>593.25</v>
      </c>
      <c r="H308" s="3">
        <f t="shared" si="37"/>
        <v>88.99</v>
      </c>
      <c r="I308" s="3">
        <f t="shared" si="38"/>
        <v>682.24</v>
      </c>
      <c r="J308" s="54">
        <v>0</v>
      </c>
      <c r="K308" s="75">
        <f t="shared" si="39"/>
        <v>6.89</v>
      </c>
      <c r="L308" s="75">
        <f t="shared" si="40"/>
        <v>689.13</v>
      </c>
      <c r="M308" s="75">
        <f t="shared" si="41"/>
        <v>103.37</v>
      </c>
      <c r="N308" s="3">
        <f t="shared" si="42"/>
        <v>792.5</v>
      </c>
      <c r="O308" s="11">
        <f t="shared" si="43"/>
        <v>792.5</v>
      </c>
    </row>
    <row r="309" spans="1:15" x14ac:dyDescent="0.2">
      <c r="A309" s="56" t="str">
        <f>'Door Comparison'!A310</f>
        <v xml:space="preserve">05.42.05,  </v>
      </c>
      <c r="B309" s="56" t="str">
        <f>'Door Comparison'!B310</f>
        <v>DRS-106</v>
      </c>
      <c r="C309" s="56">
        <f>'Door Comparison'!C310</f>
        <v>0</v>
      </c>
      <c r="D309" s="9">
        <f>'Door Comparison'!N310</f>
        <v>1</v>
      </c>
      <c r="E309" s="91">
        <f>('Door Labour'!Y310/'Door Labour'!K$3)*'Door Summary'!G$3</f>
        <v>154.66</v>
      </c>
      <c r="F309" s="3">
        <f>'Door Materials'!W310</f>
        <v>873.12</v>
      </c>
      <c r="G309" s="3">
        <f t="shared" si="36"/>
        <v>1027.78</v>
      </c>
      <c r="H309" s="3">
        <f t="shared" si="37"/>
        <v>154.16999999999999</v>
      </c>
      <c r="I309" s="3">
        <f t="shared" si="38"/>
        <v>1181.95</v>
      </c>
      <c r="J309" s="54">
        <v>0</v>
      </c>
      <c r="K309" s="75">
        <f t="shared" si="39"/>
        <v>11.94</v>
      </c>
      <c r="L309" s="75">
        <f t="shared" si="40"/>
        <v>1193.8900000000001</v>
      </c>
      <c r="M309" s="75">
        <f t="shared" si="41"/>
        <v>179.08</v>
      </c>
      <c r="N309" s="3">
        <f t="shared" si="42"/>
        <v>1372.97</v>
      </c>
      <c r="O309" s="11">
        <f t="shared" si="43"/>
        <v>1372.97</v>
      </c>
    </row>
    <row r="310" spans="1:15" x14ac:dyDescent="0.2">
      <c r="A310" s="56" t="str">
        <f>'Door Comparison'!A311</f>
        <v xml:space="preserve">05.46.01,  </v>
      </c>
      <c r="B310" s="56" t="str">
        <f>'Door Comparison'!B311</f>
        <v>DRS-104</v>
      </c>
      <c r="C310" s="56">
        <f>'Door Comparison'!C311</f>
        <v>0</v>
      </c>
      <c r="D310" s="9">
        <f>'Door Comparison'!N311</f>
        <v>1</v>
      </c>
      <c r="E310" s="91">
        <f>('Door Labour'!Y311/'Door Labour'!K$3)*'Door Summary'!G$3</f>
        <v>180.13</v>
      </c>
      <c r="F310" s="3">
        <f>'Door Materials'!W311</f>
        <v>555.20000000000005</v>
      </c>
      <c r="G310" s="3">
        <f t="shared" si="36"/>
        <v>735.33</v>
      </c>
      <c r="H310" s="3">
        <f t="shared" si="37"/>
        <v>110.3</v>
      </c>
      <c r="I310" s="3">
        <f t="shared" si="38"/>
        <v>845.63</v>
      </c>
      <c r="J310" s="54">
        <v>0</v>
      </c>
      <c r="K310" s="75">
        <f t="shared" si="39"/>
        <v>8.5399999999999991</v>
      </c>
      <c r="L310" s="75">
        <f t="shared" si="40"/>
        <v>854.17</v>
      </c>
      <c r="M310" s="75">
        <f t="shared" si="41"/>
        <v>128.13</v>
      </c>
      <c r="N310" s="3">
        <f t="shared" si="42"/>
        <v>982.3</v>
      </c>
      <c r="O310" s="11">
        <f t="shared" si="43"/>
        <v>982.3</v>
      </c>
    </row>
    <row r="311" spans="1:15" x14ac:dyDescent="0.2">
      <c r="A311" s="56" t="str">
        <f>'Door Comparison'!A312</f>
        <v xml:space="preserve">06.34.01,  </v>
      </c>
      <c r="B311" s="56" t="str">
        <f>'Door Comparison'!B312</f>
        <v>DRS-104</v>
      </c>
      <c r="C311" s="56">
        <f>'Door Comparison'!C312</f>
        <v>0</v>
      </c>
      <c r="D311" s="9">
        <f>'Door Comparison'!N312</f>
        <v>1</v>
      </c>
      <c r="E311" s="91">
        <f>('Door Labour'!Y312/'Door Labour'!K$3)*'Door Summary'!G$3</f>
        <v>148.86000000000001</v>
      </c>
      <c r="F311" s="3">
        <f>'Door Materials'!W312</f>
        <v>435.56</v>
      </c>
      <c r="G311" s="3">
        <f t="shared" si="36"/>
        <v>584.41999999999996</v>
      </c>
      <c r="H311" s="3">
        <f t="shared" si="37"/>
        <v>87.66</v>
      </c>
      <c r="I311" s="3">
        <f t="shared" si="38"/>
        <v>672.08</v>
      </c>
      <c r="J311" s="54">
        <v>0</v>
      </c>
      <c r="K311" s="75">
        <f t="shared" si="39"/>
        <v>6.79</v>
      </c>
      <c r="L311" s="75">
        <f t="shared" si="40"/>
        <v>678.87</v>
      </c>
      <c r="M311" s="75">
        <f t="shared" si="41"/>
        <v>101.83</v>
      </c>
      <c r="N311" s="3">
        <f t="shared" si="42"/>
        <v>780.7</v>
      </c>
      <c r="O311" s="11">
        <f t="shared" si="43"/>
        <v>780.7</v>
      </c>
    </row>
    <row r="312" spans="1:15" x14ac:dyDescent="0.2">
      <c r="A312" s="56" t="str">
        <f>'Door Comparison'!A313</f>
        <v xml:space="preserve">06.34.02,  </v>
      </c>
      <c r="B312" s="56" t="str">
        <f>'Door Comparison'!B313</f>
        <v>DRS-100</v>
      </c>
      <c r="C312" s="56">
        <f>'Door Comparison'!C313</f>
        <v>0</v>
      </c>
      <c r="D312" s="9">
        <f>'Door Comparison'!N313</f>
        <v>1</v>
      </c>
      <c r="E312" s="91">
        <f>('Door Labour'!Y313/'Door Labour'!K$3)*'Door Summary'!G$3</f>
        <v>166.61</v>
      </c>
      <c r="F312" s="3">
        <f>'Door Materials'!W313</f>
        <v>618.34</v>
      </c>
      <c r="G312" s="3">
        <f t="shared" si="36"/>
        <v>784.95</v>
      </c>
      <c r="H312" s="3">
        <f t="shared" si="37"/>
        <v>117.74</v>
      </c>
      <c r="I312" s="3">
        <f t="shared" si="38"/>
        <v>902.69</v>
      </c>
      <c r="J312" s="54">
        <v>0</v>
      </c>
      <c r="K312" s="75">
        <f t="shared" si="39"/>
        <v>9.1199999999999992</v>
      </c>
      <c r="L312" s="75">
        <f t="shared" si="40"/>
        <v>911.81</v>
      </c>
      <c r="M312" s="75">
        <f t="shared" si="41"/>
        <v>136.77000000000001</v>
      </c>
      <c r="N312" s="3">
        <f t="shared" si="42"/>
        <v>1048.58</v>
      </c>
      <c r="O312" s="11">
        <f t="shared" si="43"/>
        <v>1048.58</v>
      </c>
    </row>
    <row r="313" spans="1:15" x14ac:dyDescent="0.2">
      <c r="A313" s="56" t="str">
        <f>'Door Comparison'!A314</f>
        <v xml:space="preserve">06.37.01,  </v>
      </c>
      <c r="B313" s="56" t="str">
        <f>'Door Comparison'!B314</f>
        <v>DRS-104</v>
      </c>
      <c r="C313" s="56">
        <f>'Door Comparison'!C314</f>
        <v>0</v>
      </c>
      <c r="D313" s="9">
        <f>'Door Comparison'!N314</f>
        <v>1</v>
      </c>
      <c r="E313" s="91">
        <f>('Door Labour'!Y314/'Door Labour'!K$3)*'Door Summary'!G$3</f>
        <v>224.27</v>
      </c>
      <c r="F313" s="3">
        <f>'Door Materials'!W314</f>
        <v>1001.68</v>
      </c>
      <c r="G313" s="3">
        <f t="shared" si="36"/>
        <v>1225.95</v>
      </c>
      <c r="H313" s="3">
        <f t="shared" si="37"/>
        <v>183.89</v>
      </c>
      <c r="I313" s="3">
        <f t="shared" si="38"/>
        <v>1409.84</v>
      </c>
      <c r="J313" s="54">
        <v>0</v>
      </c>
      <c r="K313" s="75">
        <f t="shared" si="39"/>
        <v>14.24</v>
      </c>
      <c r="L313" s="75">
        <f t="shared" si="40"/>
        <v>1424.08</v>
      </c>
      <c r="M313" s="75">
        <f t="shared" si="41"/>
        <v>213.61</v>
      </c>
      <c r="N313" s="3">
        <f t="shared" si="42"/>
        <v>1637.69</v>
      </c>
      <c r="O313" s="11">
        <f t="shared" si="43"/>
        <v>1637.69</v>
      </c>
    </row>
    <row r="314" spans="1:15" x14ac:dyDescent="0.2">
      <c r="A314" s="56" t="str">
        <f>'Door Comparison'!A315</f>
        <v xml:space="preserve">06.37.02,  </v>
      </c>
      <c r="B314" s="56" t="str">
        <f>'Door Comparison'!B315</f>
        <v>DRS-104</v>
      </c>
      <c r="C314" s="56">
        <f>'Door Comparison'!C315</f>
        <v>0</v>
      </c>
      <c r="D314" s="9">
        <f>'Door Comparison'!N315</f>
        <v>1</v>
      </c>
      <c r="E314" s="91">
        <f>('Door Labour'!Y315/'Door Labour'!K$3)*'Door Summary'!G$3</f>
        <v>190.57</v>
      </c>
      <c r="F314" s="3">
        <f>'Door Materials'!W315</f>
        <v>970.44</v>
      </c>
      <c r="G314" s="3">
        <f t="shared" si="36"/>
        <v>1161.01</v>
      </c>
      <c r="H314" s="3">
        <f t="shared" si="37"/>
        <v>174.15</v>
      </c>
      <c r="I314" s="3">
        <f t="shared" si="38"/>
        <v>1335.16</v>
      </c>
      <c r="J314" s="54">
        <v>0</v>
      </c>
      <c r="K314" s="75">
        <f t="shared" si="39"/>
        <v>13.49</v>
      </c>
      <c r="L314" s="75">
        <f t="shared" si="40"/>
        <v>1348.65</v>
      </c>
      <c r="M314" s="75">
        <f t="shared" si="41"/>
        <v>202.3</v>
      </c>
      <c r="N314" s="3">
        <f t="shared" si="42"/>
        <v>1550.95</v>
      </c>
      <c r="O314" s="11">
        <f t="shared" si="43"/>
        <v>1550.95</v>
      </c>
    </row>
    <row r="315" spans="1:15" x14ac:dyDescent="0.2">
      <c r="A315" s="56" t="str">
        <f>'Door Comparison'!A316</f>
        <v xml:space="preserve">06.37.03,  </v>
      </c>
      <c r="B315" s="56" t="str">
        <f>'Door Comparison'!B316</f>
        <v>DRS-104</v>
      </c>
      <c r="C315" s="56">
        <f>'Door Comparison'!C316</f>
        <v>0</v>
      </c>
      <c r="D315" s="9">
        <f>'Door Comparison'!N316</f>
        <v>1</v>
      </c>
      <c r="E315" s="91">
        <f>('Door Labour'!Y316/'Door Labour'!K$3)*'Door Summary'!G$3</f>
        <v>144.01</v>
      </c>
      <c r="F315" s="3">
        <f>'Door Materials'!W316</f>
        <v>359.56</v>
      </c>
      <c r="G315" s="3">
        <f t="shared" si="36"/>
        <v>503.57</v>
      </c>
      <c r="H315" s="3">
        <f t="shared" si="37"/>
        <v>75.540000000000006</v>
      </c>
      <c r="I315" s="3">
        <f t="shared" si="38"/>
        <v>579.11</v>
      </c>
      <c r="J315" s="54">
        <v>0</v>
      </c>
      <c r="K315" s="75">
        <f t="shared" si="39"/>
        <v>5.85</v>
      </c>
      <c r="L315" s="75">
        <f t="shared" si="40"/>
        <v>584.96</v>
      </c>
      <c r="M315" s="75">
        <f t="shared" si="41"/>
        <v>87.74</v>
      </c>
      <c r="N315" s="3">
        <f t="shared" si="42"/>
        <v>672.7</v>
      </c>
      <c r="O315" s="11">
        <f t="shared" si="43"/>
        <v>672.7</v>
      </c>
    </row>
    <row r="316" spans="1:15" x14ac:dyDescent="0.2">
      <c r="A316" s="56" t="str">
        <f>'Door Comparison'!A317</f>
        <v xml:space="preserve">06.37.04,  </v>
      </c>
      <c r="B316" s="56" t="str">
        <f>'Door Comparison'!B317</f>
        <v>DRS-104</v>
      </c>
      <c r="C316" s="56">
        <f>'Door Comparison'!C317</f>
        <v>0</v>
      </c>
      <c r="D316" s="9">
        <f>'Door Comparison'!N317</f>
        <v>1</v>
      </c>
      <c r="E316" s="91">
        <f>('Door Labour'!Y317/'Door Labour'!K$3)*'Door Summary'!G$3</f>
        <v>180.13</v>
      </c>
      <c r="F316" s="3">
        <f>'Door Materials'!W317</f>
        <v>555.20000000000005</v>
      </c>
      <c r="G316" s="3">
        <f t="shared" si="36"/>
        <v>735.33</v>
      </c>
      <c r="H316" s="3">
        <f t="shared" si="37"/>
        <v>110.3</v>
      </c>
      <c r="I316" s="3">
        <f t="shared" si="38"/>
        <v>845.63</v>
      </c>
      <c r="J316" s="54">
        <v>0</v>
      </c>
      <c r="K316" s="75">
        <f t="shared" si="39"/>
        <v>8.5399999999999991</v>
      </c>
      <c r="L316" s="75">
        <f t="shared" si="40"/>
        <v>854.17</v>
      </c>
      <c r="M316" s="75">
        <f t="shared" si="41"/>
        <v>128.13</v>
      </c>
      <c r="N316" s="3">
        <f t="shared" si="42"/>
        <v>982.3</v>
      </c>
      <c r="O316" s="11">
        <f t="shared" si="43"/>
        <v>982.3</v>
      </c>
    </row>
    <row r="317" spans="1:15" x14ac:dyDescent="0.2">
      <c r="A317" s="56" t="str">
        <f>'Door Comparison'!A318</f>
        <v xml:space="preserve">06.37.06,  </v>
      </c>
      <c r="B317" s="56" t="str">
        <f>'Door Comparison'!B318</f>
        <v>DRS-104</v>
      </c>
      <c r="C317" s="56">
        <f>'Door Comparison'!C318</f>
        <v>0</v>
      </c>
      <c r="D317" s="9">
        <f>'Door Comparison'!N318</f>
        <v>1</v>
      </c>
      <c r="E317" s="91">
        <f>('Door Labour'!Y318/'Door Labour'!K$3)*'Door Summary'!G$3</f>
        <v>148.86000000000001</v>
      </c>
      <c r="F317" s="3">
        <f>'Door Materials'!W318</f>
        <v>435.56</v>
      </c>
      <c r="G317" s="3">
        <f t="shared" si="36"/>
        <v>584.41999999999996</v>
      </c>
      <c r="H317" s="3">
        <f t="shared" si="37"/>
        <v>87.66</v>
      </c>
      <c r="I317" s="3">
        <f t="shared" si="38"/>
        <v>672.08</v>
      </c>
      <c r="J317" s="54">
        <v>0</v>
      </c>
      <c r="K317" s="75">
        <f t="shared" si="39"/>
        <v>6.79</v>
      </c>
      <c r="L317" s="75">
        <f t="shared" si="40"/>
        <v>678.87</v>
      </c>
      <c r="M317" s="75">
        <f t="shared" si="41"/>
        <v>101.83</v>
      </c>
      <c r="N317" s="3">
        <f t="shared" si="42"/>
        <v>780.7</v>
      </c>
      <c r="O317" s="11">
        <f t="shared" si="43"/>
        <v>780.7</v>
      </c>
    </row>
    <row r="318" spans="1:15" x14ac:dyDescent="0.2">
      <c r="A318" s="56" t="str">
        <f>'Door Comparison'!A319</f>
        <v xml:space="preserve">06.49.01,  </v>
      </c>
      <c r="B318" s="56" t="str">
        <f>'Door Comparison'!B319</f>
        <v>DRS-100</v>
      </c>
      <c r="C318" s="56">
        <f>'Door Comparison'!C319</f>
        <v>0</v>
      </c>
      <c r="D318" s="9">
        <f>'Door Comparison'!N319</f>
        <v>1</v>
      </c>
      <c r="E318" s="91">
        <f>('Door Labour'!Y319/'Door Labour'!K$3)*'Door Summary'!G$3</f>
        <v>166.61</v>
      </c>
      <c r="F318" s="3">
        <f>'Door Materials'!W319</f>
        <v>618.34</v>
      </c>
      <c r="G318" s="3">
        <f t="shared" si="36"/>
        <v>784.95</v>
      </c>
      <c r="H318" s="3">
        <f t="shared" si="37"/>
        <v>117.74</v>
      </c>
      <c r="I318" s="3">
        <f t="shared" si="38"/>
        <v>902.69</v>
      </c>
      <c r="J318" s="54">
        <v>0</v>
      </c>
      <c r="K318" s="75">
        <f t="shared" si="39"/>
        <v>9.1199999999999992</v>
      </c>
      <c r="L318" s="75">
        <f t="shared" si="40"/>
        <v>911.81</v>
      </c>
      <c r="M318" s="75">
        <f t="shared" si="41"/>
        <v>136.77000000000001</v>
      </c>
      <c r="N318" s="3">
        <f t="shared" si="42"/>
        <v>1048.58</v>
      </c>
      <c r="O318" s="11">
        <f t="shared" si="43"/>
        <v>1048.58</v>
      </c>
    </row>
    <row r="319" spans="1:15" x14ac:dyDescent="0.2">
      <c r="A319" s="56" t="str">
        <f>'Door Comparison'!A320</f>
        <v xml:space="preserve">06.54.01,  </v>
      </c>
      <c r="B319" s="56" t="str">
        <f>'Door Comparison'!B320</f>
        <v>DRS-100</v>
      </c>
      <c r="C319" s="56">
        <f>'Door Comparison'!C320</f>
        <v>0</v>
      </c>
      <c r="D319" s="9">
        <f>'Door Comparison'!N320</f>
        <v>1</v>
      </c>
      <c r="E319" s="91">
        <f>('Door Labour'!Y320/'Door Labour'!K$3)*'Door Summary'!G$3</f>
        <v>166.61</v>
      </c>
      <c r="F319" s="3">
        <f>'Door Materials'!W320</f>
        <v>618.34</v>
      </c>
      <c r="G319" s="3">
        <f t="shared" si="36"/>
        <v>784.95</v>
      </c>
      <c r="H319" s="3">
        <f t="shared" si="37"/>
        <v>117.74</v>
      </c>
      <c r="I319" s="3">
        <f t="shared" si="38"/>
        <v>902.69</v>
      </c>
      <c r="J319" s="54">
        <v>0</v>
      </c>
      <c r="K319" s="75">
        <f t="shared" si="39"/>
        <v>9.1199999999999992</v>
      </c>
      <c r="L319" s="75">
        <f t="shared" si="40"/>
        <v>911.81</v>
      </c>
      <c r="M319" s="75">
        <f t="shared" si="41"/>
        <v>136.77000000000001</v>
      </c>
      <c r="N319" s="3">
        <f t="shared" si="42"/>
        <v>1048.58</v>
      </c>
      <c r="O319" s="11">
        <f t="shared" si="43"/>
        <v>1048.58</v>
      </c>
    </row>
    <row r="320" spans="1:15" x14ac:dyDescent="0.2">
      <c r="A320" s="56" t="str">
        <f>'Door Comparison'!A321</f>
        <v xml:space="preserve">06.10.01,  </v>
      </c>
      <c r="B320" s="56" t="str">
        <f>'Door Comparison'!B321</f>
        <v>DRS-100</v>
      </c>
      <c r="C320" s="56">
        <f>'Door Comparison'!C321</f>
        <v>0</v>
      </c>
      <c r="D320" s="9">
        <f>'Door Comparison'!N321</f>
        <v>1</v>
      </c>
      <c r="E320" s="91">
        <f>('Door Labour'!Y321/'Door Labour'!K$3)*'Door Summary'!G$3</f>
        <v>166.61</v>
      </c>
      <c r="F320" s="3">
        <f>'Door Materials'!W321</f>
        <v>618.34</v>
      </c>
      <c r="G320" s="3">
        <f t="shared" si="36"/>
        <v>784.95</v>
      </c>
      <c r="H320" s="3">
        <f t="shared" si="37"/>
        <v>117.74</v>
      </c>
      <c r="I320" s="3">
        <f t="shared" si="38"/>
        <v>902.69</v>
      </c>
      <c r="J320" s="54">
        <v>0</v>
      </c>
      <c r="K320" s="75">
        <f t="shared" si="39"/>
        <v>9.1199999999999992</v>
      </c>
      <c r="L320" s="75">
        <f t="shared" si="40"/>
        <v>911.81</v>
      </c>
      <c r="M320" s="75">
        <f t="shared" si="41"/>
        <v>136.77000000000001</v>
      </c>
      <c r="N320" s="3">
        <f t="shared" si="42"/>
        <v>1048.58</v>
      </c>
      <c r="O320" s="11">
        <f t="shared" si="43"/>
        <v>1048.58</v>
      </c>
    </row>
    <row r="321" spans="1:15" x14ac:dyDescent="0.2">
      <c r="A321" s="56" t="str">
        <f>'Door Comparison'!A322</f>
        <v xml:space="preserve">06.12.02,  </v>
      </c>
      <c r="B321" s="56" t="str">
        <f>'Door Comparison'!B322</f>
        <v>DRS-104</v>
      </c>
      <c r="C321" s="56">
        <f>'Door Comparison'!C322</f>
        <v>0</v>
      </c>
      <c r="D321" s="9">
        <f>'Door Comparison'!N322</f>
        <v>1</v>
      </c>
      <c r="E321" s="91">
        <f>('Door Labour'!Y322/'Door Labour'!K$3)*'Door Summary'!G$3</f>
        <v>144.01</v>
      </c>
      <c r="F321" s="3">
        <f>'Door Materials'!W322</f>
        <v>359.56</v>
      </c>
      <c r="G321" s="3">
        <f t="shared" si="36"/>
        <v>503.57</v>
      </c>
      <c r="H321" s="3">
        <f t="shared" si="37"/>
        <v>75.540000000000006</v>
      </c>
      <c r="I321" s="3">
        <f t="shared" si="38"/>
        <v>579.11</v>
      </c>
      <c r="J321" s="54">
        <v>0</v>
      </c>
      <c r="K321" s="75">
        <f t="shared" si="39"/>
        <v>5.85</v>
      </c>
      <c r="L321" s="75">
        <f t="shared" si="40"/>
        <v>584.96</v>
      </c>
      <c r="M321" s="75">
        <f t="shared" si="41"/>
        <v>87.74</v>
      </c>
      <c r="N321" s="3">
        <f t="shared" si="42"/>
        <v>672.7</v>
      </c>
      <c r="O321" s="11">
        <f t="shared" si="43"/>
        <v>672.7</v>
      </c>
    </row>
    <row r="322" spans="1:15" x14ac:dyDescent="0.2">
      <c r="A322" s="56" t="str">
        <f>'Door Comparison'!A323</f>
        <v xml:space="preserve">06.12.03,  </v>
      </c>
      <c r="B322" s="56" t="str">
        <f>'Door Comparison'!B323</f>
        <v>DRS-104</v>
      </c>
      <c r="C322" s="56">
        <f>'Door Comparison'!C323</f>
        <v>0</v>
      </c>
      <c r="D322" s="9">
        <f>'Door Comparison'!N323</f>
        <v>1</v>
      </c>
      <c r="E322" s="91">
        <f>('Door Labour'!Y323/'Door Labour'!K$3)*'Door Summary'!G$3</f>
        <v>144.01</v>
      </c>
      <c r="F322" s="3">
        <f>'Door Materials'!W323</f>
        <v>359.56</v>
      </c>
      <c r="G322" s="3">
        <f t="shared" si="36"/>
        <v>503.57</v>
      </c>
      <c r="H322" s="3">
        <f t="shared" si="37"/>
        <v>75.540000000000006</v>
      </c>
      <c r="I322" s="3">
        <f t="shared" si="38"/>
        <v>579.11</v>
      </c>
      <c r="J322" s="54">
        <v>0</v>
      </c>
      <c r="K322" s="75">
        <f t="shared" si="39"/>
        <v>5.85</v>
      </c>
      <c r="L322" s="75">
        <f t="shared" si="40"/>
        <v>584.96</v>
      </c>
      <c r="M322" s="75">
        <f t="shared" si="41"/>
        <v>87.74</v>
      </c>
      <c r="N322" s="3">
        <f t="shared" si="42"/>
        <v>672.7</v>
      </c>
      <c r="O322" s="11">
        <f t="shared" si="43"/>
        <v>672.7</v>
      </c>
    </row>
    <row r="323" spans="1:15" x14ac:dyDescent="0.2">
      <c r="A323" s="56" t="str">
        <f>'Door Comparison'!A324</f>
        <v xml:space="preserve">06.12.04,  </v>
      </c>
      <c r="B323" s="56" t="str">
        <f>'Door Comparison'!B324</f>
        <v>DRS-104</v>
      </c>
      <c r="C323" s="56">
        <f>'Door Comparison'!C324</f>
        <v>0</v>
      </c>
      <c r="D323" s="9">
        <f>'Door Comparison'!N324</f>
        <v>1</v>
      </c>
      <c r="E323" s="91">
        <f>('Door Labour'!Y324/'Door Labour'!K$3)*'Door Summary'!G$3</f>
        <v>144.01</v>
      </c>
      <c r="F323" s="3">
        <f>'Door Materials'!W324</f>
        <v>359.56</v>
      </c>
      <c r="G323" s="3">
        <f t="shared" si="36"/>
        <v>503.57</v>
      </c>
      <c r="H323" s="3">
        <f t="shared" si="37"/>
        <v>75.540000000000006</v>
      </c>
      <c r="I323" s="3">
        <f t="shared" si="38"/>
        <v>579.11</v>
      </c>
      <c r="J323" s="54">
        <v>0</v>
      </c>
      <c r="K323" s="75">
        <f t="shared" si="39"/>
        <v>5.85</v>
      </c>
      <c r="L323" s="75">
        <f t="shared" si="40"/>
        <v>584.96</v>
      </c>
      <c r="M323" s="75">
        <f t="shared" si="41"/>
        <v>87.74</v>
      </c>
      <c r="N323" s="3">
        <f t="shared" si="42"/>
        <v>672.7</v>
      </c>
      <c r="O323" s="11">
        <f t="shared" si="43"/>
        <v>672.7</v>
      </c>
    </row>
    <row r="324" spans="1:15" x14ac:dyDescent="0.2">
      <c r="A324" s="56" t="str">
        <f>'Door Comparison'!A325</f>
        <v xml:space="preserve">06.12.05,  </v>
      </c>
      <c r="B324" s="56" t="str">
        <f>'Door Comparison'!B325</f>
        <v>DRS-104</v>
      </c>
      <c r="C324" s="56">
        <f>'Door Comparison'!C325</f>
        <v>0</v>
      </c>
      <c r="D324" s="9">
        <f>'Door Comparison'!N325</f>
        <v>1</v>
      </c>
      <c r="E324" s="91">
        <f>('Door Labour'!Y325/'Door Labour'!K$3)*'Door Summary'!G$3</f>
        <v>144.01</v>
      </c>
      <c r="F324" s="3">
        <f>'Door Materials'!W325</f>
        <v>359.56</v>
      </c>
      <c r="G324" s="3">
        <f t="shared" si="36"/>
        <v>503.57</v>
      </c>
      <c r="H324" s="3">
        <f t="shared" si="37"/>
        <v>75.540000000000006</v>
      </c>
      <c r="I324" s="3">
        <f t="shared" si="38"/>
        <v>579.11</v>
      </c>
      <c r="J324" s="54">
        <v>0</v>
      </c>
      <c r="K324" s="75">
        <f t="shared" si="39"/>
        <v>5.85</v>
      </c>
      <c r="L324" s="75">
        <f t="shared" si="40"/>
        <v>584.96</v>
      </c>
      <c r="M324" s="75">
        <f t="shared" si="41"/>
        <v>87.74</v>
      </c>
      <c r="N324" s="3">
        <f t="shared" si="42"/>
        <v>672.7</v>
      </c>
      <c r="O324" s="11">
        <f t="shared" si="43"/>
        <v>672.7</v>
      </c>
    </row>
    <row r="325" spans="1:15" x14ac:dyDescent="0.2">
      <c r="A325" s="56" t="str">
        <f>'Door Comparison'!A326</f>
        <v xml:space="preserve">06.12.06,  </v>
      </c>
      <c r="B325" s="56" t="str">
        <f>'Door Comparison'!B326</f>
        <v>DRS-105</v>
      </c>
      <c r="C325" s="56">
        <f>'Door Comparison'!C326</f>
        <v>0</v>
      </c>
      <c r="D325" s="9">
        <f>'Door Comparison'!N326</f>
        <v>1</v>
      </c>
      <c r="E325" s="91">
        <f>('Door Labour'!Y326/'Door Labour'!K$3)*'Door Summary'!G$3</f>
        <v>180.13</v>
      </c>
      <c r="F325" s="3">
        <f>'Door Materials'!W326</f>
        <v>596.39</v>
      </c>
      <c r="G325" s="3">
        <f t="shared" si="36"/>
        <v>776.52</v>
      </c>
      <c r="H325" s="3">
        <f t="shared" si="37"/>
        <v>116.48</v>
      </c>
      <c r="I325" s="3">
        <f t="shared" si="38"/>
        <v>893</v>
      </c>
      <c r="J325" s="54">
        <v>0</v>
      </c>
      <c r="K325" s="75">
        <f t="shared" si="39"/>
        <v>9.02</v>
      </c>
      <c r="L325" s="75">
        <f t="shared" si="40"/>
        <v>902.02</v>
      </c>
      <c r="M325" s="75">
        <f t="shared" si="41"/>
        <v>135.30000000000001</v>
      </c>
      <c r="N325" s="3">
        <f t="shared" si="42"/>
        <v>1037.32</v>
      </c>
      <c r="O325" s="11">
        <f t="shared" si="43"/>
        <v>1037.32</v>
      </c>
    </row>
    <row r="326" spans="1:15" x14ac:dyDescent="0.2">
      <c r="A326" s="56" t="str">
        <f>'Door Comparison'!A327</f>
        <v xml:space="preserve">06.18.01,  </v>
      </c>
      <c r="B326" s="56" t="str">
        <f>'Door Comparison'!B327</f>
        <v>DRS-100</v>
      </c>
      <c r="C326" s="56">
        <f>'Door Comparison'!C327</f>
        <v>0</v>
      </c>
      <c r="D326" s="9">
        <f>'Door Comparison'!N327</f>
        <v>1</v>
      </c>
      <c r="E326" s="91">
        <f>('Door Labour'!Y327/'Door Labour'!K$3)*'Door Summary'!G$3</f>
        <v>166.61</v>
      </c>
      <c r="F326" s="3">
        <f>'Door Materials'!W327</f>
        <v>618.34</v>
      </c>
      <c r="G326" s="3">
        <f t="shared" si="36"/>
        <v>784.95</v>
      </c>
      <c r="H326" s="3">
        <f t="shared" si="37"/>
        <v>117.74</v>
      </c>
      <c r="I326" s="3">
        <f t="shared" si="38"/>
        <v>902.69</v>
      </c>
      <c r="J326" s="54">
        <v>0</v>
      </c>
      <c r="K326" s="75">
        <f t="shared" si="39"/>
        <v>9.1199999999999992</v>
      </c>
      <c r="L326" s="75">
        <f t="shared" si="40"/>
        <v>911.81</v>
      </c>
      <c r="M326" s="75">
        <f t="shared" si="41"/>
        <v>136.77000000000001</v>
      </c>
      <c r="N326" s="3">
        <f t="shared" si="42"/>
        <v>1048.58</v>
      </c>
      <c r="O326" s="11">
        <f t="shared" si="43"/>
        <v>1048.58</v>
      </c>
    </row>
    <row r="327" spans="1:15" x14ac:dyDescent="0.2">
      <c r="A327" s="56" t="str">
        <f>'Door Comparison'!A328</f>
        <v xml:space="preserve">06.18.02,  </v>
      </c>
      <c r="B327" s="56" t="str">
        <f>'Door Comparison'!B328</f>
        <v>DRS-104</v>
      </c>
      <c r="C327" s="56">
        <f>'Door Comparison'!C328</f>
        <v>0</v>
      </c>
      <c r="D327" s="9">
        <f>'Door Comparison'!N328</f>
        <v>1</v>
      </c>
      <c r="E327" s="91">
        <f>('Door Labour'!Y328/'Door Labour'!K$3)*'Door Summary'!G$3</f>
        <v>151.31</v>
      </c>
      <c r="F327" s="3">
        <f>'Door Materials'!W328</f>
        <v>444.66</v>
      </c>
      <c r="G327" s="3">
        <f t="shared" si="36"/>
        <v>595.97</v>
      </c>
      <c r="H327" s="3">
        <f t="shared" si="37"/>
        <v>89.4</v>
      </c>
      <c r="I327" s="3">
        <f t="shared" si="38"/>
        <v>685.37</v>
      </c>
      <c r="J327" s="54">
        <v>0</v>
      </c>
      <c r="K327" s="75">
        <f t="shared" si="39"/>
        <v>6.92</v>
      </c>
      <c r="L327" s="75">
        <f t="shared" si="40"/>
        <v>692.29</v>
      </c>
      <c r="M327" s="75">
        <f t="shared" si="41"/>
        <v>103.84</v>
      </c>
      <c r="N327" s="3">
        <f t="shared" si="42"/>
        <v>796.13</v>
      </c>
      <c r="O327" s="11">
        <f t="shared" si="43"/>
        <v>796.13</v>
      </c>
    </row>
    <row r="328" spans="1:15" x14ac:dyDescent="0.2">
      <c r="A328" s="56" t="str">
        <f>'Door Comparison'!A329</f>
        <v xml:space="preserve">06.18.03,  </v>
      </c>
      <c r="B328" s="56" t="str">
        <f>'Door Comparison'!B329</f>
        <v>DRS-104</v>
      </c>
      <c r="C328" s="56">
        <f>'Door Comparison'!C329</f>
        <v>0</v>
      </c>
      <c r="D328" s="9">
        <f>'Door Comparison'!N329</f>
        <v>1</v>
      </c>
      <c r="E328" s="91">
        <f>('Door Labour'!Y329/'Door Labour'!K$3)*'Door Summary'!G$3</f>
        <v>144.01</v>
      </c>
      <c r="F328" s="3">
        <f>'Door Materials'!W329</f>
        <v>359.56</v>
      </c>
      <c r="G328" s="3">
        <f t="shared" si="36"/>
        <v>503.57</v>
      </c>
      <c r="H328" s="3">
        <f t="shared" si="37"/>
        <v>75.540000000000006</v>
      </c>
      <c r="I328" s="3">
        <f t="shared" si="38"/>
        <v>579.11</v>
      </c>
      <c r="J328" s="54">
        <v>0</v>
      </c>
      <c r="K328" s="75">
        <f t="shared" si="39"/>
        <v>5.85</v>
      </c>
      <c r="L328" s="75">
        <f t="shared" si="40"/>
        <v>584.96</v>
      </c>
      <c r="M328" s="75">
        <f t="shared" si="41"/>
        <v>87.74</v>
      </c>
      <c r="N328" s="3">
        <f t="shared" si="42"/>
        <v>672.7</v>
      </c>
      <c r="O328" s="11">
        <f t="shared" si="43"/>
        <v>672.7</v>
      </c>
    </row>
    <row r="329" spans="1:15" x14ac:dyDescent="0.2">
      <c r="A329" s="56" t="str">
        <f>'Door Comparison'!A330</f>
        <v xml:space="preserve">06.18.04,  </v>
      </c>
      <c r="B329" s="56" t="str">
        <f>'Door Comparison'!B330</f>
        <v>DRS-104</v>
      </c>
      <c r="C329" s="56">
        <f>'Door Comparison'!C330</f>
        <v>0</v>
      </c>
      <c r="D329" s="9">
        <f>'Door Comparison'!N330</f>
        <v>1</v>
      </c>
      <c r="E329" s="91">
        <f>('Door Labour'!Y330/'Door Labour'!K$3)*'Door Summary'!G$3</f>
        <v>144.01</v>
      </c>
      <c r="F329" s="3">
        <f>'Door Materials'!W330</f>
        <v>359.56</v>
      </c>
      <c r="G329" s="3">
        <f t="shared" ref="G329:G392" si="44">E329+F329</f>
        <v>503.57</v>
      </c>
      <c r="H329" s="3">
        <f t="shared" ref="H329:H392" si="45">G329*H$7</f>
        <v>75.540000000000006</v>
      </c>
      <c r="I329" s="3">
        <f t="shared" ref="I329:I392" si="46">SUM(G329:H329)</f>
        <v>579.11</v>
      </c>
      <c r="J329" s="54">
        <v>0</v>
      </c>
      <c r="K329" s="75">
        <f t="shared" ref="K329:K392" si="47">(I329+J329)/99</f>
        <v>5.85</v>
      </c>
      <c r="L329" s="75">
        <f t="shared" ref="L329:L392" si="48">K329+J329+I329</f>
        <v>584.96</v>
      </c>
      <c r="M329" s="75">
        <f t="shared" ref="M329:M392" si="49">L329*0.15</f>
        <v>87.74</v>
      </c>
      <c r="N329" s="3">
        <f t="shared" ref="N329:N392" si="50">L329+M329</f>
        <v>672.7</v>
      </c>
      <c r="O329" s="11">
        <f t="shared" ref="O329:O392" si="51">D329*N329</f>
        <v>672.7</v>
      </c>
    </row>
    <row r="330" spans="1:15" x14ac:dyDescent="0.2">
      <c r="A330" s="56" t="str">
        <f>'Door Comparison'!A331</f>
        <v xml:space="preserve">06.36.02,  </v>
      </c>
      <c r="B330" s="56" t="str">
        <f>'Door Comparison'!B331</f>
        <v>DRS-104</v>
      </c>
      <c r="C330" s="56">
        <f>'Door Comparison'!C331</f>
        <v>0</v>
      </c>
      <c r="D330" s="9">
        <f>'Door Comparison'!N331</f>
        <v>1</v>
      </c>
      <c r="E330" s="91">
        <f>('Door Labour'!Y331/'Door Labour'!K$3)*'Door Summary'!G$3</f>
        <v>151.31</v>
      </c>
      <c r="F330" s="3">
        <f>'Door Materials'!W331</f>
        <v>444.66</v>
      </c>
      <c r="G330" s="3">
        <f t="shared" si="44"/>
        <v>595.97</v>
      </c>
      <c r="H330" s="3">
        <f t="shared" si="45"/>
        <v>89.4</v>
      </c>
      <c r="I330" s="3">
        <f t="shared" si="46"/>
        <v>685.37</v>
      </c>
      <c r="J330" s="54">
        <v>0</v>
      </c>
      <c r="K330" s="75">
        <f t="shared" si="47"/>
        <v>6.92</v>
      </c>
      <c r="L330" s="75">
        <f t="shared" si="48"/>
        <v>692.29</v>
      </c>
      <c r="M330" s="75">
        <f t="shared" si="49"/>
        <v>103.84</v>
      </c>
      <c r="N330" s="3">
        <f t="shared" si="50"/>
        <v>796.13</v>
      </c>
      <c r="O330" s="11">
        <f t="shared" si="51"/>
        <v>796.13</v>
      </c>
    </row>
    <row r="331" spans="1:15" x14ac:dyDescent="0.2">
      <c r="A331" s="56" t="str">
        <f>'Door Comparison'!A332</f>
        <v xml:space="preserve">06.36.03,  </v>
      </c>
      <c r="B331" s="56" t="str">
        <f>'Door Comparison'!B332</f>
        <v>DRS-104</v>
      </c>
      <c r="C331" s="56">
        <f>'Door Comparison'!C332</f>
        <v>0</v>
      </c>
      <c r="D331" s="9">
        <f>'Door Comparison'!N332</f>
        <v>1</v>
      </c>
      <c r="E331" s="91">
        <f>('Door Labour'!Y332/'Door Labour'!K$3)*'Door Summary'!G$3</f>
        <v>180.13</v>
      </c>
      <c r="F331" s="3">
        <f>'Door Materials'!W332</f>
        <v>555.20000000000005</v>
      </c>
      <c r="G331" s="3">
        <f t="shared" si="44"/>
        <v>735.33</v>
      </c>
      <c r="H331" s="3">
        <f t="shared" si="45"/>
        <v>110.3</v>
      </c>
      <c r="I331" s="3">
        <f t="shared" si="46"/>
        <v>845.63</v>
      </c>
      <c r="J331" s="54">
        <v>0</v>
      </c>
      <c r="K331" s="75">
        <f t="shared" si="47"/>
        <v>8.5399999999999991</v>
      </c>
      <c r="L331" s="75">
        <f t="shared" si="48"/>
        <v>854.17</v>
      </c>
      <c r="M331" s="75">
        <f t="shared" si="49"/>
        <v>128.13</v>
      </c>
      <c r="N331" s="3">
        <f t="shared" si="50"/>
        <v>982.3</v>
      </c>
      <c r="O331" s="11">
        <f t="shared" si="51"/>
        <v>982.3</v>
      </c>
    </row>
    <row r="332" spans="1:15" x14ac:dyDescent="0.2">
      <c r="A332" s="56" t="str">
        <f>'Door Comparison'!A333</f>
        <v xml:space="preserve">06.36.04,  </v>
      </c>
      <c r="B332" s="56" t="str">
        <f>'Door Comparison'!B333</f>
        <v>DRS-104</v>
      </c>
      <c r="C332" s="56">
        <f>'Door Comparison'!C333</f>
        <v>0</v>
      </c>
      <c r="D332" s="9">
        <f>'Door Comparison'!N333</f>
        <v>1</v>
      </c>
      <c r="E332" s="91">
        <f>('Door Labour'!Y333/'Door Labour'!K$3)*'Door Summary'!G$3</f>
        <v>151.31</v>
      </c>
      <c r="F332" s="3">
        <f>'Door Materials'!W333</f>
        <v>444.66</v>
      </c>
      <c r="G332" s="3">
        <f t="shared" si="44"/>
        <v>595.97</v>
      </c>
      <c r="H332" s="3">
        <f t="shared" si="45"/>
        <v>89.4</v>
      </c>
      <c r="I332" s="3">
        <f t="shared" si="46"/>
        <v>685.37</v>
      </c>
      <c r="J332" s="54">
        <v>0</v>
      </c>
      <c r="K332" s="75">
        <f t="shared" si="47"/>
        <v>6.92</v>
      </c>
      <c r="L332" s="75">
        <f t="shared" si="48"/>
        <v>692.29</v>
      </c>
      <c r="M332" s="75">
        <f t="shared" si="49"/>
        <v>103.84</v>
      </c>
      <c r="N332" s="3">
        <f t="shared" si="50"/>
        <v>796.13</v>
      </c>
      <c r="O332" s="11">
        <f t="shared" si="51"/>
        <v>796.13</v>
      </c>
    </row>
    <row r="333" spans="1:15" x14ac:dyDescent="0.2">
      <c r="A333" s="56" t="str">
        <f>'Door Comparison'!A334</f>
        <v xml:space="preserve">06.36.05,  </v>
      </c>
      <c r="B333" s="56" t="str">
        <f>'Door Comparison'!B334</f>
        <v>DRS-104</v>
      </c>
      <c r="C333" s="56">
        <f>'Door Comparison'!C334</f>
        <v>0</v>
      </c>
      <c r="D333" s="9">
        <f>'Door Comparison'!N334</f>
        <v>1</v>
      </c>
      <c r="E333" s="91">
        <f>('Door Labour'!Y334/'Door Labour'!K$3)*'Door Summary'!G$3</f>
        <v>151.31</v>
      </c>
      <c r="F333" s="3">
        <f>'Door Materials'!W334</f>
        <v>444.66</v>
      </c>
      <c r="G333" s="3">
        <f t="shared" si="44"/>
        <v>595.97</v>
      </c>
      <c r="H333" s="3">
        <f t="shared" si="45"/>
        <v>89.4</v>
      </c>
      <c r="I333" s="3">
        <f t="shared" si="46"/>
        <v>685.37</v>
      </c>
      <c r="J333" s="54">
        <v>0</v>
      </c>
      <c r="K333" s="75">
        <f t="shared" si="47"/>
        <v>6.92</v>
      </c>
      <c r="L333" s="75">
        <f t="shared" si="48"/>
        <v>692.29</v>
      </c>
      <c r="M333" s="75">
        <f t="shared" si="49"/>
        <v>103.84</v>
      </c>
      <c r="N333" s="3">
        <f t="shared" si="50"/>
        <v>796.13</v>
      </c>
      <c r="O333" s="11">
        <f t="shared" si="51"/>
        <v>796.13</v>
      </c>
    </row>
    <row r="334" spans="1:15" x14ac:dyDescent="0.2">
      <c r="A334" s="56" t="str">
        <f>'Door Comparison'!A335</f>
        <v xml:space="preserve">06.36.06,  </v>
      </c>
      <c r="B334" s="56" t="str">
        <f>'Door Comparison'!B335</f>
        <v>DRS-104</v>
      </c>
      <c r="C334" s="56">
        <f>'Door Comparison'!C335</f>
        <v>0</v>
      </c>
      <c r="D334" s="9">
        <f>'Door Comparison'!N335</f>
        <v>1</v>
      </c>
      <c r="E334" s="91">
        <f>('Door Labour'!Y335/'Door Labour'!K$3)*'Door Summary'!G$3</f>
        <v>190.57</v>
      </c>
      <c r="F334" s="3">
        <f>'Door Materials'!W335</f>
        <v>970.44</v>
      </c>
      <c r="G334" s="3">
        <f t="shared" si="44"/>
        <v>1161.01</v>
      </c>
      <c r="H334" s="3">
        <f t="shared" si="45"/>
        <v>174.15</v>
      </c>
      <c r="I334" s="3">
        <f t="shared" si="46"/>
        <v>1335.16</v>
      </c>
      <c r="J334" s="54">
        <v>0</v>
      </c>
      <c r="K334" s="75">
        <f t="shared" si="47"/>
        <v>13.49</v>
      </c>
      <c r="L334" s="75">
        <f t="shared" si="48"/>
        <v>1348.65</v>
      </c>
      <c r="M334" s="75">
        <f t="shared" si="49"/>
        <v>202.3</v>
      </c>
      <c r="N334" s="3">
        <f t="shared" si="50"/>
        <v>1550.95</v>
      </c>
      <c r="O334" s="11">
        <f t="shared" si="51"/>
        <v>1550.95</v>
      </c>
    </row>
    <row r="335" spans="1:15" x14ac:dyDescent="0.2">
      <c r="A335" s="56" t="str">
        <f>'Door Comparison'!A336</f>
        <v xml:space="preserve">06.36.07,  </v>
      </c>
      <c r="B335" s="56" t="str">
        <f>'Door Comparison'!B336</f>
        <v>DRS-104</v>
      </c>
      <c r="C335" s="56">
        <f>'Door Comparison'!C336</f>
        <v>0</v>
      </c>
      <c r="D335" s="9">
        <f>'Door Comparison'!N336</f>
        <v>1</v>
      </c>
      <c r="E335" s="91">
        <f>('Door Labour'!Y336/'Door Labour'!K$3)*'Door Summary'!G$3</f>
        <v>224.27</v>
      </c>
      <c r="F335" s="3">
        <f>'Door Materials'!W336</f>
        <v>1001.68</v>
      </c>
      <c r="G335" s="3">
        <f t="shared" si="44"/>
        <v>1225.95</v>
      </c>
      <c r="H335" s="3">
        <f t="shared" si="45"/>
        <v>183.89</v>
      </c>
      <c r="I335" s="3">
        <f t="shared" si="46"/>
        <v>1409.84</v>
      </c>
      <c r="J335" s="54">
        <v>0</v>
      </c>
      <c r="K335" s="75">
        <f t="shared" si="47"/>
        <v>14.24</v>
      </c>
      <c r="L335" s="75">
        <f t="shared" si="48"/>
        <v>1424.08</v>
      </c>
      <c r="M335" s="75">
        <f t="shared" si="49"/>
        <v>213.61</v>
      </c>
      <c r="N335" s="3">
        <f t="shared" si="50"/>
        <v>1637.69</v>
      </c>
      <c r="O335" s="11">
        <f t="shared" si="51"/>
        <v>1637.69</v>
      </c>
    </row>
    <row r="336" spans="1:15" x14ac:dyDescent="0.2">
      <c r="A336" s="56" t="str">
        <f>'Door Comparison'!A337</f>
        <v xml:space="preserve">06.36.08,  </v>
      </c>
      <c r="B336" s="56" t="str">
        <f>'Door Comparison'!B337</f>
        <v>DRS-104</v>
      </c>
      <c r="C336" s="56">
        <f>'Door Comparison'!C337</f>
        <v>0</v>
      </c>
      <c r="D336" s="9">
        <f>'Door Comparison'!N337</f>
        <v>1</v>
      </c>
      <c r="E336" s="91">
        <f>('Door Labour'!Y337/'Door Labour'!K$3)*'Door Summary'!G$3</f>
        <v>224.27</v>
      </c>
      <c r="F336" s="3">
        <f>'Door Materials'!W337</f>
        <v>1001.68</v>
      </c>
      <c r="G336" s="3">
        <f t="shared" si="44"/>
        <v>1225.95</v>
      </c>
      <c r="H336" s="3">
        <f t="shared" si="45"/>
        <v>183.89</v>
      </c>
      <c r="I336" s="3">
        <f t="shared" si="46"/>
        <v>1409.84</v>
      </c>
      <c r="J336" s="54">
        <v>0</v>
      </c>
      <c r="K336" s="75">
        <f t="shared" si="47"/>
        <v>14.24</v>
      </c>
      <c r="L336" s="75">
        <f t="shared" si="48"/>
        <v>1424.08</v>
      </c>
      <c r="M336" s="75">
        <f t="shared" si="49"/>
        <v>213.61</v>
      </c>
      <c r="N336" s="3">
        <f t="shared" si="50"/>
        <v>1637.69</v>
      </c>
      <c r="O336" s="11">
        <f t="shared" si="51"/>
        <v>1637.69</v>
      </c>
    </row>
    <row r="337" spans="1:15" x14ac:dyDescent="0.2">
      <c r="A337" s="56" t="str">
        <f>'Door Comparison'!A338</f>
        <v xml:space="preserve">06.36.09,  </v>
      </c>
      <c r="B337" s="56" t="str">
        <f>'Door Comparison'!B338</f>
        <v>DRS-104</v>
      </c>
      <c r="C337" s="56">
        <f>'Door Comparison'!C338</f>
        <v>0</v>
      </c>
      <c r="D337" s="9">
        <f>'Door Comparison'!N338</f>
        <v>1</v>
      </c>
      <c r="E337" s="91">
        <f>('Door Labour'!Y338/'Door Labour'!K$3)*'Door Summary'!G$3</f>
        <v>190.57</v>
      </c>
      <c r="F337" s="3">
        <f>'Door Materials'!W338</f>
        <v>970.44</v>
      </c>
      <c r="G337" s="3">
        <f t="shared" si="44"/>
        <v>1161.01</v>
      </c>
      <c r="H337" s="3">
        <f t="shared" si="45"/>
        <v>174.15</v>
      </c>
      <c r="I337" s="3">
        <f t="shared" si="46"/>
        <v>1335.16</v>
      </c>
      <c r="J337" s="54">
        <v>0</v>
      </c>
      <c r="K337" s="75">
        <f t="shared" si="47"/>
        <v>13.49</v>
      </c>
      <c r="L337" s="75">
        <f t="shared" si="48"/>
        <v>1348.65</v>
      </c>
      <c r="M337" s="75">
        <f t="shared" si="49"/>
        <v>202.3</v>
      </c>
      <c r="N337" s="3">
        <f t="shared" si="50"/>
        <v>1550.95</v>
      </c>
      <c r="O337" s="11">
        <f t="shared" si="51"/>
        <v>1550.95</v>
      </c>
    </row>
    <row r="338" spans="1:15" x14ac:dyDescent="0.2">
      <c r="A338" s="56" t="str">
        <f>'Door Comparison'!A339</f>
        <v xml:space="preserve">06.36.10,  </v>
      </c>
      <c r="B338" s="56" t="str">
        <f>'Door Comparison'!B339</f>
        <v>DRS-104</v>
      </c>
      <c r="C338" s="56">
        <f>'Door Comparison'!C339</f>
        <v>0</v>
      </c>
      <c r="D338" s="9">
        <f>'Door Comparison'!N339</f>
        <v>1</v>
      </c>
      <c r="E338" s="91">
        <f>('Door Labour'!Y339/'Door Labour'!K$3)*'Door Summary'!G$3</f>
        <v>190.57</v>
      </c>
      <c r="F338" s="3">
        <f>'Door Materials'!W339</f>
        <v>970.44</v>
      </c>
      <c r="G338" s="3">
        <f t="shared" si="44"/>
        <v>1161.01</v>
      </c>
      <c r="H338" s="3">
        <f t="shared" si="45"/>
        <v>174.15</v>
      </c>
      <c r="I338" s="3">
        <f t="shared" si="46"/>
        <v>1335.16</v>
      </c>
      <c r="J338" s="54">
        <v>0</v>
      </c>
      <c r="K338" s="75">
        <f t="shared" si="47"/>
        <v>13.49</v>
      </c>
      <c r="L338" s="75">
        <f t="shared" si="48"/>
        <v>1348.65</v>
      </c>
      <c r="M338" s="75">
        <f t="shared" si="49"/>
        <v>202.3</v>
      </c>
      <c r="N338" s="3">
        <f t="shared" si="50"/>
        <v>1550.95</v>
      </c>
      <c r="O338" s="11">
        <f t="shared" si="51"/>
        <v>1550.95</v>
      </c>
    </row>
    <row r="339" spans="1:15" x14ac:dyDescent="0.2">
      <c r="A339" s="56" t="str">
        <f>'Door Comparison'!A340</f>
        <v xml:space="preserve">06.36.11,  </v>
      </c>
      <c r="B339" s="56" t="str">
        <f>'Door Comparison'!B340</f>
        <v>DRS-104</v>
      </c>
      <c r="C339" s="56">
        <f>'Door Comparison'!C340</f>
        <v>0</v>
      </c>
      <c r="D339" s="9">
        <f>'Door Comparison'!N340</f>
        <v>1</v>
      </c>
      <c r="E339" s="91">
        <f>('Door Labour'!Y340/'Door Labour'!K$3)*'Door Summary'!G$3</f>
        <v>180.13</v>
      </c>
      <c r="F339" s="3">
        <f>'Door Materials'!W340</f>
        <v>555.20000000000005</v>
      </c>
      <c r="G339" s="3">
        <f t="shared" si="44"/>
        <v>735.33</v>
      </c>
      <c r="H339" s="3">
        <f t="shared" si="45"/>
        <v>110.3</v>
      </c>
      <c r="I339" s="3">
        <f t="shared" si="46"/>
        <v>845.63</v>
      </c>
      <c r="J339" s="54">
        <v>0</v>
      </c>
      <c r="K339" s="75">
        <f t="shared" si="47"/>
        <v>8.5399999999999991</v>
      </c>
      <c r="L339" s="75">
        <f t="shared" si="48"/>
        <v>854.17</v>
      </c>
      <c r="M339" s="75">
        <f t="shared" si="49"/>
        <v>128.13</v>
      </c>
      <c r="N339" s="3">
        <f t="shared" si="50"/>
        <v>982.3</v>
      </c>
      <c r="O339" s="11">
        <f t="shared" si="51"/>
        <v>982.3</v>
      </c>
    </row>
    <row r="340" spans="1:15" x14ac:dyDescent="0.2">
      <c r="A340" s="56" t="str">
        <f>'Door Comparison'!A341</f>
        <v xml:space="preserve">06.36.12,  </v>
      </c>
      <c r="B340" s="56" t="str">
        <f>'Door Comparison'!B341</f>
        <v>DRS-104</v>
      </c>
      <c r="C340" s="56">
        <f>'Door Comparison'!C341</f>
        <v>0</v>
      </c>
      <c r="D340" s="9">
        <f>'Door Comparison'!N341</f>
        <v>1</v>
      </c>
      <c r="E340" s="91">
        <f>('Door Labour'!Y341/'Door Labour'!K$3)*'Door Summary'!G$3</f>
        <v>190.57</v>
      </c>
      <c r="F340" s="3">
        <f>'Door Materials'!W341</f>
        <v>970.44</v>
      </c>
      <c r="G340" s="3">
        <f t="shared" si="44"/>
        <v>1161.01</v>
      </c>
      <c r="H340" s="3">
        <f t="shared" si="45"/>
        <v>174.15</v>
      </c>
      <c r="I340" s="3">
        <f t="shared" si="46"/>
        <v>1335.16</v>
      </c>
      <c r="J340" s="54">
        <v>0</v>
      </c>
      <c r="K340" s="75">
        <f t="shared" si="47"/>
        <v>13.49</v>
      </c>
      <c r="L340" s="75">
        <f t="shared" si="48"/>
        <v>1348.65</v>
      </c>
      <c r="M340" s="75">
        <f t="shared" si="49"/>
        <v>202.3</v>
      </c>
      <c r="N340" s="3">
        <f t="shared" si="50"/>
        <v>1550.95</v>
      </c>
      <c r="O340" s="11">
        <f t="shared" si="51"/>
        <v>1550.95</v>
      </c>
    </row>
    <row r="341" spans="1:15" x14ac:dyDescent="0.2">
      <c r="A341" s="56" t="str">
        <f>'Door Comparison'!A342</f>
        <v xml:space="preserve">06.36.13,  </v>
      </c>
      <c r="B341" s="56" t="str">
        <f>'Door Comparison'!B342</f>
        <v>DRS-104</v>
      </c>
      <c r="C341" s="56">
        <f>'Door Comparison'!C342</f>
        <v>0</v>
      </c>
      <c r="D341" s="9">
        <f>'Door Comparison'!N342</f>
        <v>1</v>
      </c>
      <c r="E341" s="91">
        <f>('Door Labour'!Y342/'Door Labour'!K$3)*'Door Summary'!G$3</f>
        <v>193.01</v>
      </c>
      <c r="F341" s="3">
        <f>'Door Materials'!W342</f>
        <v>979.57</v>
      </c>
      <c r="G341" s="3">
        <f t="shared" si="44"/>
        <v>1172.58</v>
      </c>
      <c r="H341" s="3">
        <f t="shared" si="45"/>
        <v>175.89</v>
      </c>
      <c r="I341" s="3">
        <f t="shared" si="46"/>
        <v>1348.47</v>
      </c>
      <c r="J341" s="54">
        <v>0</v>
      </c>
      <c r="K341" s="75">
        <f t="shared" si="47"/>
        <v>13.62</v>
      </c>
      <c r="L341" s="75">
        <f t="shared" si="48"/>
        <v>1362.09</v>
      </c>
      <c r="M341" s="75">
        <f t="shared" si="49"/>
        <v>204.31</v>
      </c>
      <c r="N341" s="3">
        <f t="shared" si="50"/>
        <v>1566.4</v>
      </c>
      <c r="O341" s="11">
        <f t="shared" si="51"/>
        <v>1566.4</v>
      </c>
    </row>
    <row r="342" spans="1:15" x14ac:dyDescent="0.2">
      <c r="A342" s="56" t="str">
        <f>'Door Comparison'!A343</f>
        <v xml:space="preserve">06.36.14,  </v>
      </c>
      <c r="B342" s="56" t="str">
        <f>'Door Comparison'!B343</f>
        <v>DRS-104</v>
      </c>
      <c r="C342" s="56">
        <f>'Door Comparison'!C343</f>
        <v>0</v>
      </c>
      <c r="D342" s="9">
        <f>'Door Comparison'!N343</f>
        <v>1</v>
      </c>
      <c r="E342" s="91">
        <f>('Door Labour'!Y343/'Door Labour'!K$3)*'Door Summary'!G$3</f>
        <v>193.01</v>
      </c>
      <c r="F342" s="3">
        <f>'Door Materials'!W343</f>
        <v>979.57</v>
      </c>
      <c r="G342" s="3">
        <f t="shared" si="44"/>
        <v>1172.58</v>
      </c>
      <c r="H342" s="3">
        <f t="shared" si="45"/>
        <v>175.89</v>
      </c>
      <c r="I342" s="3">
        <f t="shared" si="46"/>
        <v>1348.47</v>
      </c>
      <c r="J342" s="54">
        <v>0</v>
      </c>
      <c r="K342" s="75">
        <f t="shared" si="47"/>
        <v>13.62</v>
      </c>
      <c r="L342" s="75">
        <f t="shared" si="48"/>
        <v>1362.09</v>
      </c>
      <c r="M342" s="75">
        <f t="shared" si="49"/>
        <v>204.31</v>
      </c>
      <c r="N342" s="3">
        <f t="shared" si="50"/>
        <v>1566.4</v>
      </c>
      <c r="O342" s="11">
        <f t="shared" si="51"/>
        <v>1566.4</v>
      </c>
    </row>
    <row r="343" spans="1:15" x14ac:dyDescent="0.2">
      <c r="A343" s="56" t="str">
        <f>'Door Comparison'!A344</f>
        <v xml:space="preserve">06.36.15,  </v>
      </c>
      <c r="B343" s="56" t="str">
        <f>'Door Comparison'!B344</f>
        <v>DRS-104</v>
      </c>
      <c r="C343" s="56">
        <f>'Door Comparison'!C344</f>
        <v>0</v>
      </c>
      <c r="D343" s="9">
        <f>'Door Comparison'!N344</f>
        <v>1</v>
      </c>
      <c r="E343" s="91">
        <f>('Door Labour'!Y344/'Door Labour'!K$3)*'Door Summary'!G$3</f>
        <v>144.01</v>
      </c>
      <c r="F343" s="3">
        <f>'Door Materials'!W344</f>
        <v>359.56</v>
      </c>
      <c r="G343" s="3">
        <f t="shared" si="44"/>
        <v>503.57</v>
      </c>
      <c r="H343" s="3">
        <f t="shared" si="45"/>
        <v>75.540000000000006</v>
      </c>
      <c r="I343" s="3">
        <f t="shared" si="46"/>
        <v>579.11</v>
      </c>
      <c r="J343" s="54">
        <v>0</v>
      </c>
      <c r="K343" s="75">
        <f t="shared" si="47"/>
        <v>5.85</v>
      </c>
      <c r="L343" s="75">
        <f t="shared" si="48"/>
        <v>584.96</v>
      </c>
      <c r="M343" s="75">
        <f t="shared" si="49"/>
        <v>87.74</v>
      </c>
      <c r="N343" s="3">
        <f t="shared" si="50"/>
        <v>672.7</v>
      </c>
      <c r="O343" s="11">
        <f t="shared" si="51"/>
        <v>672.7</v>
      </c>
    </row>
    <row r="344" spans="1:15" x14ac:dyDescent="0.2">
      <c r="A344" s="56" t="str">
        <f>'Door Comparison'!A345</f>
        <v xml:space="preserve">06.36.16,  </v>
      </c>
      <c r="B344" s="56" t="str">
        <f>'Door Comparison'!B345</f>
        <v>DRS-104</v>
      </c>
      <c r="C344" s="56">
        <f>'Door Comparison'!C345</f>
        <v>0</v>
      </c>
      <c r="D344" s="9">
        <f>'Door Comparison'!N345</f>
        <v>1</v>
      </c>
      <c r="E344" s="91">
        <f>('Door Labour'!Y345/'Door Labour'!K$3)*'Door Summary'!G$3</f>
        <v>148.86000000000001</v>
      </c>
      <c r="F344" s="3">
        <f>'Door Materials'!W345</f>
        <v>435.56</v>
      </c>
      <c r="G344" s="3">
        <f t="shared" si="44"/>
        <v>584.41999999999996</v>
      </c>
      <c r="H344" s="3">
        <f t="shared" si="45"/>
        <v>87.66</v>
      </c>
      <c r="I344" s="3">
        <f t="shared" si="46"/>
        <v>672.08</v>
      </c>
      <c r="J344" s="54">
        <v>0</v>
      </c>
      <c r="K344" s="75">
        <f t="shared" si="47"/>
        <v>6.79</v>
      </c>
      <c r="L344" s="75">
        <f t="shared" si="48"/>
        <v>678.87</v>
      </c>
      <c r="M344" s="75">
        <f t="shared" si="49"/>
        <v>101.83</v>
      </c>
      <c r="N344" s="3">
        <f t="shared" si="50"/>
        <v>780.7</v>
      </c>
      <c r="O344" s="11">
        <f t="shared" si="51"/>
        <v>780.7</v>
      </c>
    </row>
    <row r="345" spans="1:15" x14ac:dyDescent="0.2">
      <c r="A345" s="56" t="str">
        <f>'Door Comparison'!A346</f>
        <v xml:space="preserve">06.36.17,  </v>
      </c>
      <c r="B345" s="56" t="str">
        <f>'Door Comparison'!B346</f>
        <v>DRS-104</v>
      </c>
      <c r="C345" s="56">
        <f>'Door Comparison'!C346</f>
        <v>0</v>
      </c>
      <c r="D345" s="9">
        <f>'Door Comparison'!N346</f>
        <v>1</v>
      </c>
      <c r="E345" s="91">
        <f>('Door Labour'!Y346/'Door Labour'!K$3)*'Door Summary'!G$3</f>
        <v>144.01</v>
      </c>
      <c r="F345" s="3">
        <f>'Door Materials'!W346</f>
        <v>359.56</v>
      </c>
      <c r="G345" s="3">
        <f t="shared" si="44"/>
        <v>503.57</v>
      </c>
      <c r="H345" s="3">
        <f t="shared" si="45"/>
        <v>75.540000000000006</v>
      </c>
      <c r="I345" s="3">
        <f t="shared" si="46"/>
        <v>579.11</v>
      </c>
      <c r="J345" s="54">
        <v>0</v>
      </c>
      <c r="K345" s="75">
        <f t="shared" si="47"/>
        <v>5.85</v>
      </c>
      <c r="L345" s="75">
        <f t="shared" si="48"/>
        <v>584.96</v>
      </c>
      <c r="M345" s="75">
        <f t="shared" si="49"/>
        <v>87.74</v>
      </c>
      <c r="N345" s="3">
        <f t="shared" si="50"/>
        <v>672.7</v>
      </c>
      <c r="O345" s="11">
        <f t="shared" si="51"/>
        <v>672.7</v>
      </c>
    </row>
    <row r="346" spans="1:15" x14ac:dyDescent="0.2">
      <c r="A346" s="56" t="str">
        <f>'Door Comparison'!A347</f>
        <v xml:space="preserve">06.36.18,  </v>
      </c>
      <c r="B346" s="56" t="str">
        <f>'Door Comparison'!B347</f>
        <v>DRS-104</v>
      </c>
      <c r="C346" s="56">
        <f>'Door Comparison'!C347</f>
        <v>0</v>
      </c>
      <c r="D346" s="9">
        <f>'Door Comparison'!N347</f>
        <v>1</v>
      </c>
      <c r="E346" s="91">
        <f>('Door Labour'!Y347/'Door Labour'!K$3)*'Door Summary'!G$3</f>
        <v>144.01</v>
      </c>
      <c r="F346" s="3">
        <f>'Door Materials'!W347</f>
        <v>359.56</v>
      </c>
      <c r="G346" s="3">
        <f t="shared" si="44"/>
        <v>503.57</v>
      </c>
      <c r="H346" s="3">
        <f t="shared" si="45"/>
        <v>75.540000000000006</v>
      </c>
      <c r="I346" s="3">
        <f t="shared" si="46"/>
        <v>579.11</v>
      </c>
      <c r="J346" s="54">
        <v>0</v>
      </c>
      <c r="K346" s="75">
        <f t="shared" si="47"/>
        <v>5.85</v>
      </c>
      <c r="L346" s="75">
        <f t="shared" si="48"/>
        <v>584.96</v>
      </c>
      <c r="M346" s="75">
        <f t="shared" si="49"/>
        <v>87.74</v>
      </c>
      <c r="N346" s="3">
        <f t="shared" si="50"/>
        <v>672.7</v>
      </c>
      <c r="O346" s="11">
        <f t="shared" si="51"/>
        <v>672.7</v>
      </c>
    </row>
    <row r="347" spans="1:15" x14ac:dyDescent="0.2">
      <c r="A347" s="56" t="str">
        <f>'Door Comparison'!A348</f>
        <v xml:space="preserve">06.36.19,  </v>
      </c>
      <c r="B347" s="56" t="str">
        <f>'Door Comparison'!B348</f>
        <v>DRS-104</v>
      </c>
      <c r="C347" s="56">
        <f>'Door Comparison'!C348</f>
        <v>0</v>
      </c>
      <c r="D347" s="9">
        <f>'Door Comparison'!N348</f>
        <v>1</v>
      </c>
      <c r="E347" s="91">
        <f>('Door Labour'!Y348/'Door Labour'!K$3)*'Door Summary'!G$3</f>
        <v>195.44</v>
      </c>
      <c r="F347" s="3">
        <f>'Door Materials'!W348</f>
        <v>992.59</v>
      </c>
      <c r="G347" s="3">
        <f t="shared" si="44"/>
        <v>1188.03</v>
      </c>
      <c r="H347" s="3">
        <f t="shared" si="45"/>
        <v>178.2</v>
      </c>
      <c r="I347" s="3">
        <f t="shared" si="46"/>
        <v>1366.23</v>
      </c>
      <c r="J347" s="54">
        <v>0</v>
      </c>
      <c r="K347" s="75">
        <f t="shared" si="47"/>
        <v>13.8</v>
      </c>
      <c r="L347" s="75">
        <f t="shared" si="48"/>
        <v>1380.03</v>
      </c>
      <c r="M347" s="75">
        <f t="shared" si="49"/>
        <v>207</v>
      </c>
      <c r="N347" s="3">
        <f t="shared" si="50"/>
        <v>1587.03</v>
      </c>
      <c r="O347" s="11">
        <f t="shared" si="51"/>
        <v>1587.03</v>
      </c>
    </row>
    <row r="348" spans="1:15" x14ac:dyDescent="0.2">
      <c r="A348" s="56" t="str">
        <f>'Door Comparison'!A349</f>
        <v xml:space="preserve">06.41.01,  </v>
      </c>
      <c r="B348" s="56" t="str">
        <f>'Door Comparison'!B349</f>
        <v>DRS-104</v>
      </c>
      <c r="C348" s="56">
        <f>'Door Comparison'!C349</f>
        <v>0</v>
      </c>
      <c r="D348" s="9">
        <f>'Door Comparison'!N349</f>
        <v>1</v>
      </c>
      <c r="E348" s="91">
        <f>('Door Labour'!Y349/'Door Labour'!K$3)*'Door Summary'!G$3</f>
        <v>144.01</v>
      </c>
      <c r="F348" s="3">
        <f>'Door Materials'!W349</f>
        <v>359.56</v>
      </c>
      <c r="G348" s="3">
        <f t="shared" si="44"/>
        <v>503.57</v>
      </c>
      <c r="H348" s="3">
        <f t="shared" si="45"/>
        <v>75.540000000000006</v>
      </c>
      <c r="I348" s="3">
        <f t="shared" si="46"/>
        <v>579.11</v>
      </c>
      <c r="J348" s="54">
        <v>0</v>
      </c>
      <c r="K348" s="75">
        <f t="shared" si="47"/>
        <v>5.85</v>
      </c>
      <c r="L348" s="75">
        <f t="shared" si="48"/>
        <v>584.96</v>
      </c>
      <c r="M348" s="75">
        <f t="shared" si="49"/>
        <v>87.74</v>
      </c>
      <c r="N348" s="3">
        <f t="shared" si="50"/>
        <v>672.7</v>
      </c>
      <c r="O348" s="11">
        <f t="shared" si="51"/>
        <v>672.7</v>
      </c>
    </row>
    <row r="349" spans="1:15" x14ac:dyDescent="0.2">
      <c r="A349" s="56" t="str">
        <f>'Door Comparison'!A350</f>
        <v xml:space="preserve">06.41.02,  </v>
      </c>
      <c r="B349" s="56" t="str">
        <f>'Door Comparison'!B350</f>
        <v>DRS-104</v>
      </c>
      <c r="C349" s="56">
        <f>'Door Comparison'!C350</f>
        <v>0</v>
      </c>
      <c r="D349" s="9">
        <f>'Door Comparison'!N350</f>
        <v>1</v>
      </c>
      <c r="E349" s="91">
        <f>('Door Labour'!Y350/'Door Labour'!K$3)*'Door Summary'!G$3</f>
        <v>144.01</v>
      </c>
      <c r="F349" s="3">
        <f>'Door Materials'!W350</f>
        <v>359.56</v>
      </c>
      <c r="G349" s="3">
        <f t="shared" si="44"/>
        <v>503.57</v>
      </c>
      <c r="H349" s="3">
        <f t="shared" si="45"/>
        <v>75.540000000000006</v>
      </c>
      <c r="I349" s="3">
        <f t="shared" si="46"/>
        <v>579.11</v>
      </c>
      <c r="J349" s="54">
        <v>0</v>
      </c>
      <c r="K349" s="75">
        <f t="shared" si="47"/>
        <v>5.85</v>
      </c>
      <c r="L349" s="75">
        <f t="shared" si="48"/>
        <v>584.96</v>
      </c>
      <c r="M349" s="75">
        <f t="shared" si="49"/>
        <v>87.74</v>
      </c>
      <c r="N349" s="3">
        <f t="shared" si="50"/>
        <v>672.7</v>
      </c>
      <c r="O349" s="11">
        <f t="shared" si="51"/>
        <v>672.7</v>
      </c>
    </row>
    <row r="350" spans="1:15" x14ac:dyDescent="0.2">
      <c r="A350" s="56" t="str">
        <f>'Door Comparison'!A351</f>
        <v xml:space="preserve">06.42.02,  </v>
      </c>
      <c r="B350" s="56" t="str">
        <f>'Door Comparison'!B351</f>
        <v>DRS-107</v>
      </c>
      <c r="C350" s="56">
        <f>'Door Comparison'!C351</f>
        <v>0</v>
      </c>
      <c r="D350" s="9">
        <f>'Door Comparison'!N351</f>
        <v>1</v>
      </c>
      <c r="E350" s="91">
        <f>('Door Labour'!Y351/'Door Labour'!K$3)*'Door Summary'!G$3</f>
        <v>151.31</v>
      </c>
      <c r="F350" s="3">
        <f>'Door Materials'!W351</f>
        <v>564.12</v>
      </c>
      <c r="G350" s="3">
        <f t="shared" si="44"/>
        <v>715.43</v>
      </c>
      <c r="H350" s="3">
        <f t="shared" si="45"/>
        <v>107.31</v>
      </c>
      <c r="I350" s="3">
        <f t="shared" si="46"/>
        <v>822.74</v>
      </c>
      <c r="J350" s="54">
        <v>0</v>
      </c>
      <c r="K350" s="75">
        <f t="shared" si="47"/>
        <v>8.31</v>
      </c>
      <c r="L350" s="75">
        <f t="shared" si="48"/>
        <v>831.05</v>
      </c>
      <c r="M350" s="75">
        <f t="shared" si="49"/>
        <v>124.66</v>
      </c>
      <c r="N350" s="3">
        <f t="shared" si="50"/>
        <v>955.71</v>
      </c>
      <c r="O350" s="11">
        <f t="shared" si="51"/>
        <v>955.71</v>
      </c>
    </row>
    <row r="351" spans="1:15" x14ac:dyDescent="0.2">
      <c r="A351" s="56" t="str">
        <f>'Door Comparison'!A352</f>
        <v xml:space="preserve">06.42.03,  </v>
      </c>
      <c r="B351" s="56" t="str">
        <f>'Door Comparison'!B352</f>
        <v>DRS-106</v>
      </c>
      <c r="C351" s="56">
        <f>'Door Comparison'!C352</f>
        <v>0</v>
      </c>
      <c r="D351" s="9">
        <f>'Door Comparison'!N352</f>
        <v>1</v>
      </c>
      <c r="E351" s="91">
        <f>('Door Labour'!Y352/'Door Labour'!K$3)*'Door Summary'!G$3</f>
        <v>142.15</v>
      </c>
      <c r="F351" s="3">
        <f>'Door Materials'!W352</f>
        <v>451.1</v>
      </c>
      <c r="G351" s="3">
        <f t="shared" si="44"/>
        <v>593.25</v>
      </c>
      <c r="H351" s="3">
        <f t="shared" si="45"/>
        <v>88.99</v>
      </c>
      <c r="I351" s="3">
        <f t="shared" si="46"/>
        <v>682.24</v>
      </c>
      <c r="J351" s="54">
        <v>0</v>
      </c>
      <c r="K351" s="75">
        <f t="shared" si="47"/>
        <v>6.89</v>
      </c>
      <c r="L351" s="75">
        <f t="shared" si="48"/>
        <v>689.13</v>
      </c>
      <c r="M351" s="75">
        <f t="shared" si="49"/>
        <v>103.37</v>
      </c>
      <c r="N351" s="3">
        <f t="shared" si="50"/>
        <v>792.5</v>
      </c>
      <c r="O351" s="11">
        <f t="shared" si="51"/>
        <v>792.5</v>
      </c>
    </row>
    <row r="352" spans="1:15" x14ac:dyDescent="0.2">
      <c r="A352" s="56" t="str">
        <f>'Door Comparison'!A353</f>
        <v xml:space="preserve">06.42.04,  </v>
      </c>
      <c r="B352" s="56" t="str">
        <f>'Door Comparison'!B353</f>
        <v>DRS-106</v>
      </c>
      <c r="C352" s="56">
        <f>'Door Comparison'!C353</f>
        <v>0</v>
      </c>
      <c r="D352" s="9">
        <f>'Door Comparison'!N353</f>
        <v>1</v>
      </c>
      <c r="E352" s="91">
        <f>('Door Labour'!Y353/'Door Labour'!K$3)*'Door Summary'!G$3</f>
        <v>154.66</v>
      </c>
      <c r="F352" s="3">
        <f>'Door Materials'!W353</f>
        <v>873.12</v>
      </c>
      <c r="G352" s="3">
        <f t="shared" si="44"/>
        <v>1027.78</v>
      </c>
      <c r="H352" s="3">
        <f t="shared" si="45"/>
        <v>154.16999999999999</v>
      </c>
      <c r="I352" s="3">
        <f t="shared" si="46"/>
        <v>1181.95</v>
      </c>
      <c r="J352" s="54">
        <v>0</v>
      </c>
      <c r="K352" s="75">
        <f t="shared" si="47"/>
        <v>11.94</v>
      </c>
      <c r="L352" s="75">
        <f t="shared" si="48"/>
        <v>1193.8900000000001</v>
      </c>
      <c r="M352" s="75">
        <f t="shared" si="49"/>
        <v>179.08</v>
      </c>
      <c r="N352" s="3">
        <f t="shared" si="50"/>
        <v>1372.97</v>
      </c>
      <c r="O352" s="11">
        <f t="shared" si="51"/>
        <v>1372.97</v>
      </c>
    </row>
    <row r="353" spans="1:15" x14ac:dyDescent="0.2">
      <c r="A353" s="56" t="str">
        <f>'Door Comparison'!A354</f>
        <v xml:space="preserve">06.46.02,  </v>
      </c>
      <c r="B353" s="56" t="str">
        <f>'Door Comparison'!B354</f>
        <v>DRS-104</v>
      </c>
      <c r="C353" s="56">
        <f>'Door Comparison'!C354</f>
        <v>0</v>
      </c>
      <c r="D353" s="9">
        <f>'Door Comparison'!N354</f>
        <v>1</v>
      </c>
      <c r="E353" s="91">
        <f>('Door Labour'!Y354/'Door Labour'!K$3)*'Door Summary'!G$3</f>
        <v>180.13</v>
      </c>
      <c r="F353" s="3">
        <f>'Door Materials'!W354</f>
        <v>555.20000000000005</v>
      </c>
      <c r="G353" s="3">
        <f t="shared" si="44"/>
        <v>735.33</v>
      </c>
      <c r="H353" s="3">
        <f t="shared" si="45"/>
        <v>110.3</v>
      </c>
      <c r="I353" s="3">
        <f t="shared" si="46"/>
        <v>845.63</v>
      </c>
      <c r="J353" s="54">
        <v>0</v>
      </c>
      <c r="K353" s="75">
        <f t="shared" si="47"/>
        <v>8.5399999999999991</v>
      </c>
      <c r="L353" s="75">
        <f t="shared" si="48"/>
        <v>854.17</v>
      </c>
      <c r="M353" s="75">
        <f t="shared" si="49"/>
        <v>128.13</v>
      </c>
      <c r="N353" s="3">
        <f t="shared" si="50"/>
        <v>982.3</v>
      </c>
      <c r="O353" s="11">
        <f t="shared" si="51"/>
        <v>982.3</v>
      </c>
    </row>
    <row r="354" spans="1:15" x14ac:dyDescent="0.2">
      <c r="A354" s="56" t="str">
        <f>'Door Comparison'!A355</f>
        <v xml:space="preserve">07.09.01,  </v>
      </c>
      <c r="B354" s="56" t="str">
        <f>'Door Comparison'!B355</f>
        <v>DRS-104</v>
      </c>
      <c r="C354" s="56">
        <f>'Door Comparison'!C355</f>
        <v>0</v>
      </c>
      <c r="D354" s="9">
        <f>'Door Comparison'!N355</f>
        <v>1</v>
      </c>
      <c r="E354" s="91">
        <f>('Door Labour'!Y355/'Door Labour'!K$3)*'Door Summary'!G$3</f>
        <v>195.44</v>
      </c>
      <c r="F354" s="3">
        <f>'Door Materials'!W355</f>
        <v>992.59</v>
      </c>
      <c r="G354" s="3">
        <f t="shared" si="44"/>
        <v>1188.03</v>
      </c>
      <c r="H354" s="3">
        <f t="shared" si="45"/>
        <v>178.2</v>
      </c>
      <c r="I354" s="3">
        <f t="shared" si="46"/>
        <v>1366.23</v>
      </c>
      <c r="J354" s="54">
        <v>0</v>
      </c>
      <c r="K354" s="75">
        <f t="shared" si="47"/>
        <v>13.8</v>
      </c>
      <c r="L354" s="75">
        <f t="shared" si="48"/>
        <v>1380.03</v>
      </c>
      <c r="M354" s="75">
        <f t="shared" si="49"/>
        <v>207</v>
      </c>
      <c r="N354" s="3">
        <f t="shared" si="50"/>
        <v>1587.03</v>
      </c>
      <c r="O354" s="11">
        <f t="shared" si="51"/>
        <v>1587.03</v>
      </c>
    </row>
    <row r="355" spans="1:15" x14ac:dyDescent="0.2">
      <c r="A355" s="56" t="str">
        <f>'Door Comparison'!A356</f>
        <v xml:space="preserve">07.09.02,  </v>
      </c>
      <c r="B355" s="56" t="str">
        <f>'Door Comparison'!B356</f>
        <v>DRS-104</v>
      </c>
      <c r="C355" s="56">
        <f>'Door Comparison'!C356</f>
        <v>0</v>
      </c>
      <c r="D355" s="9">
        <f>'Door Comparison'!N356</f>
        <v>1</v>
      </c>
      <c r="E355" s="91">
        <f>('Door Labour'!Y356/'Door Labour'!K$3)*'Door Summary'!G$3</f>
        <v>146.44999999999999</v>
      </c>
      <c r="F355" s="3">
        <f>'Door Materials'!W356</f>
        <v>426.42</v>
      </c>
      <c r="G355" s="3">
        <f t="shared" si="44"/>
        <v>572.87</v>
      </c>
      <c r="H355" s="3">
        <f t="shared" si="45"/>
        <v>85.93</v>
      </c>
      <c r="I355" s="3">
        <f t="shared" si="46"/>
        <v>658.8</v>
      </c>
      <c r="J355" s="54">
        <v>0</v>
      </c>
      <c r="K355" s="75">
        <f t="shared" si="47"/>
        <v>6.65</v>
      </c>
      <c r="L355" s="75">
        <f t="shared" si="48"/>
        <v>665.45</v>
      </c>
      <c r="M355" s="75">
        <f t="shared" si="49"/>
        <v>99.82</v>
      </c>
      <c r="N355" s="3">
        <f t="shared" si="50"/>
        <v>765.27</v>
      </c>
      <c r="O355" s="11">
        <f t="shared" si="51"/>
        <v>765.27</v>
      </c>
    </row>
    <row r="356" spans="1:15" x14ac:dyDescent="0.2">
      <c r="A356" s="56" t="str">
        <f>'Door Comparison'!A357</f>
        <v xml:space="preserve">07.09.03,  </v>
      </c>
      <c r="B356" s="56" t="str">
        <f>'Door Comparison'!B357</f>
        <v>DRS-104</v>
      </c>
      <c r="C356" s="56">
        <f>'Door Comparison'!C357</f>
        <v>0</v>
      </c>
      <c r="D356" s="9">
        <f>'Door Comparison'!N357</f>
        <v>1</v>
      </c>
      <c r="E356" s="91">
        <f>('Door Labour'!Y357/'Door Labour'!K$3)*'Door Summary'!G$3</f>
        <v>151.31</v>
      </c>
      <c r="F356" s="3">
        <f>'Door Materials'!W357</f>
        <v>444.66</v>
      </c>
      <c r="G356" s="3">
        <f t="shared" si="44"/>
        <v>595.97</v>
      </c>
      <c r="H356" s="3">
        <f t="shared" si="45"/>
        <v>89.4</v>
      </c>
      <c r="I356" s="3">
        <f t="shared" si="46"/>
        <v>685.37</v>
      </c>
      <c r="J356" s="54">
        <v>0</v>
      </c>
      <c r="K356" s="75">
        <f t="shared" si="47"/>
        <v>6.92</v>
      </c>
      <c r="L356" s="75">
        <f t="shared" si="48"/>
        <v>692.29</v>
      </c>
      <c r="M356" s="75">
        <f t="shared" si="49"/>
        <v>103.84</v>
      </c>
      <c r="N356" s="3">
        <f t="shared" si="50"/>
        <v>796.13</v>
      </c>
      <c r="O356" s="11">
        <f t="shared" si="51"/>
        <v>796.13</v>
      </c>
    </row>
    <row r="357" spans="1:15" x14ac:dyDescent="0.2">
      <c r="A357" s="56" t="str">
        <f>'Door Comparison'!A358</f>
        <v xml:space="preserve">07.09.04,  </v>
      </c>
      <c r="B357" s="56" t="str">
        <f>'Door Comparison'!B358</f>
        <v>DRS-104</v>
      </c>
      <c r="C357" s="56">
        <f>'Door Comparison'!C358</f>
        <v>0</v>
      </c>
      <c r="D357" s="9">
        <f>'Door Comparison'!N358</f>
        <v>1</v>
      </c>
      <c r="E357" s="91">
        <f>('Door Labour'!Y358/'Door Labour'!K$3)*'Door Summary'!G$3</f>
        <v>195.44</v>
      </c>
      <c r="F357" s="3">
        <f>'Door Materials'!W358</f>
        <v>992.59</v>
      </c>
      <c r="G357" s="3">
        <f t="shared" si="44"/>
        <v>1188.03</v>
      </c>
      <c r="H357" s="3">
        <f t="shared" si="45"/>
        <v>178.2</v>
      </c>
      <c r="I357" s="3">
        <f t="shared" si="46"/>
        <v>1366.23</v>
      </c>
      <c r="J357" s="54">
        <v>0</v>
      </c>
      <c r="K357" s="75">
        <f t="shared" si="47"/>
        <v>13.8</v>
      </c>
      <c r="L357" s="75">
        <f t="shared" si="48"/>
        <v>1380.03</v>
      </c>
      <c r="M357" s="75">
        <f t="shared" si="49"/>
        <v>207</v>
      </c>
      <c r="N357" s="3">
        <f t="shared" si="50"/>
        <v>1587.03</v>
      </c>
      <c r="O357" s="11">
        <f t="shared" si="51"/>
        <v>1587.03</v>
      </c>
    </row>
    <row r="358" spans="1:15" x14ac:dyDescent="0.2">
      <c r="A358" s="56" t="str">
        <f>'Door Comparison'!A359</f>
        <v xml:space="preserve">07.09.05,  </v>
      </c>
      <c r="B358" s="56" t="str">
        <f>'Door Comparison'!B359</f>
        <v>DRS-104</v>
      </c>
      <c r="C358" s="56">
        <f>'Door Comparison'!C359</f>
        <v>0</v>
      </c>
      <c r="D358" s="9">
        <f>'Door Comparison'!N359</f>
        <v>1</v>
      </c>
      <c r="E358" s="91">
        <f>('Door Labour'!Y359/'Door Labour'!K$3)*'Door Summary'!G$3</f>
        <v>148.86000000000001</v>
      </c>
      <c r="F358" s="3">
        <f>'Door Materials'!W359</f>
        <v>435.56</v>
      </c>
      <c r="G358" s="3">
        <f t="shared" si="44"/>
        <v>584.41999999999996</v>
      </c>
      <c r="H358" s="3">
        <f t="shared" si="45"/>
        <v>87.66</v>
      </c>
      <c r="I358" s="3">
        <f t="shared" si="46"/>
        <v>672.08</v>
      </c>
      <c r="J358" s="54">
        <v>0</v>
      </c>
      <c r="K358" s="75">
        <f t="shared" si="47"/>
        <v>6.79</v>
      </c>
      <c r="L358" s="75">
        <f t="shared" si="48"/>
        <v>678.87</v>
      </c>
      <c r="M358" s="75">
        <f t="shared" si="49"/>
        <v>101.83</v>
      </c>
      <c r="N358" s="3">
        <f t="shared" si="50"/>
        <v>780.7</v>
      </c>
      <c r="O358" s="11">
        <f t="shared" si="51"/>
        <v>780.7</v>
      </c>
    </row>
    <row r="359" spans="1:15" x14ac:dyDescent="0.2">
      <c r="A359" s="56" t="str">
        <f>'Door Comparison'!A360</f>
        <v xml:space="preserve">07.09.06,  </v>
      </c>
      <c r="B359" s="56" t="str">
        <f>'Door Comparison'!B360</f>
        <v>DRS-104</v>
      </c>
      <c r="C359" s="56">
        <f>'Door Comparison'!C360</f>
        <v>0</v>
      </c>
      <c r="D359" s="9">
        <f>'Door Comparison'!N360</f>
        <v>1</v>
      </c>
      <c r="E359" s="91">
        <f>('Door Labour'!Y360/'Door Labour'!K$3)*'Door Summary'!G$3</f>
        <v>144.01</v>
      </c>
      <c r="F359" s="3">
        <f>'Door Materials'!W360</f>
        <v>359.56</v>
      </c>
      <c r="G359" s="3">
        <f t="shared" si="44"/>
        <v>503.57</v>
      </c>
      <c r="H359" s="3">
        <f t="shared" si="45"/>
        <v>75.540000000000006</v>
      </c>
      <c r="I359" s="3">
        <f t="shared" si="46"/>
        <v>579.11</v>
      </c>
      <c r="J359" s="54">
        <v>0</v>
      </c>
      <c r="K359" s="75">
        <f t="shared" si="47"/>
        <v>5.85</v>
      </c>
      <c r="L359" s="75">
        <f t="shared" si="48"/>
        <v>584.96</v>
      </c>
      <c r="M359" s="75">
        <f t="shared" si="49"/>
        <v>87.74</v>
      </c>
      <c r="N359" s="3">
        <f t="shared" si="50"/>
        <v>672.7</v>
      </c>
      <c r="O359" s="11">
        <f t="shared" si="51"/>
        <v>672.7</v>
      </c>
    </row>
    <row r="360" spans="1:15" x14ac:dyDescent="0.2">
      <c r="A360" s="56" t="str">
        <f>'Door Comparison'!A361</f>
        <v xml:space="preserve">07.09.07,  </v>
      </c>
      <c r="B360" s="56" t="str">
        <f>'Door Comparison'!B361</f>
        <v>DRS-104</v>
      </c>
      <c r="C360" s="56">
        <f>'Door Comparison'!C361</f>
        <v>0</v>
      </c>
      <c r="D360" s="9">
        <f>'Door Comparison'!N361</f>
        <v>1</v>
      </c>
      <c r="E360" s="91">
        <f>('Door Labour'!Y361/'Door Labour'!K$3)*'Door Summary'!G$3</f>
        <v>224.27</v>
      </c>
      <c r="F360" s="3">
        <f>'Door Materials'!W361</f>
        <v>1001.68</v>
      </c>
      <c r="G360" s="3">
        <f t="shared" si="44"/>
        <v>1225.95</v>
      </c>
      <c r="H360" s="3">
        <f t="shared" si="45"/>
        <v>183.89</v>
      </c>
      <c r="I360" s="3">
        <f t="shared" si="46"/>
        <v>1409.84</v>
      </c>
      <c r="J360" s="54">
        <v>0</v>
      </c>
      <c r="K360" s="75">
        <f t="shared" si="47"/>
        <v>14.24</v>
      </c>
      <c r="L360" s="75">
        <f t="shared" si="48"/>
        <v>1424.08</v>
      </c>
      <c r="M360" s="75">
        <f t="shared" si="49"/>
        <v>213.61</v>
      </c>
      <c r="N360" s="3">
        <f t="shared" si="50"/>
        <v>1637.69</v>
      </c>
      <c r="O360" s="11">
        <f t="shared" si="51"/>
        <v>1637.69</v>
      </c>
    </row>
    <row r="361" spans="1:15" x14ac:dyDescent="0.2">
      <c r="A361" s="56" t="str">
        <f>'Door Comparison'!A362</f>
        <v xml:space="preserve">07.09.08,  </v>
      </c>
      <c r="B361" s="56" t="str">
        <f>'Door Comparison'!B362</f>
        <v>DRS-104</v>
      </c>
      <c r="C361" s="56">
        <f>'Door Comparison'!C362</f>
        <v>0</v>
      </c>
      <c r="D361" s="9">
        <f>'Door Comparison'!N362</f>
        <v>1</v>
      </c>
      <c r="E361" s="91">
        <f>('Door Labour'!Y362/'Door Labour'!K$3)*'Door Summary'!G$3</f>
        <v>190.57</v>
      </c>
      <c r="F361" s="3">
        <f>'Door Materials'!W362</f>
        <v>970.44</v>
      </c>
      <c r="G361" s="3">
        <f t="shared" si="44"/>
        <v>1161.01</v>
      </c>
      <c r="H361" s="3">
        <f t="shared" si="45"/>
        <v>174.15</v>
      </c>
      <c r="I361" s="3">
        <f t="shared" si="46"/>
        <v>1335.16</v>
      </c>
      <c r="J361" s="54">
        <v>0</v>
      </c>
      <c r="K361" s="75">
        <f t="shared" si="47"/>
        <v>13.49</v>
      </c>
      <c r="L361" s="75">
        <f t="shared" si="48"/>
        <v>1348.65</v>
      </c>
      <c r="M361" s="75">
        <f t="shared" si="49"/>
        <v>202.3</v>
      </c>
      <c r="N361" s="3">
        <f t="shared" si="50"/>
        <v>1550.95</v>
      </c>
      <c r="O361" s="11">
        <f t="shared" si="51"/>
        <v>1550.95</v>
      </c>
    </row>
    <row r="362" spans="1:15" x14ac:dyDescent="0.2">
      <c r="A362" s="56" t="str">
        <f>'Door Comparison'!A363</f>
        <v xml:space="preserve">07.09.09,  </v>
      </c>
      <c r="B362" s="56" t="str">
        <f>'Door Comparison'!B363</f>
        <v>DRS-104</v>
      </c>
      <c r="C362" s="56">
        <f>'Door Comparison'!C363</f>
        <v>0</v>
      </c>
      <c r="D362" s="9">
        <f>'Door Comparison'!N363</f>
        <v>1</v>
      </c>
      <c r="E362" s="91">
        <f>('Door Labour'!Y363/'Door Labour'!K$3)*'Door Summary'!G$3</f>
        <v>180.13</v>
      </c>
      <c r="F362" s="3">
        <f>'Door Materials'!W363</f>
        <v>555.20000000000005</v>
      </c>
      <c r="G362" s="3">
        <f t="shared" si="44"/>
        <v>735.33</v>
      </c>
      <c r="H362" s="3">
        <f t="shared" si="45"/>
        <v>110.3</v>
      </c>
      <c r="I362" s="3">
        <f t="shared" si="46"/>
        <v>845.63</v>
      </c>
      <c r="J362" s="54">
        <v>0</v>
      </c>
      <c r="K362" s="75">
        <f t="shared" si="47"/>
        <v>8.5399999999999991</v>
      </c>
      <c r="L362" s="75">
        <f t="shared" si="48"/>
        <v>854.17</v>
      </c>
      <c r="M362" s="75">
        <f t="shared" si="49"/>
        <v>128.13</v>
      </c>
      <c r="N362" s="3">
        <f t="shared" si="50"/>
        <v>982.3</v>
      </c>
      <c r="O362" s="11">
        <f t="shared" si="51"/>
        <v>982.3</v>
      </c>
    </row>
    <row r="363" spans="1:15" x14ac:dyDescent="0.2">
      <c r="A363" s="56" t="str">
        <f>'Door Comparison'!A364</f>
        <v xml:space="preserve">07.09.10,  </v>
      </c>
      <c r="B363" s="56" t="str">
        <f>'Door Comparison'!B364</f>
        <v>DRS-104</v>
      </c>
      <c r="C363" s="56">
        <f>'Door Comparison'!C364</f>
        <v>0</v>
      </c>
      <c r="D363" s="9">
        <f>'Door Comparison'!N364</f>
        <v>1</v>
      </c>
      <c r="E363" s="91">
        <f>('Door Labour'!Y364/'Door Labour'!K$3)*'Door Summary'!G$3</f>
        <v>144.01</v>
      </c>
      <c r="F363" s="3">
        <f>'Door Materials'!W364</f>
        <v>359.56</v>
      </c>
      <c r="G363" s="3">
        <f t="shared" si="44"/>
        <v>503.57</v>
      </c>
      <c r="H363" s="3">
        <f t="shared" si="45"/>
        <v>75.540000000000006</v>
      </c>
      <c r="I363" s="3">
        <f t="shared" si="46"/>
        <v>579.11</v>
      </c>
      <c r="J363" s="54">
        <v>0</v>
      </c>
      <c r="K363" s="75">
        <f t="shared" si="47"/>
        <v>5.85</v>
      </c>
      <c r="L363" s="75">
        <f t="shared" si="48"/>
        <v>584.96</v>
      </c>
      <c r="M363" s="75">
        <f t="shared" si="49"/>
        <v>87.74</v>
      </c>
      <c r="N363" s="3">
        <f t="shared" si="50"/>
        <v>672.7</v>
      </c>
      <c r="O363" s="11">
        <f t="shared" si="51"/>
        <v>672.7</v>
      </c>
    </row>
    <row r="364" spans="1:15" x14ac:dyDescent="0.2">
      <c r="A364" s="56" t="str">
        <f>'Door Comparison'!A365</f>
        <v xml:space="preserve">07.09.11,  </v>
      </c>
      <c r="B364" s="56" t="str">
        <f>'Door Comparison'!B365</f>
        <v>DRS-104</v>
      </c>
      <c r="C364" s="56">
        <f>'Door Comparison'!C365</f>
        <v>0</v>
      </c>
      <c r="D364" s="9">
        <f>'Door Comparison'!N365</f>
        <v>1</v>
      </c>
      <c r="E364" s="91">
        <f>('Door Labour'!Y365/'Door Labour'!K$3)*'Door Summary'!G$3</f>
        <v>144.01</v>
      </c>
      <c r="F364" s="3">
        <f>'Door Materials'!W365</f>
        <v>359.56</v>
      </c>
      <c r="G364" s="3">
        <f t="shared" si="44"/>
        <v>503.57</v>
      </c>
      <c r="H364" s="3">
        <f t="shared" si="45"/>
        <v>75.540000000000006</v>
      </c>
      <c r="I364" s="3">
        <f t="shared" si="46"/>
        <v>579.11</v>
      </c>
      <c r="J364" s="54">
        <v>0</v>
      </c>
      <c r="K364" s="75">
        <f t="shared" si="47"/>
        <v>5.85</v>
      </c>
      <c r="L364" s="75">
        <f t="shared" si="48"/>
        <v>584.96</v>
      </c>
      <c r="M364" s="75">
        <f t="shared" si="49"/>
        <v>87.74</v>
      </c>
      <c r="N364" s="3">
        <f t="shared" si="50"/>
        <v>672.7</v>
      </c>
      <c r="O364" s="11">
        <f t="shared" si="51"/>
        <v>672.7</v>
      </c>
    </row>
    <row r="365" spans="1:15" x14ac:dyDescent="0.2">
      <c r="A365" s="56" t="str">
        <f>'Door Comparison'!A366</f>
        <v xml:space="preserve">07.09.12,  </v>
      </c>
      <c r="B365" s="56" t="str">
        <f>'Door Comparison'!B366</f>
        <v>DRS-104</v>
      </c>
      <c r="C365" s="56">
        <f>'Door Comparison'!C366</f>
        <v>0</v>
      </c>
      <c r="D365" s="9">
        <f>'Door Comparison'!N366</f>
        <v>1</v>
      </c>
      <c r="E365" s="91">
        <f>('Door Labour'!Y366/'Door Labour'!K$3)*'Door Summary'!G$3</f>
        <v>148.86000000000001</v>
      </c>
      <c r="F365" s="3">
        <f>'Door Materials'!W366</f>
        <v>435.56</v>
      </c>
      <c r="G365" s="3">
        <f t="shared" si="44"/>
        <v>584.41999999999996</v>
      </c>
      <c r="H365" s="3">
        <f t="shared" si="45"/>
        <v>87.66</v>
      </c>
      <c r="I365" s="3">
        <f t="shared" si="46"/>
        <v>672.08</v>
      </c>
      <c r="J365" s="54">
        <v>0</v>
      </c>
      <c r="K365" s="75">
        <f t="shared" si="47"/>
        <v>6.79</v>
      </c>
      <c r="L365" s="75">
        <f t="shared" si="48"/>
        <v>678.87</v>
      </c>
      <c r="M365" s="75">
        <f t="shared" si="49"/>
        <v>101.83</v>
      </c>
      <c r="N365" s="3">
        <f t="shared" si="50"/>
        <v>780.7</v>
      </c>
      <c r="O365" s="11">
        <f t="shared" si="51"/>
        <v>780.7</v>
      </c>
    </row>
    <row r="366" spans="1:15" x14ac:dyDescent="0.2">
      <c r="A366" s="56" t="str">
        <f>'Door Comparison'!A367</f>
        <v xml:space="preserve">07.09.13,  </v>
      </c>
      <c r="B366" s="56" t="str">
        <f>'Door Comparison'!B367</f>
        <v>DRS-104</v>
      </c>
      <c r="C366" s="56">
        <f>'Door Comparison'!C367</f>
        <v>0</v>
      </c>
      <c r="D366" s="9">
        <f>'Door Comparison'!N367</f>
        <v>1</v>
      </c>
      <c r="E366" s="91">
        <f>('Door Labour'!Y367/'Door Labour'!K$3)*'Door Summary'!G$3</f>
        <v>144.01</v>
      </c>
      <c r="F366" s="3">
        <f>'Door Materials'!W367</f>
        <v>359.56</v>
      </c>
      <c r="G366" s="3">
        <f t="shared" si="44"/>
        <v>503.57</v>
      </c>
      <c r="H366" s="3">
        <f t="shared" si="45"/>
        <v>75.540000000000006</v>
      </c>
      <c r="I366" s="3">
        <f t="shared" si="46"/>
        <v>579.11</v>
      </c>
      <c r="J366" s="54">
        <v>0</v>
      </c>
      <c r="K366" s="75">
        <f t="shared" si="47"/>
        <v>5.85</v>
      </c>
      <c r="L366" s="75">
        <f t="shared" si="48"/>
        <v>584.96</v>
      </c>
      <c r="M366" s="75">
        <f t="shared" si="49"/>
        <v>87.74</v>
      </c>
      <c r="N366" s="3">
        <f t="shared" si="50"/>
        <v>672.7</v>
      </c>
      <c r="O366" s="11">
        <f t="shared" si="51"/>
        <v>672.7</v>
      </c>
    </row>
    <row r="367" spans="1:15" x14ac:dyDescent="0.2">
      <c r="A367" s="56" t="str">
        <f>'Door Comparison'!A368</f>
        <v xml:space="preserve">07.09.14,  </v>
      </c>
      <c r="B367" s="56" t="str">
        <f>'Door Comparison'!B368</f>
        <v>DRS-104</v>
      </c>
      <c r="C367" s="56">
        <f>'Door Comparison'!C368</f>
        <v>0</v>
      </c>
      <c r="D367" s="9">
        <f>'Door Comparison'!N368</f>
        <v>1</v>
      </c>
      <c r="E367" s="91">
        <f>('Door Labour'!Y368/'Door Labour'!K$3)*'Door Summary'!G$3</f>
        <v>146.44999999999999</v>
      </c>
      <c r="F367" s="3">
        <f>'Door Materials'!W368</f>
        <v>426.42</v>
      </c>
      <c r="G367" s="3">
        <f t="shared" si="44"/>
        <v>572.87</v>
      </c>
      <c r="H367" s="3">
        <f t="shared" si="45"/>
        <v>85.93</v>
      </c>
      <c r="I367" s="3">
        <f t="shared" si="46"/>
        <v>658.8</v>
      </c>
      <c r="J367" s="54">
        <v>0</v>
      </c>
      <c r="K367" s="75">
        <f t="shared" si="47"/>
        <v>6.65</v>
      </c>
      <c r="L367" s="75">
        <f t="shared" si="48"/>
        <v>665.45</v>
      </c>
      <c r="M367" s="75">
        <f t="shared" si="49"/>
        <v>99.82</v>
      </c>
      <c r="N367" s="3">
        <f t="shared" si="50"/>
        <v>765.27</v>
      </c>
      <c r="O367" s="11">
        <f t="shared" si="51"/>
        <v>765.27</v>
      </c>
    </row>
    <row r="368" spans="1:15" x14ac:dyDescent="0.2">
      <c r="A368" s="56" t="str">
        <f>'Door Comparison'!A369</f>
        <v xml:space="preserve">07.09.16,  </v>
      </c>
      <c r="B368" s="56" t="str">
        <f>'Door Comparison'!B369</f>
        <v>DRS-104</v>
      </c>
      <c r="C368" s="56">
        <f>'Door Comparison'!C369</f>
        <v>0</v>
      </c>
      <c r="D368" s="9">
        <f>'Door Comparison'!N369</f>
        <v>1</v>
      </c>
      <c r="E368" s="91">
        <f>('Door Labour'!Y369/'Door Labour'!K$3)*'Door Summary'!G$3</f>
        <v>144.01</v>
      </c>
      <c r="F368" s="3">
        <f>'Door Materials'!W369</f>
        <v>359.56</v>
      </c>
      <c r="G368" s="3">
        <f t="shared" si="44"/>
        <v>503.57</v>
      </c>
      <c r="H368" s="3">
        <f t="shared" si="45"/>
        <v>75.540000000000006</v>
      </c>
      <c r="I368" s="3">
        <f t="shared" si="46"/>
        <v>579.11</v>
      </c>
      <c r="J368" s="54">
        <v>0</v>
      </c>
      <c r="K368" s="75">
        <f t="shared" si="47"/>
        <v>5.85</v>
      </c>
      <c r="L368" s="75">
        <f t="shared" si="48"/>
        <v>584.96</v>
      </c>
      <c r="M368" s="75">
        <f t="shared" si="49"/>
        <v>87.74</v>
      </c>
      <c r="N368" s="3">
        <f t="shared" si="50"/>
        <v>672.7</v>
      </c>
      <c r="O368" s="11">
        <f t="shared" si="51"/>
        <v>672.7</v>
      </c>
    </row>
    <row r="369" spans="1:15" x14ac:dyDescent="0.2">
      <c r="A369" s="56" t="str">
        <f>'Door Comparison'!A370</f>
        <v xml:space="preserve">07.10.01,  </v>
      </c>
      <c r="B369" s="56" t="str">
        <f>'Door Comparison'!B370</f>
        <v>DRS-104</v>
      </c>
      <c r="C369" s="56">
        <f>'Door Comparison'!C370</f>
        <v>0</v>
      </c>
      <c r="D369" s="9">
        <f>'Door Comparison'!N370</f>
        <v>1</v>
      </c>
      <c r="E369" s="91">
        <f>('Door Labour'!Y370/'Door Labour'!K$3)*'Door Summary'!G$3</f>
        <v>148.86000000000001</v>
      </c>
      <c r="F369" s="3">
        <f>'Door Materials'!W370</f>
        <v>435.56</v>
      </c>
      <c r="G369" s="3">
        <f t="shared" si="44"/>
        <v>584.41999999999996</v>
      </c>
      <c r="H369" s="3">
        <f t="shared" si="45"/>
        <v>87.66</v>
      </c>
      <c r="I369" s="3">
        <f t="shared" si="46"/>
        <v>672.08</v>
      </c>
      <c r="J369" s="54">
        <v>0</v>
      </c>
      <c r="K369" s="75">
        <f t="shared" si="47"/>
        <v>6.79</v>
      </c>
      <c r="L369" s="75">
        <f t="shared" si="48"/>
        <v>678.87</v>
      </c>
      <c r="M369" s="75">
        <f t="shared" si="49"/>
        <v>101.83</v>
      </c>
      <c r="N369" s="3">
        <f t="shared" si="50"/>
        <v>780.7</v>
      </c>
      <c r="O369" s="11">
        <f t="shared" si="51"/>
        <v>780.7</v>
      </c>
    </row>
    <row r="370" spans="1:15" x14ac:dyDescent="0.2">
      <c r="A370" s="56" t="str">
        <f>'Door Comparison'!A371</f>
        <v xml:space="preserve">07.10.02,  </v>
      </c>
      <c r="B370" s="56" t="str">
        <f>'Door Comparison'!B371</f>
        <v>DRS-100</v>
      </c>
      <c r="C370" s="56">
        <f>'Door Comparison'!C371</f>
        <v>0</v>
      </c>
      <c r="D370" s="9">
        <f>'Door Comparison'!N371</f>
        <v>1</v>
      </c>
      <c r="E370" s="91">
        <f>('Door Labour'!Y371/'Door Labour'!K$3)*'Door Summary'!G$3</f>
        <v>166.61</v>
      </c>
      <c r="F370" s="3">
        <f>'Door Materials'!W371</f>
        <v>618.34</v>
      </c>
      <c r="G370" s="3">
        <f t="shared" si="44"/>
        <v>784.95</v>
      </c>
      <c r="H370" s="3">
        <f t="shared" si="45"/>
        <v>117.74</v>
      </c>
      <c r="I370" s="3">
        <f t="shared" si="46"/>
        <v>902.69</v>
      </c>
      <c r="J370" s="54">
        <v>0</v>
      </c>
      <c r="K370" s="75">
        <f t="shared" si="47"/>
        <v>9.1199999999999992</v>
      </c>
      <c r="L370" s="75">
        <f t="shared" si="48"/>
        <v>911.81</v>
      </c>
      <c r="M370" s="75">
        <f t="shared" si="49"/>
        <v>136.77000000000001</v>
      </c>
      <c r="N370" s="3">
        <f t="shared" si="50"/>
        <v>1048.58</v>
      </c>
      <c r="O370" s="11">
        <f t="shared" si="51"/>
        <v>1048.58</v>
      </c>
    </row>
    <row r="371" spans="1:15" x14ac:dyDescent="0.2">
      <c r="A371" s="56" t="str">
        <f>'Door Comparison'!A372</f>
        <v xml:space="preserve">07.28.01,  </v>
      </c>
      <c r="B371" s="56" t="str">
        <f>'Door Comparison'!B372</f>
        <v>DRS-100</v>
      </c>
      <c r="C371" s="56">
        <f>'Door Comparison'!C372</f>
        <v>0</v>
      </c>
      <c r="D371" s="9">
        <f>'Door Comparison'!N372</f>
        <v>1</v>
      </c>
      <c r="E371" s="91">
        <f>('Door Labour'!Y372/'Door Labour'!K$3)*'Door Summary'!G$3</f>
        <v>180.13</v>
      </c>
      <c r="F371" s="3">
        <f>'Door Materials'!W372</f>
        <v>425.68</v>
      </c>
      <c r="G371" s="3">
        <f t="shared" si="44"/>
        <v>605.80999999999995</v>
      </c>
      <c r="H371" s="3">
        <f t="shared" si="45"/>
        <v>90.87</v>
      </c>
      <c r="I371" s="3">
        <f t="shared" si="46"/>
        <v>696.68</v>
      </c>
      <c r="J371" s="54">
        <v>0</v>
      </c>
      <c r="K371" s="75">
        <f t="shared" si="47"/>
        <v>7.04</v>
      </c>
      <c r="L371" s="75">
        <f t="shared" si="48"/>
        <v>703.72</v>
      </c>
      <c r="M371" s="75">
        <f t="shared" si="49"/>
        <v>105.56</v>
      </c>
      <c r="N371" s="3">
        <f t="shared" si="50"/>
        <v>809.28</v>
      </c>
      <c r="O371" s="11">
        <f t="shared" si="51"/>
        <v>809.28</v>
      </c>
    </row>
    <row r="372" spans="1:15" x14ac:dyDescent="0.2">
      <c r="A372" s="56" t="str">
        <f>'Door Comparison'!A373</f>
        <v xml:space="preserve">07.28.02,  </v>
      </c>
      <c r="B372" s="56" t="str">
        <f>'Door Comparison'!B373</f>
        <v>DRS-100</v>
      </c>
      <c r="C372" s="56">
        <f>'Door Comparison'!C373</f>
        <v>0</v>
      </c>
      <c r="D372" s="9">
        <f>'Door Comparison'!N373</f>
        <v>1</v>
      </c>
      <c r="E372" s="91">
        <f>('Door Labour'!Y373/'Door Labour'!K$3)*'Door Summary'!G$3</f>
        <v>180.13</v>
      </c>
      <c r="F372" s="3">
        <f>'Door Materials'!W373</f>
        <v>425.68</v>
      </c>
      <c r="G372" s="3">
        <f t="shared" si="44"/>
        <v>605.80999999999995</v>
      </c>
      <c r="H372" s="3">
        <f t="shared" si="45"/>
        <v>90.87</v>
      </c>
      <c r="I372" s="3">
        <f t="shared" si="46"/>
        <v>696.68</v>
      </c>
      <c r="J372" s="54">
        <v>0</v>
      </c>
      <c r="K372" s="75">
        <f t="shared" si="47"/>
        <v>7.04</v>
      </c>
      <c r="L372" s="75">
        <f t="shared" si="48"/>
        <v>703.72</v>
      </c>
      <c r="M372" s="75">
        <f t="shared" si="49"/>
        <v>105.56</v>
      </c>
      <c r="N372" s="3">
        <f t="shared" si="50"/>
        <v>809.28</v>
      </c>
      <c r="O372" s="11">
        <f t="shared" si="51"/>
        <v>809.28</v>
      </c>
    </row>
    <row r="373" spans="1:15" x14ac:dyDescent="0.2">
      <c r="A373" s="56" t="str">
        <f>'Door Comparison'!A374</f>
        <v xml:space="preserve">07.28.03,  </v>
      </c>
      <c r="B373" s="56" t="str">
        <f>'Door Comparison'!B374</f>
        <v>DRS-104</v>
      </c>
      <c r="C373" s="56">
        <f>'Door Comparison'!C374</f>
        <v>0</v>
      </c>
      <c r="D373" s="9">
        <f>'Door Comparison'!N374</f>
        <v>1</v>
      </c>
      <c r="E373" s="91">
        <f>('Door Labour'!Y374/'Door Labour'!K$3)*'Door Summary'!G$3</f>
        <v>195.44</v>
      </c>
      <c r="F373" s="3">
        <f>'Door Materials'!W374</f>
        <v>992.59</v>
      </c>
      <c r="G373" s="3">
        <f t="shared" si="44"/>
        <v>1188.03</v>
      </c>
      <c r="H373" s="3">
        <f t="shared" si="45"/>
        <v>178.2</v>
      </c>
      <c r="I373" s="3">
        <f t="shared" si="46"/>
        <v>1366.23</v>
      </c>
      <c r="J373" s="54">
        <v>0</v>
      </c>
      <c r="K373" s="75">
        <f t="shared" si="47"/>
        <v>13.8</v>
      </c>
      <c r="L373" s="75">
        <f t="shared" si="48"/>
        <v>1380.03</v>
      </c>
      <c r="M373" s="75">
        <f t="shared" si="49"/>
        <v>207</v>
      </c>
      <c r="N373" s="3">
        <f t="shared" si="50"/>
        <v>1587.03</v>
      </c>
      <c r="O373" s="11">
        <f t="shared" si="51"/>
        <v>1587.03</v>
      </c>
    </row>
    <row r="374" spans="1:15" x14ac:dyDescent="0.2">
      <c r="A374" s="56" t="str">
        <f>'Door Comparison'!A375</f>
        <v xml:space="preserve">07.28.04,  </v>
      </c>
      <c r="B374" s="56" t="str">
        <f>'Door Comparison'!B375</f>
        <v>DRS-104</v>
      </c>
      <c r="C374" s="56">
        <f>'Door Comparison'!C375</f>
        <v>0</v>
      </c>
      <c r="D374" s="9">
        <f>'Door Comparison'!N375</f>
        <v>1</v>
      </c>
      <c r="E374" s="91">
        <f>('Door Labour'!Y375/'Door Labour'!K$3)*'Door Summary'!G$3</f>
        <v>146.44999999999999</v>
      </c>
      <c r="F374" s="3">
        <f>'Door Materials'!W375</f>
        <v>426.42</v>
      </c>
      <c r="G374" s="3">
        <f t="shared" si="44"/>
        <v>572.87</v>
      </c>
      <c r="H374" s="3">
        <f t="shared" si="45"/>
        <v>85.93</v>
      </c>
      <c r="I374" s="3">
        <f t="shared" si="46"/>
        <v>658.8</v>
      </c>
      <c r="J374" s="54">
        <v>0</v>
      </c>
      <c r="K374" s="75">
        <f t="shared" si="47"/>
        <v>6.65</v>
      </c>
      <c r="L374" s="75">
        <f t="shared" si="48"/>
        <v>665.45</v>
      </c>
      <c r="M374" s="75">
        <f t="shared" si="49"/>
        <v>99.82</v>
      </c>
      <c r="N374" s="3">
        <f t="shared" si="50"/>
        <v>765.27</v>
      </c>
      <c r="O374" s="11">
        <f t="shared" si="51"/>
        <v>765.27</v>
      </c>
    </row>
    <row r="375" spans="1:15" x14ac:dyDescent="0.2">
      <c r="A375" s="56" t="str">
        <f>'Door Comparison'!A376</f>
        <v xml:space="preserve">07.28.05,  </v>
      </c>
      <c r="B375" s="56" t="str">
        <f>'Door Comparison'!B376</f>
        <v>DRS-104</v>
      </c>
      <c r="C375" s="56">
        <f>'Door Comparison'!C376</f>
        <v>0</v>
      </c>
      <c r="D375" s="9">
        <f>'Door Comparison'!N376</f>
        <v>1</v>
      </c>
      <c r="E375" s="91">
        <f>('Door Labour'!Y376/'Door Labour'!K$3)*'Door Summary'!G$3</f>
        <v>146.44999999999999</v>
      </c>
      <c r="F375" s="3">
        <f>'Door Materials'!W376</f>
        <v>426.42</v>
      </c>
      <c r="G375" s="3">
        <f t="shared" si="44"/>
        <v>572.87</v>
      </c>
      <c r="H375" s="3">
        <f t="shared" si="45"/>
        <v>85.93</v>
      </c>
      <c r="I375" s="3">
        <f t="shared" si="46"/>
        <v>658.8</v>
      </c>
      <c r="J375" s="54">
        <v>0</v>
      </c>
      <c r="K375" s="75">
        <f t="shared" si="47"/>
        <v>6.65</v>
      </c>
      <c r="L375" s="75">
        <f t="shared" si="48"/>
        <v>665.45</v>
      </c>
      <c r="M375" s="75">
        <f t="shared" si="49"/>
        <v>99.82</v>
      </c>
      <c r="N375" s="3">
        <f t="shared" si="50"/>
        <v>765.27</v>
      </c>
      <c r="O375" s="11">
        <f t="shared" si="51"/>
        <v>765.27</v>
      </c>
    </row>
    <row r="376" spans="1:15" x14ac:dyDescent="0.2">
      <c r="A376" s="56" t="str">
        <f>'Door Comparison'!A377</f>
        <v xml:space="preserve">07.28.06,  </v>
      </c>
      <c r="B376" s="56" t="str">
        <f>'Door Comparison'!B377</f>
        <v>DRS-104</v>
      </c>
      <c r="C376" s="56">
        <f>'Door Comparison'!C377</f>
        <v>0</v>
      </c>
      <c r="D376" s="9">
        <f>'Door Comparison'!N377</f>
        <v>1</v>
      </c>
      <c r="E376" s="91">
        <f>('Door Labour'!Y377/'Door Labour'!K$3)*'Door Summary'!G$3</f>
        <v>148.86000000000001</v>
      </c>
      <c r="F376" s="3">
        <f>'Door Materials'!W377</f>
        <v>435.56</v>
      </c>
      <c r="G376" s="3">
        <f t="shared" si="44"/>
        <v>584.41999999999996</v>
      </c>
      <c r="H376" s="3">
        <f t="shared" si="45"/>
        <v>87.66</v>
      </c>
      <c r="I376" s="3">
        <f t="shared" si="46"/>
        <v>672.08</v>
      </c>
      <c r="J376" s="54">
        <v>0</v>
      </c>
      <c r="K376" s="75">
        <f t="shared" si="47"/>
        <v>6.79</v>
      </c>
      <c r="L376" s="75">
        <f t="shared" si="48"/>
        <v>678.87</v>
      </c>
      <c r="M376" s="75">
        <f t="shared" si="49"/>
        <v>101.83</v>
      </c>
      <c r="N376" s="3">
        <f t="shared" si="50"/>
        <v>780.7</v>
      </c>
      <c r="O376" s="11">
        <f t="shared" si="51"/>
        <v>780.7</v>
      </c>
    </row>
    <row r="377" spans="1:15" x14ac:dyDescent="0.2">
      <c r="A377" s="56" t="str">
        <f>'Door Comparison'!A378</f>
        <v xml:space="preserve">07.28.07,  </v>
      </c>
      <c r="B377" s="56" t="str">
        <f>'Door Comparison'!B378</f>
        <v>DRS-104</v>
      </c>
      <c r="C377" s="56">
        <f>'Door Comparison'!C378</f>
        <v>0</v>
      </c>
      <c r="D377" s="9">
        <f>'Door Comparison'!N378</f>
        <v>1</v>
      </c>
      <c r="E377" s="91">
        <f>('Door Labour'!Y378/'Door Labour'!K$3)*'Door Summary'!G$3</f>
        <v>146.44999999999999</v>
      </c>
      <c r="F377" s="3">
        <f>'Door Materials'!W378</f>
        <v>426.42</v>
      </c>
      <c r="G377" s="3">
        <f t="shared" si="44"/>
        <v>572.87</v>
      </c>
      <c r="H377" s="3">
        <f t="shared" si="45"/>
        <v>85.93</v>
      </c>
      <c r="I377" s="3">
        <f t="shared" si="46"/>
        <v>658.8</v>
      </c>
      <c r="J377" s="54">
        <v>0</v>
      </c>
      <c r="K377" s="75">
        <f t="shared" si="47"/>
        <v>6.65</v>
      </c>
      <c r="L377" s="75">
        <f t="shared" si="48"/>
        <v>665.45</v>
      </c>
      <c r="M377" s="75">
        <f t="shared" si="49"/>
        <v>99.82</v>
      </c>
      <c r="N377" s="3">
        <f t="shared" si="50"/>
        <v>765.27</v>
      </c>
      <c r="O377" s="11">
        <f t="shared" si="51"/>
        <v>765.27</v>
      </c>
    </row>
    <row r="378" spans="1:15" x14ac:dyDescent="0.2">
      <c r="A378" s="56" t="str">
        <f>'Door Comparison'!A379</f>
        <v xml:space="preserve">07.26.01,  </v>
      </c>
      <c r="B378" s="56" t="str">
        <f>'Door Comparison'!B379</f>
        <v>DRS-104</v>
      </c>
      <c r="C378" s="56">
        <f>'Door Comparison'!C379</f>
        <v>0</v>
      </c>
      <c r="D378" s="9">
        <f>'Door Comparison'!N379</f>
        <v>1</v>
      </c>
      <c r="E378" s="91">
        <f>('Door Labour'!Y379/'Door Labour'!K$3)*'Door Summary'!G$3</f>
        <v>180.13</v>
      </c>
      <c r="F378" s="3">
        <f>'Door Materials'!W379</f>
        <v>555.20000000000005</v>
      </c>
      <c r="G378" s="3">
        <f t="shared" si="44"/>
        <v>735.33</v>
      </c>
      <c r="H378" s="3">
        <f t="shared" si="45"/>
        <v>110.3</v>
      </c>
      <c r="I378" s="3">
        <f t="shared" si="46"/>
        <v>845.63</v>
      </c>
      <c r="J378" s="54">
        <v>0</v>
      </c>
      <c r="K378" s="75">
        <f t="shared" si="47"/>
        <v>8.5399999999999991</v>
      </c>
      <c r="L378" s="75">
        <f t="shared" si="48"/>
        <v>854.17</v>
      </c>
      <c r="M378" s="75">
        <f t="shared" si="49"/>
        <v>128.13</v>
      </c>
      <c r="N378" s="3">
        <f t="shared" si="50"/>
        <v>982.3</v>
      </c>
      <c r="O378" s="11">
        <f t="shared" si="51"/>
        <v>982.3</v>
      </c>
    </row>
    <row r="379" spans="1:15" x14ac:dyDescent="0.2">
      <c r="A379" s="56" t="str">
        <f>'Door Comparison'!A380</f>
        <v xml:space="preserve">07.26.02,  </v>
      </c>
      <c r="B379" s="56" t="str">
        <f>'Door Comparison'!B380</f>
        <v>DRS-100</v>
      </c>
      <c r="C379" s="56">
        <f>'Door Comparison'!C380</f>
        <v>0</v>
      </c>
      <c r="D379" s="9">
        <f>'Door Comparison'!N380</f>
        <v>1</v>
      </c>
      <c r="E379" s="91">
        <f>('Door Labour'!Y380/'Door Labour'!K$3)*'Door Summary'!G$3</f>
        <v>166.61</v>
      </c>
      <c r="F379" s="3">
        <f>'Door Materials'!W380</f>
        <v>618.34</v>
      </c>
      <c r="G379" s="3">
        <f t="shared" si="44"/>
        <v>784.95</v>
      </c>
      <c r="H379" s="3">
        <f t="shared" si="45"/>
        <v>117.74</v>
      </c>
      <c r="I379" s="3">
        <f t="shared" si="46"/>
        <v>902.69</v>
      </c>
      <c r="J379" s="54">
        <v>0</v>
      </c>
      <c r="K379" s="75">
        <f t="shared" si="47"/>
        <v>9.1199999999999992</v>
      </c>
      <c r="L379" s="75">
        <f t="shared" si="48"/>
        <v>911.81</v>
      </c>
      <c r="M379" s="75">
        <f t="shared" si="49"/>
        <v>136.77000000000001</v>
      </c>
      <c r="N379" s="3">
        <f t="shared" si="50"/>
        <v>1048.58</v>
      </c>
      <c r="O379" s="11">
        <f t="shared" si="51"/>
        <v>1048.58</v>
      </c>
    </row>
    <row r="380" spans="1:15" x14ac:dyDescent="0.2">
      <c r="A380" s="56" t="str">
        <f>'Door Comparison'!A381</f>
        <v xml:space="preserve">07.41.01,  </v>
      </c>
      <c r="B380" s="56" t="str">
        <f>'Door Comparison'!B381</f>
        <v>DRS-100</v>
      </c>
      <c r="C380" s="56">
        <f>'Door Comparison'!C381</f>
        <v>0</v>
      </c>
      <c r="D380" s="9">
        <f>'Door Comparison'!N381</f>
        <v>1</v>
      </c>
      <c r="E380" s="91">
        <f>('Door Labour'!Y381/'Door Labour'!K$3)*'Door Summary'!G$3</f>
        <v>166.61</v>
      </c>
      <c r="F380" s="3">
        <f>'Door Materials'!W381</f>
        <v>618.34</v>
      </c>
      <c r="G380" s="3">
        <f t="shared" si="44"/>
        <v>784.95</v>
      </c>
      <c r="H380" s="3">
        <f t="shared" si="45"/>
        <v>117.74</v>
      </c>
      <c r="I380" s="3">
        <f t="shared" si="46"/>
        <v>902.69</v>
      </c>
      <c r="J380" s="54">
        <v>0</v>
      </c>
      <c r="K380" s="75">
        <f t="shared" si="47"/>
        <v>9.1199999999999992</v>
      </c>
      <c r="L380" s="75">
        <f t="shared" si="48"/>
        <v>911.81</v>
      </c>
      <c r="M380" s="75">
        <f t="shared" si="49"/>
        <v>136.77000000000001</v>
      </c>
      <c r="N380" s="3">
        <f t="shared" si="50"/>
        <v>1048.58</v>
      </c>
      <c r="O380" s="11">
        <f t="shared" si="51"/>
        <v>1048.58</v>
      </c>
    </row>
    <row r="381" spans="1:15" x14ac:dyDescent="0.2">
      <c r="A381" s="56" t="str">
        <f>'Door Comparison'!A382</f>
        <v xml:space="preserve">07.41.02,  </v>
      </c>
      <c r="B381" s="56" t="str">
        <f>'Door Comparison'!B382</f>
        <v>DRS-104</v>
      </c>
      <c r="C381" s="56">
        <f>'Door Comparison'!C382</f>
        <v>0</v>
      </c>
      <c r="D381" s="9">
        <f>'Door Comparison'!N382</f>
        <v>1</v>
      </c>
      <c r="E381" s="91">
        <f>('Door Labour'!Y382/'Door Labour'!K$3)*'Door Summary'!G$3</f>
        <v>144.01</v>
      </c>
      <c r="F381" s="3">
        <f>'Door Materials'!W382</f>
        <v>359.56</v>
      </c>
      <c r="G381" s="3">
        <f t="shared" si="44"/>
        <v>503.57</v>
      </c>
      <c r="H381" s="3">
        <f t="shared" si="45"/>
        <v>75.540000000000006</v>
      </c>
      <c r="I381" s="3">
        <f t="shared" si="46"/>
        <v>579.11</v>
      </c>
      <c r="J381" s="54">
        <v>0</v>
      </c>
      <c r="K381" s="75">
        <f t="shared" si="47"/>
        <v>5.85</v>
      </c>
      <c r="L381" s="75">
        <f t="shared" si="48"/>
        <v>584.96</v>
      </c>
      <c r="M381" s="75">
        <f t="shared" si="49"/>
        <v>87.74</v>
      </c>
      <c r="N381" s="3">
        <f t="shared" si="50"/>
        <v>672.7</v>
      </c>
      <c r="O381" s="11">
        <f t="shared" si="51"/>
        <v>672.7</v>
      </c>
    </row>
    <row r="382" spans="1:15" x14ac:dyDescent="0.2">
      <c r="A382" s="56" t="str">
        <f>'Door Comparison'!A383</f>
        <v xml:space="preserve">07.41.03,  </v>
      </c>
      <c r="B382" s="56" t="str">
        <f>'Door Comparison'!B383</f>
        <v>DRS-104</v>
      </c>
      <c r="C382" s="56">
        <f>'Door Comparison'!C383</f>
        <v>0</v>
      </c>
      <c r="D382" s="9">
        <f>'Door Comparison'!N383</f>
        <v>1</v>
      </c>
      <c r="E382" s="91">
        <f>('Door Labour'!Y383/'Door Labour'!K$3)*'Door Summary'!G$3</f>
        <v>144.01</v>
      </c>
      <c r="F382" s="3">
        <f>'Door Materials'!W383</f>
        <v>359.56</v>
      </c>
      <c r="G382" s="3">
        <f t="shared" si="44"/>
        <v>503.57</v>
      </c>
      <c r="H382" s="3">
        <f t="shared" si="45"/>
        <v>75.540000000000006</v>
      </c>
      <c r="I382" s="3">
        <f t="shared" si="46"/>
        <v>579.11</v>
      </c>
      <c r="J382" s="54">
        <v>0</v>
      </c>
      <c r="K382" s="75">
        <f t="shared" si="47"/>
        <v>5.85</v>
      </c>
      <c r="L382" s="75">
        <f t="shared" si="48"/>
        <v>584.96</v>
      </c>
      <c r="M382" s="75">
        <f t="shared" si="49"/>
        <v>87.74</v>
      </c>
      <c r="N382" s="3">
        <f t="shared" si="50"/>
        <v>672.7</v>
      </c>
      <c r="O382" s="11">
        <f t="shared" si="51"/>
        <v>672.7</v>
      </c>
    </row>
    <row r="383" spans="1:15" x14ac:dyDescent="0.2">
      <c r="A383" s="56" t="str">
        <f>'Door Comparison'!A384</f>
        <v xml:space="preserve">07.41.04,  </v>
      </c>
      <c r="B383" s="56" t="str">
        <f>'Door Comparison'!B384</f>
        <v>DRS-104</v>
      </c>
      <c r="C383" s="56">
        <f>'Door Comparison'!C384</f>
        <v>0</v>
      </c>
      <c r="D383" s="9">
        <f>'Door Comparison'!N384</f>
        <v>1</v>
      </c>
      <c r="E383" s="91">
        <f>('Door Labour'!Y384/'Door Labour'!K$3)*'Door Summary'!G$3</f>
        <v>151.31</v>
      </c>
      <c r="F383" s="3">
        <f>'Door Materials'!W384</f>
        <v>444.66</v>
      </c>
      <c r="G383" s="3">
        <f t="shared" si="44"/>
        <v>595.97</v>
      </c>
      <c r="H383" s="3">
        <f t="shared" si="45"/>
        <v>89.4</v>
      </c>
      <c r="I383" s="3">
        <f t="shared" si="46"/>
        <v>685.37</v>
      </c>
      <c r="J383" s="54">
        <v>0</v>
      </c>
      <c r="K383" s="75">
        <f t="shared" si="47"/>
        <v>6.92</v>
      </c>
      <c r="L383" s="75">
        <f t="shared" si="48"/>
        <v>692.29</v>
      </c>
      <c r="M383" s="75">
        <f t="shared" si="49"/>
        <v>103.84</v>
      </c>
      <c r="N383" s="3">
        <f t="shared" si="50"/>
        <v>796.13</v>
      </c>
      <c r="O383" s="11">
        <f t="shared" si="51"/>
        <v>796.13</v>
      </c>
    </row>
    <row r="384" spans="1:15" x14ac:dyDescent="0.2">
      <c r="A384" s="56" t="str">
        <f>'Door Comparison'!A385</f>
        <v xml:space="preserve">07.42.01,  </v>
      </c>
      <c r="B384" s="56" t="str">
        <f>'Door Comparison'!B385</f>
        <v>DRS-100</v>
      </c>
      <c r="C384" s="56">
        <f>'Door Comparison'!C385</f>
        <v>0</v>
      </c>
      <c r="D384" s="9">
        <f>'Door Comparison'!N385</f>
        <v>1</v>
      </c>
      <c r="E384" s="91">
        <f>('Door Labour'!Y385/'Door Labour'!K$3)*'Door Summary'!G$3</f>
        <v>166.61</v>
      </c>
      <c r="F384" s="3">
        <f>'Door Materials'!W385</f>
        <v>618.34</v>
      </c>
      <c r="G384" s="3">
        <f t="shared" si="44"/>
        <v>784.95</v>
      </c>
      <c r="H384" s="3">
        <f t="shared" si="45"/>
        <v>117.74</v>
      </c>
      <c r="I384" s="3">
        <f t="shared" si="46"/>
        <v>902.69</v>
      </c>
      <c r="J384" s="54">
        <v>0</v>
      </c>
      <c r="K384" s="75">
        <f t="shared" si="47"/>
        <v>9.1199999999999992</v>
      </c>
      <c r="L384" s="75">
        <f t="shared" si="48"/>
        <v>911.81</v>
      </c>
      <c r="M384" s="75">
        <f t="shared" si="49"/>
        <v>136.77000000000001</v>
      </c>
      <c r="N384" s="3">
        <f t="shared" si="50"/>
        <v>1048.58</v>
      </c>
      <c r="O384" s="11">
        <f t="shared" si="51"/>
        <v>1048.58</v>
      </c>
    </row>
    <row r="385" spans="1:15" x14ac:dyDescent="0.2">
      <c r="A385" s="56" t="str">
        <f>'Door Comparison'!A386</f>
        <v xml:space="preserve">07.44.01,  </v>
      </c>
      <c r="B385" s="56" t="str">
        <f>'Door Comparison'!B386</f>
        <v>DRS-100</v>
      </c>
      <c r="C385" s="56">
        <f>'Door Comparison'!C386</f>
        <v>0</v>
      </c>
      <c r="D385" s="9">
        <f>'Door Comparison'!N386</f>
        <v>1</v>
      </c>
      <c r="E385" s="91">
        <f>('Door Labour'!Y386/'Door Labour'!K$3)*'Door Summary'!G$3</f>
        <v>166.61</v>
      </c>
      <c r="F385" s="3">
        <f>'Door Materials'!W386</f>
        <v>618.34</v>
      </c>
      <c r="G385" s="3">
        <f t="shared" si="44"/>
        <v>784.95</v>
      </c>
      <c r="H385" s="3">
        <f t="shared" si="45"/>
        <v>117.74</v>
      </c>
      <c r="I385" s="3">
        <f t="shared" si="46"/>
        <v>902.69</v>
      </c>
      <c r="J385" s="54">
        <v>0</v>
      </c>
      <c r="K385" s="75">
        <f t="shared" si="47"/>
        <v>9.1199999999999992</v>
      </c>
      <c r="L385" s="75">
        <f t="shared" si="48"/>
        <v>911.81</v>
      </c>
      <c r="M385" s="75">
        <f t="shared" si="49"/>
        <v>136.77000000000001</v>
      </c>
      <c r="N385" s="3">
        <f t="shared" si="50"/>
        <v>1048.58</v>
      </c>
      <c r="O385" s="11">
        <f t="shared" si="51"/>
        <v>1048.58</v>
      </c>
    </row>
    <row r="386" spans="1:15" x14ac:dyDescent="0.2">
      <c r="A386" s="56" t="str">
        <f>'Door Comparison'!A387</f>
        <v xml:space="preserve">08.01.01,  </v>
      </c>
      <c r="B386" s="56" t="str">
        <f>'Door Comparison'!B387</f>
        <v>DRS-104</v>
      </c>
      <c r="C386" s="56">
        <f>'Door Comparison'!C387</f>
        <v>0</v>
      </c>
      <c r="D386" s="9">
        <f>'Door Comparison'!N387</f>
        <v>1</v>
      </c>
      <c r="E386" s="91">
        <f>('Door Labour'!Y387/'Door Labour'!K$3)*'Door Summary'!G$3</f>
        <v>148.86000000000001</v>
      </c>
      <c r="F386" s="3">
        <f>'Door Materials'!W387</f>
        <v>435.56</v>
      </c>
      <c r="G386" s="3">
        <f t="shared" si="44"/>
        <v>584.41999999999996</v>
      </c>
      <c r="H386" s="3">
        <f t="shared" si="45"/>
        <v>87.66</v>
      </c>
      <c r="I386" s="3">
        <f t="shared" si="46"/>
        <v>672.08</v>
      </c>
      <c r="J386" s="54">
        <v>0</v>
      </c>
      <c r="K386" s="75">
        <f t="shared" si="47"/>
        <v>6.79</v>
      </c>
      <c r="L386" s="75">
        <f t="shared" si="48"/>
        <v>678.87</v>
      </c>
      <c r="M386" s="75">
        <f t="shared" si="49"/>
        <v>101.83</v>
      </c>
      <c r="N386" s="3">
        <f t="shared" si="50"/>
        <v>780.7</v>
      </c>
      <c r="O386" s="11">
        <f t="shared" si="51"/>
        <v>780.7</v>
      </c>
    </row>
    <row r="387" spans="1:15" x14ac:dyDescent="0.2">
      <c r="A387" s="56" t="str">
        <f>'Door Comparison'!A388</f>
        <v xml:space="preserve">08.01.02,  </v>
      </c>
      <c r="B387" s="56" t="str">
        <f>'Door Comparison'!B388</f>
        <v>DRS-100</v>
      </c>
      <c r="C387" s="56">
        <f>'Door Comparison'!C388</f>
        <v>0</v>
      </c>
      <c r="D387" s="9">
        <f>'Door Comparison'!N388</f>
        <v>1</v>
      </c>
      <c r="E387" s="91">
        <f>('Door Labour'!Y388/'Door Labour'!K$3)*'Door Summary'!G$3</f>
        <v>166.61</v>
      </c>
      <c r="F387" s="3">
        <f>'Door Materials'!W388</f>
        <v>618.34</v>
      </c>
      <c r="G387" s="3">
        <f t="shared" si="44"/>
        <v>784.95</v>
      </c>
      <c r="H387" s="3">
        <f t="shared" si="45"/>
        <v>117.74</v>
      </c>
      <c r="I387" s="3">
        <f t="shared" si="46"/>
        <v>902.69</v>
      </c>
      <c r="J387" s="54">
        <v>0</v>
      </c>
      <c r="K387" s="75">
        <f t="shared" si="47"/>
        <v>9.1199999999999992</v>
      </c>
      <c r="L387" s="75">
        <f t="shared" si="48"/>
        <v>911.81</v>
      </c>
      <c r="M387" s="75">
        <f t="shared" si="49"/>
        <v>136.77000000000001</v>
      </c>
      <c r="N387" s="3">
        <f t="shared" si="50"/>
        <v>1048.58</v>
      </c>
      <c r="O387" s="11">
        <f t="shared" si="51"/>
        <v>1048.58</v>
      </c>
    </row>
    <row r="388" spans="1:15" x14ac:dyDescent="0.2">
      <c r="A388" s="56" t="str">
        <f>'Door Comparison'!A389</f>
        <v xml:space="preserve">08.02.01,  </v>
      </c>
      <c r="B388" s="56" t="str">
        <f>'Door Comparison'!B389</f>
        <v>DRS-100</v>
      </c>
      <c r="C388" s="56">
        <f>'Door Comparison'!C389</f>
        <v>0</v>
      </c>
      <c r="D388" s="9">
        <f>'Door Comparison'!N389</f>
        <v>1</v>
      </c>
      <c r="E388" s="91">
        <f>('Door Labour'!Y389/'Door Labour'!K$3)*'Door Summary'!G$3</f>
        <v>166.61</v>
      </c>
      <c r="F388" s="3">
        <f>'Door Materials'!W389</f>
        <v>618.34</v>
      </c>
      <c r="G388" s="3">
        <f t="shared" si="44"/>
        <v>784.95</v>
      </c>
      <c r="H388" s="3">
        <f t="shared" si="45"/>
        <v>117.74</v>
      </c>
      <c r="I388" s="3">
        <f t="shared" si="46"/>
        <v>902.69</v>
      </c>
      <c r="J388" s="54">
        <v>0</v>
      </c>
      <c r="K388" s="75">
        <f t="shared" si="47"/>
        <v>9.1199999999999992</v>
      </c>
      <c r="L388" s="75">
        <f t="shared" si="48"/>
        <v>911.81</v>
      </c>
      <c r="M388" s="75">
        <f t="shared" si="49"/>
        <v>136.77000000000001</v>
      </c>
      <c r="N388" s="3">
        <f t="shared" si="50"/>
        <v>1048.58</v>
      </c>
      <c r="O388" s="11">
        <f t="shared" si="51"/>
        <v>1048.58</v>
      </c>
    </row>
    <row r="389" spans="1:15" x14ac:dyDescent="0.2">
      <c r="A389" s="56" t="str">
        <f>'Door Comparison'!A390</f>
        <v xml:space="preserve">08.03.01,  </v>
      </c>
      <c r="B389" s="56" t="str">
        <f>'Door Comparison'!B390</f>
        <v>DRS-100</v>
      </c>
      <c r="C389" s="56">
        <f>'Door Comparison'!C390</f>
        <v>0</v>
      </c>
      <c r="D389" s="9">
        <f>'Door Comparison'!N390</f>
        <v>1</v>
      </c>
      <c r="E389" s="91">
        <f>('Door Labour'!Y390/'Door Labour'!K$3)*'Door Summary'!G$3</f>
        <v>166.61</v>
      </c>
      <c r="F389" s="3">
        <f>'Door Materials'!W390</f>
        <v>618.34</v>
      </c>
      <c r="G389" s="3">
        <f t="shared" si="44"/>
        <v>784.95</v>
      </c>
      <c r="H389" s="3">
        <f t="shared" si="45"/>
        <v>117.74</v>
      </c>
      <c r="I389" s="3">
        <f t="shared" si="46"/>
        <v>902.69</v>
      </c>
      <c r="J389" s="54">
        <v>0</v>
      </c>
      <c r="K389" s="75">
        <f t="shared" si="47"/>
        <v>9.1199999999999992</v>
      </c>
      <c r="L389" s="75">
        <f t="shared" si="48"/>
        <v>911.81</v>
      </c>
      <c r="M389" s="75">
        <f t="shared" si="49"/>
        <v>136.77000000000001</v>
      </c>
      <c r="N389" s="3">
        <f t="shared" si="50"/>
        <v>1048.58</v>
      </c>
      <c r="O389" s="11">
        <f t="shared" si="51"/>
        <v>1048.58</v>
      </c>
    </row>
    <row r="390" spans="1:15" x14ac:dyDescent="0.2">
      <c r="A390" s="56" t="str">
        <f>'Door Comparison'!A391</f>
        <v xml:space="preserve">08.39.01,  </v>
      </c>
      <c r="B390" s="56" t="str">
        <f>'Door Comparison'!B391</f>
        <v>DRS-104</v>
      </c>
      <c r="C390" s="56">
        <f>'Door Comparison'!C391</f>
        <v>0</v>
      </c>
      <c r="D390" s="9">
        <f>'Door Comparison'!N391</f>
        <v>1</v>
      </c>
      <c r="E390" s="91">
        <f>('Door Labour'!Y391/'Door Labour'!K$3)*'Door Summary'!G$3</f>
        <v>151.31</v>
      </c>
      <c r="F390" s="3">
        <f>'Door Materials'!W391</f>
        <v>444.66</v>
      </c>
      <c r="G390" s="3">
        <f t="shared" si="44"/>
        <v>595.97</v>
      </c>
      <c r="H390" s="3">
        <f t="shared" si="45"/>
        <v>89.4</v>
      </c>
      <c r="I390" s="3">
        <f t="shared" si="46"/>
        <v>685.37</v>
      </c>
      <c r="J390" s="54">
        <v>0</v>
      </c>
      <c r="K390" s="75">
        <f t="shared" si="47"/>
        <v>6.92</v>
      </c>
      <c r="L390" s="75">
        <f t="shared" si="48"/>
        <v>692.29</v>
      </c>
      <c r="M390" s="75">
        <f t="shared" si="49"/>
        <v>103.84</v>
      </c>
      <c r="N390" s="3">
        <f t="shared" si="50"/>
        <v>796.13</v>
      </c>
      <c r="O390" s="11">
        <f t="shared" si="51"/>
        <v>796.13</v>
      </c>
    </row>
    <row r="391" spans="1:15" x14ac:dyDescent="0.2">
      <c r="A391" s="56" t="str">
        <f>'Door Comparison'!A392</f>
        <v xml:space="preserve">08.39.02,  </v>
      </c>
      <c r="B391" s="56" t="str">
        <f>'Door Comparison'!B392</f>
        <v>DRS-104</v>
      </c>
      <c r="C391" s="56">
        <f>'Door Comparison'!C392</f>
        <v>0</v>
      </c>
      <c r="D391" s="9">
        <f>'Door Comparison'!N392</f>
        <v>1</v>
      </c>
      <c r="E391" s="91">
        <f>('Door Labour'!Y392/'Door Labour'!K$3)*'Door Summary'!G$3</f>
        <v>224.27</v>
      </c>
      <c r="F391" s="3">
        <f>'Door Materials'!W392</f>
        <v>1001.68</v>
      </c>
      <c r="G391" s="3">
        <f t="shared" si="44"/>
        <v>1225.95</v>
      </c>
      <c r="H391" s="3">
        <f t="shared" si="45"/>
        <v>183.89</v>
      </c>
      <c r="I391" s="3">
        <f t="shared" si="46"/>
        <v>1409.84</v>
      </c>
      <c r="J391" s="54">
        <v>0</v>
      </c>
      <c r="K391" s="75">
        <f t="shared" si="47"/>
        <v>14.24</v>
      </c>
      <c r="L391" s="75">
        <f t="shared" si="48"/>
        <v>1424.08</v>
      </c>
      <c r="M391" s="75">
        <f t="shared" si="49"/>
        <v>213.61</v>
      </c>
      <c r="N391" s="3">
        <f t="shared" si="50"/>
        <v>1637.69</v>
      </c>
      <c r="O391" s="11">
        <f t="shared" si="51"/>
        <v>1637.69</v>
      </c>
    </row>
    <row r="392" spans="1:15" x14ac:dyDescent="0.2">
      <c r="A392" s="56" t="str">
        <f>'Door Comparison'!A393</f>
        <v xml:space="preserve">08.39.03,  </v>
      </c>
      <c r="B392" s="56" t="str">
        <f>'Door Comparison'!B393</f>
        <v>DRS-104</v>
      </c>
      <c r="C392" s="56">
        <f>'Door Comparison'!C393</f>
        <v>0</v>
      </c>
      <c r="D392" s="9">
        <f>'Door Comparison'!N393</f>
        <v>1</v>
      </c>
      <c r="E392" s="91">
        <f>('Door Labour'!Y393/'Door Labour'!K$3)*'Door Summary'!G$3</f>
        <v>148.86000000000001</v>
      </c>
      <c r="F392" s="3">
        <f>'Door Materials'!W393</f>
        <v>435.56</v>
      </c>
      <c r="G392" s="3">
        <f t="shared" si="44"/>
        <v>584.41999999999996</v>
      </c>
      <c r="H392" s="3">
        <f t="shared" si="45"/>
        <v>87.66</v>
      </c>
      <c r="I392" s="3">
        <f t="shared" si="46"/>
        <v>672.08</v>
      </c>
      <c r="J392" s="54">
        <v>0</v>
      </c>
      <c r="K392" s="75">
        <f t="shared" si="47"/>
        <v>6.79</v>
      </c>
      <c r="L392" s="75">
        <f t="shared" si="48"/>
        <v>678.87</v>
      </c>
      <c r="M392" s="75">
        <f t="shared" si="49"/>
        <v>101.83</v>
      </c>
      <c r="N392" s="3">
        <f t="shared" si="50"/>
        <v>780.7</v>
      </c>
      <c r="O392" s="11">
        <f t="shared" si="51"/>
        <v>780.7</v>
      </c>
    </row>
    <row r="393" spans="1:15" x14ac:dyDescent="0.2">
      <c r="A393" s="56" t="str">
        <f>'Door Comparison'!A394</f>
        <v xml:space="preserve">08.39.04,  </v>
      </c>
      <c r="B393" s="56" t="str">
        <f>'Door Comparison'!B394</f>
        <v>DRS-104</v>
      </c>
      <c r="C393" s="56">
        <f>'Door Comparison'!C394</f>
        <v>0</v>
      </c>
      <c r="D393" s="9">
        <f>'Door Comparison'!N394</f>
        <v>1</v>
      </c>
      <c r="E393" s="91">
        <f>('Door Labour'!Y394/'Door Labour'!K$3)*'Door Summary'!G$3</f>
        <v>146.44999999999999</v>
      </c>
      <c r="F393" s="3">
        <f>'Door Materials'!W394</f>
        <v>426.42</v>
      </c>
      <c r="G393" s="3">
        <f t="shared" ref="G393:G400" si="52">E393+F393</f>
        <v>572.87</v>
      </c>
      <c r="H393" s="3">
        <f t="shared" ref="H393:H400" si="53">G393*H$7</f>
        <v>85.93</v>
      </c>
      <c r="I393" s="3">
        <f t="shared" ref="I393:I400" si="54">SUM(G393:H393)</f>
        <v>658.8</v>
      </c>
      <c r="J393" s="54">
        <v>0</v>
      </c>
      <c r="K393" s="75">
        <f t="shared" ref="K393:K400" si="55">(I393+J393)/99</f>
        <v>6.65</v>
      </c>
      <c r="L393" s="75">
        <f t="shared" ref="L393:L400" si="56">K393+J393+I393</f>
        <v>665.45</v>
      </c>
      <c r="M393" s="75">
        <f t="shared" ref="M393:M400" si="57">L393*0.15</f>
        <v>99.82</v>
      </c>
      <c r="N393" s="3">
        <f t="shared" ref="N393:N400" si="58">L393+M393</f>
        <v>765.27</v>
      </c>
      <c r="O393" s="11">
        <f t="shared" ref="O393:O400" si="59">D393*N393</f>
        <v>765.27</v>
      </c>
    </row>
    <row r="394" spans="1:15" x14ac:dyDescent="0.2">
      <c r="A394" s="56" t="str">
        <f>'Door Comparison'!A395</f>
        <v xml:space="preserve">08.39.05,  </v>
      </c>
      <c r="B394" s="56" t="str">
        <f>'Door Comparison'!B395</f>
        <v>DRS-104</v>
      </c>
      <c r="C394" s="56">
        <f>'Door Comparison'!C395</f>
        <v>0</v>
      </c>
      <c r="D394" s="9">
        <f>'Door Comparison'!N395</f>
        <v>1</v>
      </c>
      <c r="E394" s="91">
        <f>('Door Labour'!Y395/'Door Labour'!K$3)*'Door Summary'!G$3</f>
        <v>144.01</v>
      </c>
      <c r="F394" s="3">
        <f>'Door Materials'!W395</f>
        <v>359.56</v>
      </c>
      <c r="G394" s="3">
        <f t="shared" si="52"/>
        <v>503.57</v>
      </c>
      <c r="H394" s="3">
        <f t="shared" si="53"/>
        <v>75.540000000000006</v>
      </c>
      <c r="I394" s="3">
        <f t="shared" si="54"/>
        <v>579.11</v>
      </c>
      <c r="J394" s="54">
        <v>0</v>
      </c>
      <c r="K394" s="75">
        <f t="shared" si="55"/>
        <v>5.85</v>
      </c>
      <c r="L394" s="75">
        <f t="shared" si="56"/>
        <v>584.96</v>
      </c>
      <c r="M394" s="75">
        <f t="shared" si="57"/>
        <v>87.74</v>
      </c>
      <c r="N394" s="3">
        <f t="shared" si="58"/>
        <v>672.7</v>
      </c>
      <c r="O394" s="11">
        <f t="shared" si="59"/>
        <v>672.7</v>
      </c>
    </row>
    <row r="395" spans="1:15" x14ac:dyDescent="0.2">
      <c r="A395" s="56" t="str">
        <f>'Door Comparison'!A396</f>
        <v xml:space="preserve">08.39.06,  </v>
      </c>
      <c r="B395" s="56" t="str">
        <f>'Door Comparison'!B396</f>
        <v>DRS-104</v>
      </c>
      <c r="C395" s="56">
        <f>'Door Comparison'!C396</f>
        <v>0</v>
      </c>
      <c r="D395" s="9">
        <f>'Door Comparison'!N396</f>
        <v>1</v>
      </c>
      <c r="E395" s="91">
        <f>('Door Labour'!Y396/'Door Labour'!K$3)*'Door Summary'!G$3</f>
        <v>144.01</v>
      </c>
      <c r="F395" s="3">
        <f>'Door Materials'!W396</f>
        <v>359.56</v>
      </c>
      <c r="G395" s="3">
        <f t="shared" si="52"/>
        <v>503.57</v>
      </c>
      <c r="H395" s="3">
        <f t="shared" si="53"/>
        <v>75.540000000000006</v>
      </c>
      <c r="I395" s="3">
        <f t="shared" si="54"/>
        <v>579.11</v>
      </c>
      <c r="J395" s="54">
        <v>0</v>
      </c>
      <c r="K395" s="75">
        <f t="shared" si="55"/>
        <v>5.85</v>
      </c>
      <c r="L395" s="75">
        <f t="shared" si="56"/>
        <v>584.96</v>
      </c>
      <c r="M395" s="75">
        <f t="shared" si="57"/>
        <v>87.74</v>
      </c>
      <c r="N395" s="3">
        <f t="shared" si="58"/>
        <v>672.7</v>
      </c>
      <c r="O395" s="11">
        <f t="shared" si="59"/>
        <v>672.7</v>
      </c>
    </row>
    <row r="396" spans="1:15" x14ac:dyDescent="0.2">
      <c r="A396" s="56" t="str">
        <f>'Door Comparison'!A397</f>
        <v xml:space="preserve">08.39.07,  </v>
      </c>
      <c r="B396" s="56" t="str">
        <f>'Door Comparison'!B397</f>
        <v>DRS-104</v>
      </c>
      <c r="C396" s="56">
        <f>'Door Comparison'!C397</f>
        <v>0</v>
      </c>
      <c r="D396" s="9">
        <f>'Door Comparison'!N397</f>
        <v>1</v>
      </c>
      <c r="E396" s="91">
        <f>('Door Labour'!Y397/'Door Labour'!K$3)*'Door Summary'!G$3</f>
        <v>144.01</v>
      </c>
      <c r="F396" s="3">
        <f>'Door Materials'!W397</f>
        <v>359.56</v>
      </c>
      <c r="G396" s="3">
        <f t="shared" si="52"/>
        <v>503.57</v>
      </c>
      <c r="H396" s="3">
        <f t="shared" si="53"/>
        <v>75.540000000000006</v>
      </c>
      <c r="I396" s="3">
        <f t="shared" si="54"/>
        <v>579.11</v>
      </c>
      <c r="J396" s="54">
        <v>0</v>
      </c>
      <c r="K396" s="75">
        <f t="shared" si="55"/>
        <v>5.85</v>
      </c>
      <c r="L396" s="75">
        <f t="shared" si="56"/>
        <v>584.96</v>
      </c>
      <c r="M396" s="75">
        <f t="shared" si="57"/>
        <v>87.74</v>
      </c>
      <c r="N396" s="3">
        <f t="shared" si="58"/>
        <v>672.7</v>
      </c>
      <c r="O396" s="11">
        <f t="shared" si="59"/>
        <v>672.7</v>
      </c>
    </row>
    <row r="397" spans="1:15" x14ac:dyDescent="0.2">
      <c r="A397" s="56" t="str">
        <f>'Door Comparison'!A398</f>
        <v xml:space="preserve">08.39.08,  </v>
      </c>
      <c r="B397" s="56" t="str">
        <f>'Door Comparison'!B398</f>
        <v>DRS-104</v>
      </c>
      <c r="C397" s="56">
        <f>'Door Comparison'!C398</f>
        <v>0</v>
      </c>
      <c r="D397" s="9">
        <f>'Door Comparison'!N398</f>
        <v>1</v>
      </c>
      <c r="E397" s="91">
        <f>('Door Labour'!Y398/'Door Labour'!K$3)*'Door Summary'!G$3</f>
        <v>224.27</v>
      </c>
      <c r="F397" s="3">
        <f>'Door Materials'!W398</f>
        <v>1001.68</v>
      </c>
      <c r="G397" s="3">
        <f t="shared" si="52"/>
        <v>1225.95</v>
      </c>
      <c r="H397" s="3">
        <f t="shared" si="53"/>
        <v>183.89</v>
      </c>
      <c r="I397" s="3">
        <f t="shared" si="54"/>
        <v>1409.84</v>
      </c>
      <c r="J397" s="54">
        <v>0</v>
      </c>
      <c r="K397" s="75">
        <f t="shared" si="55"/>
        <v>14.24</v>
      </c>
      <c r="L397" s="75">
        <f t="shared" si="56"/>
        <v>1424.08</v>
      </c>
      <c r="M397" s="75">
        <f t="shared" si="57"/>
        <v>213.61</v>
      </c>
      <c r="N397" s="3">
        <f t="shared" si="58"/>
        <v>1637.69</v>
      </c>
      <c r="O397" s="11">
        <f t="shared" si="59"/>
        <v>1637.69</v>
      </c>
    </row>
    <row r="398" spans="1:15" x14ac:dyDescent="0.2">
      <c r="A398" s="56" t="str">
        <f>'Door Comparison'!A399</f>
        <v xml:space="preserve">08.39.09,  </v>
      </c>
      <c r="B398" s="56" t="str">
        <f>'Door Comparison'!B399</f>
        <v>DRS-104</v>
      </c>
      <c r="C398" s="56">
        <f>'Door Comparison'!C399</f>
        <v>0</v>
      </c>
      <c r="D398" s="9">
        <f>'Door Comparison'!N399</f>
        <v>1</v>
      </c>
      <c r="E398" s="91">
        <f>('Door Labour'!Y399/'Door Labour'!K$3)*'Door Summary'!G$3</f>
        <v>144.01</v>
      </c>
      <c r="F398" s="3">
        <f>'Door Materials'!W399</f>
        <v>359.56</v>
      </c>
      <c r="G398" s="3">
        <f t="shared" si="52"/>
        <v>503.57</v>
      </c>
      <c r="H398" s="3">
        <f t="shared" si="53"/>
        <v>75.540000000000006</v>
      </c>
      <c r="I398" s="3">
        <f t="shared" si="54"/>
        <v>579.11</v>
      </c>
      <c r="J398" s="54">
        <v>0</v>
      </c>
      <c r="K398" s="75">
        <f t="shared" si="55"/>
        <v>5.85</v>
      </c>
      <c r="L398" s="75">
        <f t="shared" si="56"/>
        <v>584.96</v>
      </c>
      <c r="M398" s="75">
        <f t="shared" si="57"/>
        <v>87.74</v>
      </c>
      <c r="N398" s="3">
        <f t="shared" si="58"/>
        <v>672.7</v>
      </c>
      <c r="O398" s="11">
        <f t="shared" si="59"/>
        <v>672.7</v>
      </c>
    </row>
    <row r="399" spans="1:15" x14ac:dyDescent="0.2">
      <c r="A399" s="56" t="str">
        <f>'Door Comparison'!A400</f>
        <v xml:space="preserve">08.39.10,  </v>
      </c>
      <c r="B399" s="56" t="str">
        <f>'Door Comparison'!B400</f>
        <v>DRS-104</v>
      </c>
      <c r="C399" s="56">
        <f>'Door Comparison'!C400</f>
        <v>0</v>
      </c>
      <c r="D399" s="9">
        <f>'Door Comparison'!N400</f>
        <v>1</v>
      </c>
      <c r="E399" s="91">
        <f>('Door Labour'!Y400/'Door Labour'!K$3)*'Door Summary'!G$3</f>
        <v>190.57</v>
      </c>
      <c r="F399" s="3">
        <f>'Door Materials'!W400</f>
        <v>970.44</v>
      </c>
      <c r="G399" s="3">
        <f t="shared" si="52"/>
        <v>1161.01</v>
      </c>
      <c r="H399" s="3">
        <f t="shared" si="53"/>
        <v>174.15</v>
      </c>
      <c r="I399" s="3">
        <f t="shared" si="54"/>
        <v>1335.16</v>
      </c>
      <c r="J399" s="54">
        <v>0</v>
      </c>
      <c r="K399" s="75">
        <f t="shared" si="55"/>
        <v>13.49</v>
      </c>
      <c r="L399" s="75">
        <f t="shared" si="56"/>
        <v>1348.65</v>
      </c>
      <c r="M399" s="75">
        <f t="shared" si="57"/>
        <v>202.3</v>
      </c>
      <c r="N399" s="3">
        <f t="shared" si="58"/>
        <v>1550.95</v>
      </c>
      <c r="O399" s="11">
        <f t="shared" si="59"/>
        <v>1550.95</v>
      </c>
    </row>
    <row r="400" spans="1:15" x14ac:dyDescent="0.2">
      <c r="A400" s="56" t="str">
        <f>'Door Comparison'!A401</f>
        <v xml:space="preserve">08.39.11,  </v>
      </c>
      <c r="B400" s="56" t="str">
        <f>'Door Comparison'!B401</f>
        <v>DRS-104</v>
      </c>
      <c r="C400" s="56">
        <f>'Door Comparison'!C401</f>
        <v>0</v>
      </c>
      <c r="D400" s="9">
        <f>'Door Comparison'!N401</f>
        <v>1</v>
      </c>
      <c r="E400" s="91">
        <f>('Door Labour'!Y401/'Door Labour'!K$3)*'Door Summary'!G$3</f>
        <v>148.86000000000001</v>
      </c>
      <c r="F400" s="3">
        <f>'Door Materials'!W401</f>
        <v>435.56</v>
      </c>
      <c r="G400" s="3">
        <f t="shared" si="52"/>
        <v>584.41999999999996</v>
      </c>
      <c r="H400" s="3">
        <f t="shared" si="53"/>
        <v>87.66</v>
      </c>
      <c r="I400" s="3">
        <f t="shared" si="54"/>
        <v>672.08</v>
      </c>
      <c r="J400" s="54">
        <v>0</v>
      </c>
      <c r="K400" s="75">
        <f t="shared" si="55"/>
        <v>6.79</v>
      </c>
      <c r="L400" s="75">
        <f t="shared" si="56"/>
        <v>678.87</v>
      </c>
      <c r="M400" s="75">
        <f t="shared" si="57"/>
        <v>101.83</v>
      </c>
      <c r="N400" s="3">
        <f t="shared" si="58"/>
        <v>780.7</v>
      </c>
      <c r="O400" s="11">
        <f t="shared" si="59"/>
        <v>780.7</v>
      </c>
    </row>
    <row r="401" spans="1:15" x14ac:dyDescent="0.2">
      <c r="A401" s="56" t="str">
        <f>'Door Comparison'!A402</f>
        <v xml:space="preserve">08.39.12,  </v>
      </c>
      <c r="B401" s="56" t="str">
        <f>'Door Comparison'!B402</f>
        <v>DRS-104</v>
      </c>
      <c r="C401" s="56">
        <f>'Door Comparison'!C402</f>
        <v>0</v>
      </c>
      <c r="D401" s="9">
        <f>'Door Comparison'!N402</f>
        <v>1</v>
      </c>
      <c r="E401" s="91">
        <f>('Door Labour'!Y402/'Door Labour'!K$3)*'Door Summary'!G$3</f>
        <v>144.01</v>
      </c>
      <c r="F401" s="3">
        <f>'Door Materials'!W402</f>
        <v>359.56</v>
      </c>
      <c r="G401" s="3">
        <f t="shared" ref="G401:G422" si="60">E401+F401</f>
        <v>503.57</v>
      </c>
      <c r="H401" s="3">
        <f t="shared" ref="H401:H422" si="61">G401*H$7</f>
        <v>75.540000000000006</v>
      </c>
      <c r="I401" s="3">
        <f t="shared" ref="I401:I422" si="62">SUM(G401:H401)</f>
        <v>579.11</v>
      </c>
      <c r="J401" s="54">
        <v>0</v>
      </c>
      <c r="K401" s="75">
        <f t="shared" ref="K401:K422" si="63">(I401+J401)/99</f>
        <v>5.85</v>
      </c>
      <c r="L401" s="75">
        <f t="shared" ref="L401:L422" si="64">K401+J401+I401</f>
        <v>584.96</v>
      </c>
      <c r="M401" s="75">
        <f t="shared" ref="M401:M422" si="65">L401*0.15</f>
        <v>87.74</v>
      </c>
      <c r="N401" s="3">
        <f t="shared" ref="N401:N422" si="66">L401+M401</f>
        <v>672.7</v>
      </c>
      <c r="O401" s="11">
        <f t="shared" ref="O401:O422" si="67">D401*N401</f>
        <v>672.7</v>
      </c>
    </row>
    <row r="402" spans="1:15" x14ac:dyDescent="0.2">
      <c r="A402" s="56" t="str">
        <f>'Door Comparison'!A403</f>
        <v xml:space="preserve">08.39.13,  </v>
      </c>
      <c r="B402" s="56" t="str">
        <f>'Door Comparison'!B403</f>
        <v>DRS-104</v>
      </c>
      <c r="C402" s="56">
        <f>'Door Comparison'!C403</f>
        <v>0</v>
      </c>
      <c r="D402" s="9">
        <f>'Door Comparison'!N403</f>
        <v>1</v>
      </c>
      <c r="E402" s="91">
        <f>('Door Labour'!Y403/'Door Labour'!K$3)*'Door Summary'!G$3</f>
        <v>180.13</v>
      </c>
      <c r="F402" s="3">
        <f>'Door Materials'!W403</f>
        <v>555.20000000000005</v>
      </c>
      <c r="G402" s="3">
        <f t="shared" si="60"/>
        <v>735.33</v>
      </c>
      <c r="H402" s="3">
        <f t="shared" si="61"/>
        <v>110.3</v>
      </c>
      <c r="I402" s="3">
        <f t="shared" si="62"/>
        <v>845.63</v>
      </c>
      <c r="J402" s="54">
        <v>0</v>
      </c>
      <c r="K402" s="75">
        <f t="shared" si="63"/>
        <v>8.5399999999999991</v>
      </c>
      <c r="L402" s="75">
        <f t="shared" si="64"/>
        <v>854.17</v>
      </c>
      <c r="M402" s="75">
        <f t="shared" si="65"/>
        <v>128.13</v>
      </c>
      <c r="N402" s="3">
        <f t="shared" si="66"/>
        <v>982.3</v>
      </c>
      <c r="O402" s="11">
        <f t="shared" si="67"/>
        <v>982.3</v>
      </c>
    </row>
    <row r="403" spans="1:15" x14ac:dyDescent="0.2">
      <c r="A403" s="56" t="str">
        <f>'Door Comparison'!A404</f>
        <v xml:space="preserve">08.39.14,  </v>
      </c>
      <c r="B403" s="56" t="str">
        <f>'Door Comparison'!B404</f>
        <v>DRS-104</v>
      </c>
      <c r="C403" s="56">
        <f>'Door Comparison'!C404</f>
        <v>0</v>
      </c>
      <c r="D403" s="9">
        <f>'Door Comparison'!N404</f>
        <v>1</v>
      </c>
      <c r="E403" s="91">
        <f>('Door Labour'!Y404/'Door Labour'!K$3)*'Door Summary'!G$3</f>
        <v>146.44999999999999</v>
      </c>
      <c r="F403" s="3">
        <f>'Door Materials'!W404</f>
        <v>426.42</v>
      </c>
      <c r="G403" s="3">
        <f t="shared" si="60"/>
        <v>572.87</v>
      </c>
      <c r="H403" s="3">
        <f t="shared" si="61"/>
        <v>85.93</v>
      </c>
      <c r="I403" s="3">
        <f t="shared" si="62"/>
        <v>658.8</v>
      </c>
      <c r="J403" s="54">
        <v>0</v>
      </c>
      <c r="K403" s="75">
        <f t="shared" si="63"/>
        <v>6.65</v>
      </c>
      <c r="L403" s="75">
        <f t="shared" si="64"/>
        <v>665.45</v>
      </c>
      <c r="M403" s="75">
        <f t="shared" si="65"/>
        <v>99.82</v>
      </c>
      <c r="N403" s="3">
        <f t="shared" si="66"/>
        <v>765.27</v>
      </c>
      <c r="O403" s="11">
        <f t="shared" si="67"/>
        <v>765.27</v>
      </c>
    </row>
    <row r="404" spans="1:15" x14ac:dyDescent="0.2">
      <c r="A404" s="56" t="str">
        <f>'Door Comparison'!A405</f>
        <v xml:space="preserve">08.39.16,  </v>
      </c>
      <c r="B404" s="56" t="str">
        <f>'Door Comparison'!B405</f>
        <v>DRS-104</v>
      </c>
      <c r="C404" s="56">
        <f>'Door Comparison'!C405</f>
        <v>0</v>
      </c>
      <c r="D404" s="9">
        <f>'Door Comparison'!N405</f>
        <v>1</v>
      </c>
      <c r="E404" s="91">
        <f>('Door Labour'!Y405/'Door Labour'!K$3)*'Door Summary'!G$3</f>
        <v>195.44</v>
      </c>
      <c r="F404" s="3">
        <f>'Door Materials'!W405</f>
        <v>992.59</v>
      </c>
      <c r="G404" s="3">
        <f t="shared" si="60"/>
        <v>1188.03</v>
      </c>
      <c r="H404" s="3">
        <f t="shared" si="61"/>
        <v>178.2</v>
      </c>
      <c r="I404" s="3">
        <f t="shared" si="62"/>
        <v>1366.23</v>
      </c>
      <c r="J404" s="54">
        <v>0</v>
      </c>
      <c r="K404" s="75">
        <f t="shared" si="63"/>
        <v>13.8</v>
      </c>
      <c r="L404" s="75">
        <f t="shared" si="64"/>
        <v>1380.03</v>
      </c>
      <c r="M404" s="75">
        <f t="shared" si="65"/>
        <v>207</v>
      </c>
      <c r="N404" s="3">
        <f t="shared" si="66"/>
        <v>1587.03</v>
      </c>
      <c r="O404" s="11">
        <f t="shared" si="67"/>
        <v>1587.03</v>
      </c>
    </row>
    <row r="405" spans="1:15" x14ac:dyDescent="0.2">
      <c r="A405" s="56" t="str">
        <f>'Door Comparison'!A406</f>
        <v xml:space="preserve">08.39.17,  </v>
      </c>
      <c r="B405" s="56" t="str">
        <f>'Door Comparison'!B406</f>
        <v>DRS-104</v>
      </c>
      <c r="C405" s="56">
        <f>'Door Comparison'!C406</f>
        <v>0</v>
      </c>
      <c r="D405" s="9">
        <f>'Door Comparison'!N406</f>
        <v>1</v>
      </c>
      <c r="E405" s="91">
        <f>('Door Labour'!Y406/'Door Labour'!K$3)*'Door Summary'!G$3</f>
        <v>144.01</v>
      </c>
      <c r="F405" s="3">
        <f>'Door Materials'!W406</f>
        <v>359.56</v>
      </c>
      <c r="G405" s="3">
        <f t="shared" si="60"/>
        <v>503.57</v>
      </c>
      <c r="H405" s="3">
        <f t="shared" si="61"/>
        <v>75.540000000000006</v>
      </c>
      <c r="I405" s="3">
        <f t="shared" si="62"/>
        <v>579.11</v>
      </c>
      <c r="J405" s="54">
        <v>0</v>
      </c>
      <c r="K405" s="75">
        <f t="shared" si="63"/>
        <v>5.85</v>
      </c>
      <c r="L405" s="75">
        <f t="shared" si="64"/>
        <v>584.96</v>
      </c>
      <c r="M405" s="75">
        <f t="shared" si="65"/>
        <v>87.74</v>
      </c>
      <c r="N405" s="3">
        <f t="shared" si="66"/>
        <v>672.7</v>
      </c>
      <c r="O405" s="11">
        <f t="shared" si="67"/>
        <v>672.7</v>
      </c>
    </row>
    <row r="406" spans="1:15" x14ac:dyDescent="0.2">
      <c r="A406" s="56" t="str">
        <f>'Door Comparison'!A407</f>
        <v xml:space="preserve">08.40.01,  </v>
      </c>
      <c r="B406" s="56" t="str">
        <f>'Door Comparison'!B407</f>
        <v>DRS-100</v>
      </c>
      <c r="C406" s="56">
        <f>'Door Comparison'!C407</f>
        <v>0</v>
      </c>
      <c r="D406" s="9">
        <f>'Door Comparison'!N407</f>
        <v>1</v>
      </c>
      <c r="E406" s="91">
        <f>('Door Labour'!Y407/'Door Labour'!K$3)*'Door Summary'!G$3</f>
        <v>180.13</v>
      </c>
      <c r="F406" s="3">
        <f>'Door Materials'!W407</f>
        <v>425.68</v>
      </c>
      <c r="G406" s="3">
        <f t="shared" si="60"/>
        <v>605.80999999999995</v>
      </c>
      <c r="H406" s="3">
        <f t="shared" si="61"/>
        <v>90.87</v>
      </c>
      <c r="I406" s="3">
        <f t="shared" si="62"/>
        <v>696.68</v>
      </c>
      <c r="J406" s="54">
        <v>0</v>
      </c>
      <c r="K406" s="75">
        <f t="shared" si="63"/>
        <v>7.04</v>
      </c>
      <c r="L406" s="75">
        <f t="shared" si="64"/>
        <v>703.72</v>
      </c>
      <c r="M406" s="75">
        <f t="shared" si="65"/>
        <v>105.56</v>
      </c>
      <c r="N406" s="3">
        <f t="shared" si="66"/>
        <v>809.28</v>
      </c>
      <c r="O406" s="11">
        <f t="shared" si="67"/>
        <v>809.28</v>
      </c>
    </row>
    <row r="407" spans="1:15" x14ac:dyDescent="0.2">
      <c r="A407" s="56" t="str">
        <f>'Door Comparison'!A408</f>
        <v xml:space="preserve">08.40.02,  </v>
      </c>
      <c r="B407" s="56" t="str">
        <f>'Door Comparison'!B408</f>
        <v>DRS-100</v>
      </c>
      <c r="C407" s="56">
        <f>'Door Comparison'!C408</f>
        <v>0</v>
      </c>
      <c r="D407" s="9">
        <f>'Door Comparison'!N408</f>
        <v>1</v>
      </c>
      <c r="E407" s="91">
        <f>('Door Labour'!Y408/'Door Labour'!K$3)*'Door Summary'!G$3</f>
        <v>148.86000000000001</v>
      </c>
      <c r="F407" s="3">
        <f>'Door Materials'!W408</f>
        <v>384.91</v>
      </c>
      <c r="G407" s="3">
        <f t="shared" si="60"/>
        <v>533.77</v>
      </c>
      <c r="H407" s="3">
        <f t="shared" si="61"/>
        <v>80.069999999999993</v>
      </c>
      <c r="I407" s="3">
        <f t="shared" si="62"/>
        <v>613.84</v>
      </c>
      <c r="J407" s="54">
        <v>0</v>
      </c>
      <c r="K407" s="75">
        <f t="shared" si="63"/>
        <v>6.2</v>
      </c>
      <c r="L407" s="75">
        <f t="shared" si="64"/>
        <v>620.04</v>
      </c>
      <c r="M407" s="75">
        <f t="shared" si="65"/>
        <v>93.01</v>
      </c>
      <c r="N407" s="3">
        <f t="shared" si="66"/>
        <v>713.05</v>
      </c>
      <c r="O407" s="11">
        <f t="shared" si="67"/>
        <v>713.05</v>
      </c>
    </row>
    <row r="408" spans="1:15" x14ac:dyDescent="0.2">
      <c r="A408" s="56" t="str">
        <f>'Door Comparison'!A409</f>
        <v xml:space="preserve">08.40.03,  </v>
      </c>
      <c r="B408" s="56" t="str">
        <f>'Door Comparison'!B409</f>
        <v>DRS-104</v>
      </c>
      <c r="C408" s="56">
        <f>'Door Comparison'!C409</f>
        <v>0</v>
      </c>
      <c r="D408" s="9">
        <f>'Door Comparison'!N409</f>
        <v>1</v>
      </c>
      <c r="E408" s="91">
        <f>('Door Labour'!Y409/'Door Labour'!K$3)*'Door Summary'!G$3</f>
        <v>146.44999999999999</v>
      </c>
      <c r="F408" s="3">
        <f>'Door Materials'!W409</f>
        <v>426.42</v>
      </c>
      <c r="G408" s="3">
        <f t="shared" si="60"/>
        <v>572.87</v>
      </c>
      <c r="H408" s="3">
        <f t="shared" si="61"/>
        <v>85.93</v>
      </c>
      <c r="I408" s="3">
        <f t="shared" si="62"/>
        <v>658.8</v>
      </c>
      <c r="J408" s="54">
        <v>0</v>
      </c>
      <c r="K408" s="75">
        <f t="shared" si="63"/>
        <v>6.65</v>
      </c>
      <c r="L408" s="75">
        <f t="shared" si="64"/>
        <v>665.45</v>
      </c>
      <c r="M408" s="75">
        <f t="shared" si="65"/>
        <v>99.82</v>
      </c>
      <c r="N408" s="3">
        <f t="shared" si="66"/>
        <v>765.27</v>
      </c>
      <c r="O408" s="11">
        <f t="shared" si="67"/>
        <v>765.27</v>
      </c>
    </row>
    <row r="409" spans="1:15" x14ac:dyDescent="0.2">
      <c r="A409" s="56" t="str">
        <f>'Door Comparison'!A410</f>
        <v xml:space="preserve">08.40.04,  </v>
      </c>
      <c r="B409" s="56" t="str">
        <f>'Door Comparison'!B410</f>
        <v>DRS-104</v>
      </c>
      <c r="C409" s="56">
        <f>'Door Comparison'!C410</f>
        <v>0</v>
      </c>
      <c r="D409" s="9">
        <f>'Door Comparison'!N410</f>
        <v>1</v>
      </c>
      <c r="E409" s="91">
        <f>('Door Labour'!Y410/'Door Labour'!K$3)*'Door Summary'!G$3</f>
        <v>195.44</v>
      </c>
      <c r="F409" s="3">
        <f>'Door Materials'!W410</f>
        <v>992.59</v>
      </c>
      <c r="G409" s="3">
        <f t="shared" si="60"/>
        <v>1188.03</v>
      </c>
      <c r="H409" s="3">
        <f t="shared" si="61"/>
        <v>178.2</v>
      </c>
      <c r="I409" s="3">
        <f t="shared" si="62"/>
        <v>1366.23</v>
      </c>
      <c r="J409" s="54">
        <v>0</v>
      </c>
      <c r="K409" s="75">
        <f t="shared" si="63"/>
        <v>13.8</v>
      </c>
      <c r="L409" s="75">
        <f t="shared" si="64"/>
        <v>1380.03</v>
      </c>
      <c r="M409" s="75">
        <f t="shared" si="65"/>
        <v>207</v>
      </c>
      <c r="N409" s="3">
        <f t="shared" si="66"/>
        <v>1587.03</v>
      </c>
      <c r="O409" s="11">
        <f t="shared" si="67"/>
        <v>1587.03</v>
      </c>
    </row>
    <row r="410" spans="1:15" x14ac:dyDescent="0.2">
      <c r="A410" s="56" t="str">
        <f>'Door Comparison'!A411</f>
        <v xml:space="preserve">08.40.05,  </v>
      </c>
      <c r="B410" s="56" t="str">
        <f>'Door Comparison'!B411</f>
        <v>DRS-104</v>
      </c>
      <c r="C410" s="56">
        <f>'Door Comparison'!C411</f>
        <v>0</v>
      </c>
      <c r="D410" s="9">
        <f>'Door Comparison'!N411</f>
        <v>1</v>
      </c>
      <c r="E410" s="91">
        <f>('Door Labour'!Y411/'Door Labour'!K$3)*'Door Summary'!G$3</f>
        <v>144.01</v>
      </c>
      <c r="F410" s="3">
        <f>'Door Materials'!W411</f>
        <v>359.56</v>
      </c>
      <c r="G410" s="3">
        <f t="shared" si="60"/>
        <v>503.57</v>
      </c>
      <c r="H410" s="3">
        <f t="shared" si="61"/>
        <v>75.540000000000006</v>
      </c>
      <c r="I410" s="3">
        <f t="shared" si="62"/>
        <v>579.11</v>
      </c>
      <c r="J410" s="54">
        <v>0</v>
      </c>
      <c r="K410" s="75">
        <f t="shared" si="63"/>
        <v>5.85</v>
      </c>
      <c r="L410" s="75">
        <f t="shared" si="64"/>
        <v>584.96</v>
      </c>
      <c r="M410" s="75">
        <f t="shared" si="65"/>
        <v>87.74</v>
      </c>
      <c r="N410" s="3">
        <f t="shared" si="66"/>
        <v>672.7</v>
      </c>
      <c r="O410" s="11">
        <f t="shared" si="67"/>
        <v>672.7</v>
      </c>
    </row>
    <row r="411" spans="1:15" x14ac:dyDescent="0.2">
      <c r="A411" s="56" t="str">
        <f>'Door Comparison'!A412</f>
        <v xml:space="preserve">08.41.01,  </v>
      </c>
      <c r="B411" s="56" t="str">
        <f>'Door Comparison'!B412</f>
        <v>DRS-100</v>
      </c>
      <c r="C411" s="56">
        <f>'Door Comparison'!C412</f>
        <v>0</v>
      </c>
      <c r="D411" s="9">
        <f>'Door Comparison'!N412</f>
        <v>1</v>
      </c>
      <c r="E411" s="91">
        <f>('Door Labour'!Y412/'Door Labour'!K$3)*'Door Summary'!G$3</f>
        <v>166.61</v>
      </c>
      <c r="F411" s="3">
        <f>'Door Materials'!W412</f>
        <v>618.34</v>
      </c>
      <c r="G411" s="3">
        <f t="shared" si="60"/>
        <v>784.95</v>
      </c>
      <c r="H411" s="3">
        <f t="shared" si="61"/>
        <v>117.74</v>
      </c>
      <c r="I411" s="3">
        <f t="shared" si="62"/>
        <v>902.69</v>
      </c>
      <c r="J411" s="54">
        <v>0</v>
      </c>
      <c r="K411" s="75">
        <f t="shared" si="63"/>
        <v>9.1199999999999992</v>
      </c>
      <c r="L411" s="75">
        <f t="shared" si="64"/>
        <v>911.81</v>
      </c>
      <c r="M411" s="75">
        <f t="shared" si="65"/>
        <v>136.77000000000001</v>
      </c>
      <c r="N411" s="3">
        <f t="shared" si="66"/>
        <v>1048.58</v>
      </c>
      <c r="O411" s="11">
        <f t="shared" si="67"/>
        <v>1048.58</v>
      </c>
    </row>
    <row r="412" spans="1:15" x14ac:dyDescent="0.2">
      <c r="A412" s="56" t="str">
        <f>'Door Comparison'!A413</f>
        <v xml:space="preserve">08.41.02,  </v>
      </c>
      <c r="B412" s="56" t="str">
        <f>'Door Comparison'!B413</f>
        <v>DRS-104</v>
      </c>
      <c r="C412" s="56">
        <f>'Door Comparison'!C413</f>
        <v>0</v>
      </c>
      <c r="D412" s="9">
        <f>'Door Comparison'!N413</f>
        <v>1</v>
      </c>
      <c r="E412" s="91">
        <f>('Door Labour'!Y413/'Door Labour'!K$3)*'Door Summary'!G$3</f>
        <v>144.01</v>
      </c>
      <c r="F412" s="3">
        <f>'Door Materials'!W413</f>
        <v>359.56</v>
      </c>
      <c r="G412" s="3">
        <f t="shared" si="60"/>
        <v>503.57</v>
      </c>
      <c r="H412" s="3">
        <f t="shared" si="61"/>
        <v>75.540000000000006</v>
      </c>
      <c r="I412" s="3">
        <f t="shared" si="62"/>
        <v>579.11</v>
      </c>
      <c r="J412" s="54">
        <v>0</v>
      </c>
      <c r="K412" s="75">
        <f t="shared" si="63"/>
        <v>5.85</v>
      </c>
      <c r="L412" s="75">
        <f t="shared" si="64"/>
        <v>584.96</v>
      </c>
      <c r="M412" s="75">
        <f t="shared" si="65"/>
        <v>87.74</v>
      </c>
      <c r="N412" s="3">
        <f t="shared" si="66"/>
        <v>672.7</v>
      </c>
      <c r="O412" s="11">
        <f t="shared" si="67"/>
        <v>672.7</v>
      </c>
    </row>
    <row r="413" spans="1:15" x14ac:dyDescent="0.2">
      <c r="A413" s="56" t="str">
        <f>'Door Comparison'!A414</f>
        <v xml:space="preserve">08.41.03,  </v>
      </c>
      <c r="B413" s="56" t="str">
        <f>'Door Comparison'!B414</f>
        <v>DRS-104</v>
      </c>
      <c r="C413" s="56">
        <f>'Door Comparison'!C414</f>
        <v>0</v>
      </c>
      <c r="D413" s="9">
        <f>'Door Comparison'!N414</f>
        <v>1</v>
      </c>
      <c r="E413" s="91">
        <f>('Door Labour'!Y414/'Door Labour'!K$3)*'Door Summary'!G$3</f>
        <v>144.01</v>
      </c>
      <c r="F413" s="3">
        <f>'Door Materials'!W414</f>
        <v>359.56</v>
      </c>
      <c r="G413" s="3">
        <f t="shared" si="60"/>
        <v>503.57</v>
      </c>
      <c r="H413" s="3">
        <f t="shared" si="61"/>
        <v>75.540000000000006</v>
      </c>
      <c r="I413" s="3">
        <f t="shared" si="62"/>
        <v>579.11</v>
      </c>
      <c r="J413" s="54">
        <v>0</v>
      </c>
      <c r="K413" s="75">
        <f t="shared" si="63"/>
        <v>5.85</v>
      </c>
      <c r="L413" s="75">
        <f t="shared" si="64"/>
        <v>584.96</v>
      </c>
      <c r="M413" s="75">
        <f t="shared" si="65"/>
        <v>87.74</v>
      </c>
      <c r="N413" s="3">
        <f t="shared" si="66"/>
        <v>672.7</v>
      </c>
      <c r="O413" s="11">
        <f t="shared" si="67"/>
        <v>672.7</v>
      </c>
    </row>
    <row r="414" spans="1:15" x14ac:dyDescent="0.2">
      <c r="A414" s="56" t="str">
        <f>'Door Comparison'!A415</f>
        <v xml:space="preserve">08.41.04,  </v>
      </c>
      <c r="B414" s="56" t="str">
        <f>'Door Comparison'!B415</f>
        <v>DRS-104</v>
      </c>
      <c r="C414" s="56">
        <f>'Door Comparison'!C415</f>
        <v>0</v>
      </c>
      <c r="D414" s="9">
        <f>'Door Comparison'!N415</f>
        <v>1</v>
      </c>
      <c r="E414" s="91">
        <f>('Door Labour'!Y415/'Door Labour'!K$3)*'Door Summary'!G$3</f>
        <v>151.31</v>
      </c>
      <c r="F414" s="3">
        <f>'Door Materials'!W415</f>
        <v>444.66</v>
      </c>
      <c r="G414" s="3">
        <f t="shared" si="60"/>
        <v>595.97</v>
      </c>
      <c r="H414" s="3">
        <f t="shared" si="61"/>
        <v>89.4</v>
      </c>
      <c r="I414" s="3">
        <f t="shared" si="62"/>
        <v>685.37</v>
      </c>
      <c r="J414" s="54">
        <v>0</v>
      </c>
      <c r="K414" s="75">
        <f t="shared" si="63"/>
        <v>6.92</v>
      </c>
      <c r="L414" s="75">
        <f t="shared" si="64"/>
        <v>692.29</v>
      </c>
      <c r="M414" s="75">
        <f t="shared" si="65"/>
        <v>103.84</v>
      </c>
      <c r="N414" s="3">
        <f t="shared" si="66"/>
        <v>796.13</v>
      </c>
      <c r="O414" s="11">
        <f t="shared" si="67"/>
        <v>796.13</v>
      </c>
    </row>
    <row r="415" spans="1:15" x14ac:dyDescent="0.2">
      <c r="A415" s="56" t="str">
        <f>'Door Comparison'!A416</f>
        <v xml:space="preserve">08.44.01,  </v>
      </c>
      <c r="B415" s="56" t="str">
        <f>'Door Comparison'!B416</f>
        <v>DRS-100</v>
      </c>
      <c r="C415" s="56">
        <f>'Door Comparison'!C416</f>
        <v>0</v>
      </c>
      <c r="D415" s="9">
        <f>'Door Comparison'!N416</f>
        <v>1</v>
      </c>
      <c r="E415" s="91">
        <f>('Door Labour'!Y416/'Door Labour'!K$3)*'Door Summary'!G$3</f>
        <v>166.61</v>
      </c>
      <c r="F415" s="3">
        <f>'Door Materials'!W416</f>
        <v>618.34</v>
      </c>
      <c r="G415" s="3">
        <f t="shared" si="60"/>
        <v>784.95</v>
      </c>
      <c r="H415" s="3">
        <f t="shared" si="61"/>
        <v>117.74</v>
      </c>
      <c r="I415" s="3">
        <f t="shared" si="62"/>
        <v>902.69</v>
      </c>
      <c r="J415" s="54">
        <v>0</v>
      </c>
      <c r="K415" s="75">
        <f t="shared" si="63"/>
        <v>9.1199999999999992</v>
      </c>
      <c r="L415" s="75">
        <f t="shared" si="64"/>
        <v>911.81</v>
      </c>
      <c r="M415" s="75">
        <f t="shared" si="65"/>
        <v>136.77000000000001</v>
      </c>
      <c r="N415" s="3">
        <f t="shared" si="66"/>
        <v>1048.58</v>
      </c>
      <c r="O415" s="11">
        <f t="shared" si="67"/>
        <v>1048.58</v>
      </c>
    </row>
    <row r="416" spans="1:15" x14ac:dyDescent="0.2">
      <c r="A416" s="56" t="str">
        <f>'Door Comparison'!A417</f>
        <v xml:space="preserve">08.45.01,  </v>
      </c>
      <c r="B416" s="56" t="str">
        <f>'Door Comparison'!B417</f>
        <v>DRS-100</v>
      </c>
      <c r="C416" s="56">
        <f>'Door Comparison'!C417</f>
        <v>0</v>
      </c>
      <c r="D416" s="9">
        <f>'Door Comparison'!N417</f>
        <v>1</v>
      </c>
      <c r="E416" s="91">
        <f>('Door Labour'!Y417/'Door Labour'!K$3)*'Door Summary'!G$3</f>
        <v>142.15</v>
      </c>
      <c r="F416" s="3">
        <f>'Door Materials'!W417</f>
        <v>352.37</v>
      </c>
      <c r="G416" s="3">
        <f t="shared" si="60"/>
        <v>494.52</v>
      </c>
      <c r="H416" s="3">
        <f t="shared" si="61"/>
        <v>74.180000000000007</v>
      </c>
      <c r="I416" s="3">
        <f t="shared" si="62"/>
        <v>568.70000000000005</v>
      </c>
      <c r="J416" s="54">
        <v>0</v>
      </c>
      <c r="K416" s="75">
        <f t="shared" si="63"/>
        <v>5.74</v>
      </c>
      <c r="L416" s="75">
        <f t="shared" si="64"/>
        <v>574.44000000000005</v>
      </c>
      <c r="M416" s="75">
        <f t="shared" si="65"/>
        <v>86.17</v>
      </c>
      <c r="N416" s="3">
        <f t="shared" si="66"/>
        <v>660.61</v>
      </c>
      <c r="O416" s="11">
        <f t="shared" si="67"/>
        <v>660.61</v>
      </c>
    </row>
    <row r="417" spans="1:15" x14ac:dyDescent="0.2">
      <c r="A417" s="56" t="str">
        <f>'Door Comparison'!A418</f>
        <v xml:space="preserve">08.45.02,  </v>
      </c>
      <c r="B417" s="56" t="str">
        <f>'Door Comparison'!B418</f>
        <v>DRS-100</v>
      </c>
      <c r="C417" s="56">
        <f>'Door Comparison'!C418</f>
        <v>0</v>
      </c>
      <c r="D417" s="9">
        <f>'Door Comparison'!N418</f>
        <v>1</v>
      </c>
      <c r="E417" s="91">
        <f>('Door Labour'!Y418/'Door Labour'!K$3)*'Door Summary'!G$3</f>
        <v>142.15</v>
      </c>
      <c r="F417" s="3">
        <f>'Door Materials'!W418</f>
        <v>352.37</v>
      </c>
      <c r="G417" s="3">
        <f t="shared" si="60"/>
        <v>494.52</v>
      </c>
      <c r="H417" s="3">
        <f t="shared" si="61"/>
        <v>74.180000000000007</v>
      </c>
      <c r="I417" s="3">
        <f t="shared" si="62"/>
        <v>568.70000000000005</v>
      </c>
      <c r="J417" s="54">
        <v>0</v>
      </c>
      <c r="K417" s="75">
        <f t="shared" si="63"/>
        <v>5.74</v>
      </c>
      <c r="L417" s="75">
        <f t="shared" si="64"/>
        <v>574.44000000000005</v>
      </c>
      <c r="M417" s="75">
        <f t="shared" si="65"/>
        <v>86.17</v>
      </c>
      <c r="N417" s="3">
        <f t="shared" si="66"/>
        <v>660.61</v>
      </c>
      <c r="O417" s="11">
        <f t="shared" si="67"/>
        <v>660.61</v>
      </c>
    </row>
    <row r="418" spans="1:15" x14ac:dyDescent="0.2">
      <c r="A418" s="56" t="str">
        <f>'Door Comparison'!A419</f>
        <v xml:space="preserve">08.45.03,  </v>
      </c>
      <c r="B418" s="56" t="str">
        <f>'Door Comparison'!B419</f>
        <v>DRS-104</v>
      </c>
      <c r="C418" s="56">
        <f>'Door Comparison'!C419</f>
        <v>0</v>
      </c>
      <c r="D418" s="9">
        <f>'Door Comparison'!N419</f>
        <v>1</v>
      </c>
      <c r="E418" s="91">
        <f>('Door Labour'!Y419/'Door Labour'!K$3)*'Door Summary'!G$3</f>
        <v>146.44999999999999</v>
      </c>
      <c r="F418" s="3">
        <f>'Door Materials'!W419</f>
        <v>426.42</v>
      </c>
      <c r="G418" s="3">
        <f t="shared" si="60"/>
        <v>572.87</v>
      </c>
      <c r="H418" s="3">
        <f t="shared" si="61"/>
        <v>85.93</v>
      </c>
      <c r="I418" s="3">
        <f t="shared" si="62"/>
        <v>658.8</v>
      </c>
      <c r="J418" s="54">
        <v>0</v>
      </c>
      <c r="K418" s="75">
        <f t="shared" si="63"/>
        <v>6.65</v>
      </c>
      <c r="L418" s="75">
        <f t="shared" si="64"/>
        <v>665.45</v>
      </c>
      <c r="M418" s="75">
        <f t="shared" si="65"/>
        <v>99.82</v>
      </c>
      <c r="N418" s="3">
        <f t="shared" si="66"/>
        <v>765.27</v>
      </c>
      <c r="O418" s="11">
        <f t="shared" si="67"/>
        <v>765.27</v>
      </c>
    </row>
    <row r="419" spans="1:15" x14ac:dyDescent="0.2">
      <c r="A419" s="56" t="str">
        <f>'Door Comparison'!A420</f>
        <v xml:space="preserve">08.45.04,  </v>
      </c>
      <c r="B419" s="56" t="str">
        <f>'Door Comparison'!B420</f>
        <v>DRS-104</v>
      </c>
      <c r="C419" s="56">
        <f>'Door Comparison'!C420</f>
        <v>0</v>
      </c>
      <c r="D419" s="9">
        <f>'Door Comparison'!N420</f>
        <v>1</v>
      </c>
      <c r="E419" s="91">
        <f>('Door Labour'!Y420/'Door Labour'!K$3)*'Door Summary'!G$3</f>
        <v>146.44999999999999</v>
      </c>
      <c r="F419" s="3">
        <f>'Door Materials'!W420</f>
        <v>426.42</v>
      </c>
      <c r="G419" s="3">
        <f t="shared" si="60"/>
        <v>572.87</v>
      </c>
      <c r="H419" s="3">
        <f t="shared" si="61"/>
        <v>85.93</v>
      </c>
      <c r="I419" s="3">
        <f t="shared" si="62"/>
        <v>658.8</v>
      </c>
      <c r="J419" s="54">
        <v>0</v>
      </c>
      <c r="K419" s="75">
        <f t="shared" si="63"/>
        <v>6.65</v>
      </c>
      <c r="L419" s="75">
        <f t="shared" si="64"/>
        <v>665.45</v>
      </c>
      <c r="M419" s="75">
        <f t="shared" si="65"/>
        <v>99.82</v>
      </c>
      <c r="N419" s="3">
        <f t="shared" si="66"/>
        <v>765.27</v>
      </c>
      <c r="O419" s="11">
        <f t="shared" si="67"/>
        <v>765.27</v>
      </c>
    </row>
    <row r="420" spans="1:15" x14ac:dyDescent="0.2">
      <c r="A420" s="56" t="str">
        <f>'Door Comparison'!A421</f>
        <v xml:space="preserve">08.45.05,  </v>
      </c>
      <c r="B420" s="56" t="str">
        <f>'Door Comparison'!B421</f>
        <v>DRS-104</v>
      </c>
      <c r="C420" s="56">
        <f>'Door Comparison'!C421</f>
        <v>0</v>
      </c>
      <c r="D420" s="9">
        <f>'Door Comparison'!N421</f>
        <v>1</v>
      </c>
      <c r="E420" s="91">
        <f>('Door Labour'!Y421/'Door Labour'!K$3)*'Door Summary'!G$3</f>
        <v>151.31</v>
      </c>
      <c r="F420" s="3">
        <f>'Door Materials'!W421</f>
        <v>444.66</v>
      </c>
      <c r="G420" s="3">
        <f t="shared" si="60"/>
        <v>595.97</v>
      </c>
      <c r="H420" s="3">
        <f t="shared" si="61"/>
        <v>89.4</v>
      </c>
      <c r="I420" s="3">
        <f t="shared" si="62"/>
        <v>685.37</v>
      </c>
      <c r="J420" s="54">
        <v>0</v>
      </c>
      <c r="K420" s="75">
        <f t="shared" si="63"/>
        <v>6.92</v>
      </c>
      <c r="L420" s="75">
        <f t="shared" si="64"/>
        <v>692.29</v>
      </c>
      <c r="M420" s="75">
        <f t="shared" si="65"/>
        <v>103.84</v>
      </c>
      <c r="N420" s="3">
        <f t="shared" si="66"/>
        <v>796.13</v>
      </c>
      <c r="O420" s="11">
        <f t="shared" si="67"/>
        <v>796.13</v>
      </c>
    </row>
    <row r="421" spans="1:15" x14ac:dyDescent="0.2">
      <c r="A421" s="56" t="str">
        <f>'Door Comparison'!A422</f>
        <v xml:space="preserve">08.45.06,  </v>
      </c>
      <c r="B421" s="56" t="str">
        <f>'Door Comparison'!B422</f>
        <v>DRS-104</v>
      </c>
      <c r="C421" s="56">
        <f>'Door Comparison'!C422</f>
        <v>0</v>
      </c>
      <c r="D421" s="9">
        <f>'Door Comparison'!N422</f>
        <v>1</v>
      </c>
      <c r="E421" s="91">
        <f>('Door Labour'!Y422/'Door Labour'!K$3)*'Door Summary'!G$3</f>
        <v>190.57</v>
      </c>
      <c r="F421" s="3">
        <f>'Door Materials'!W422</f>
        <v>970.44</v>
      </c>
      <c r="G421" s="3">
        <f t="shared" si="60"/>
        <v>1161.01</v>
      </c>
      <c r="H421" s="3">
        <f t="shared" si="61"/>
        <v>174.15</v>
      </c>
      <c r="I421" s="3">
        <f t="shared" si="62"/>
        <v>1335.16</v>
      </c>
      <c r="J421" s="54">
        <v>0</v>
      </c>
      <c r="K421" s="75">
        <f t="shared" si="63"/>
        <v>13.49</v>
      </c>
      <c r="L421" s="75">
        <f t="shared" si="64"/>
        <v>1348.65</v>
      </c>
      <c r="M421" s="75">
        <f t="shared" si="65"/>
        <v>202.3</v>
      </c>
      <c r="N421" s="3">
        <f t="shared" si="66"/>
        <v>1550.95</v>
      </c>
      <c r="O421" s="11">
        <f t="shared" si="67"/>
        <v>1550.95</v>
      </c>
    </row>
    <row r="422" spans="1:15" x14ac:dyDescent="0.2">
      <c r="A422" s="56" t="str">
        <f>'Door Comparison'!A423</f>
        <v xml:space="preserve">RF.05.01,  </v>
      </c>
      <c r="B422" s="56" t="str">
        <f>'Door Comparison'!B423</f>
        <v>DRS-100</v>
      </c>
      <c r="C422" s="56">
        <f>'Door Comparison'!C423</f>
        <v>0</v>
      </c>
      <c r="D422" s="9">
        <f>'Door Comparison'!N423</f>
        <v>1</v>
      </c>
      <c r="E422" s="91">
        <f>('Door Labour'!Y423/'Door Labour'!K$3)*'Door Summary'!G$3</f>
        <v>205.82</v>
      </c>
      <c r="F422" s="3">
        <f>'Door Materials'!W423</f>
        <v>806.89</v>
      </c>
      <c r="G422" s="3">
        <f t="shared" si="60"/>
        <v>1012.71</v>
      </c>
      <c r="H422" s="3">
        <f t="shared" si="61"/>
        <v>151.91</v>
      </c>
      <c r="I422" s="3">
        <f t="shared" si="62"/>
        <v>1164.6199999999999</v>
      </c>
      <c r="J422" s="54">
        <v>0</v>
      </c>
      <c r="K422" s="75">
        <f t="shared" si="63"/>
        <v>11.76</v>
      </c>
      <c r="L422" s="75">
        <f t="shared" si="64"/>
        <v>1176.3800000000001</v>
      </c>
      <c r="M422" s="75">
        <f t="shared" si="65"/>
        <v>176.46</v>
      </c>
      <c r="N422" s="3">
        <f t="shared" si="66"/>
        <v>1352.84</v>
      </c>
      <c r="O422" s="72">
        <f t="shared" si="67"/>
        <v>1352.84</v>
      </c>
    </row>
    <row r="423" spans="1:15" x14ac:dyDescent="0.2">
      <c r="A423" s="56"/>
      <c r="B423" s="56"/>
      <c r="C423" s="56"/>
      <c r="G423" s="3"/>
      <c r="H423" s="3"/>
      <c r="I423" s="3"/>
      <c r="J423" s="54"/>
      <c r="K423" s="75"/>
      <c r="L423" s="75"/>
      <c r="M423" s="75"/>
      <c r="N423" s="3"/>
      <c r="O423" s="11">
        <f>SUM(O8:O422)</f>
        <v>415531.19</v>
      </c>
    </row>
    <row r="424" spans="1:15" x14ac:dyDescent="0.2">
      <c r="A424" s="56"/>
      <c r="B424" s="56"/>
      <c r="C424" s="56"/>
      <c r="G424" s="3"/>
      <c r="H424" s="3"/>
      <c r="I424" s="3"/>
      <c r="J424" s="54"/>
      <c r="K424" s="75"/>
      <c r="L424" s="75"/>
      <c r="M424" s="75"/>
      <c r="N424" s="3"/>
    </row>
    <row r="425" spans="1:15" ht="13.6" x14ac:dyDescent="0.25">
      <c r="A425" s="229" t="s">
        <v>654</v>
      </c>
      <c r="B425" s="56"/>
      <c r="C425" s="56"/>
      <c r="D425" s="230" t="s">
        <v>655</v>
      </c>
      <c r="G425" s="3"/>
      <c r="H425" s="3"/>
      <c r="I425" s="3"/>
      <c r="J425" s="54"/>
      <c r="K425" s="75"/>
      <c r="L425" s="75"/>
      <c r="M425" s="75"/>
      <c r="N425" s="3"/>
    </row>
    <row r="426" spans="1:15" x14ac:dyDescent="0.2">
      <c r="A426" s="56"/>
      <c r="B426" s="56"/>
      <c r="C426" s="56"/>
      <c r="E426" s="93"/>
      <c r="G426" s="3"/>
      <c r="H426" s="3"/>
      <c r="I426" s="3"/>
      <c r="J426" s="3"/>
      <c r="N426" s="3"/>
      <c r="O426" s="72"/>
    </row>
    <row r="427" spans="1:15" ht="13.6" thickBot="1" x14ac:dyDescent="0.25">
      <c r="A427" s="56"/>
      <c r="B427" s="56"/>
      <c r="C427" s="56"/>
      <c r="E427" s="93"/>
      <c r="G427" s="3"/>
      <c r="H427" s="3"/>
      <c r="I427" s="3"/>
      <c r="J427" s="3"/>
      <c r="N427" s="3"/>
      <c r="O427" s="90">
        <f>SUM(O423:O426)</f>
        <v>415531.19</v>
      </c>
    </row>
    <row r="428" spans="1:15" ht="13.6" thickTop="1" x14ac:dyDescent="0.2">
      <c r="A428" s="56"/>
      <c r="B428" s="56"/>
      <c r="C428" s="56"/>
      <c r="G428" s="3"/>
      <c r="H428" s="3"/>
      <c r="I428" s="3"/>
      <c r="J428" s="3"/>
      <c r="N428" s="3"/>
    </row>
    <row r="429" spans="1:15" x14ac:dyDescent="0.2">
      <c r="A429" s="65"/>
      <c r="C429" s="56"/>
      <c r="G429" s="3"/>
      <c r="H429" s="3"/>
      <c r="I429" s="3"/>
      <c r="J429" s="3"/>
      <c r="N429" s="3"/>
    </row>
    <row r="430" spans="1:15" x14ac:dyDescent="0.2">
      <c r="A430" s="65"/>
      <c r="C430" s="56"/>
      <c r="G430" s="3"/>
      <c r="H430" s="3"/>
      <c r="I430" s="3"/>
      <c r="J430" s="3"/>
      <c r="N430" s="3"/>
    </row>
    <row r="431" spans="1:15" x14ac:dyDescent="0.2">
      <c r="A431" s="65"/>
      <c r="G431" s="3"/>
      <c r="H431" s="3"/>
      <c r="I431" s="3"/>
      <c r="J431" s="3"/>
      <c r="N431" s="3"/>
    </row>
    <row r="432" spans="1:15" x14ac:dyDescent="0.2">
      <c r="A432" s="65"/>
      <c r="G432" s="3"/>
      <c r="H432" s="3"/>
      <c r="I432" s="3"/>
      <c r="J432" s="3"/>
      <c r="N432" s="3"/>
    </row>
    <row r="433" spans="7:16" x14ac:dyDescent="0.2">
      <c r="G433" s="3"/>
      <c r="H433" s="3"/>
      <c r="I433" s="3"/>
      <c r="J433" s="3"/>
      <c r="N433" s="3"/>
      <c r="P433" s="73"/>
    </row>
    <row r="434" spans="7:16" x14ac:dyDescent="0.2">
      <c r="G434" s="3"/>
      <c r="H434" s="3"/>
      <c r="I434" s="3"/>
      <c r="J434" s="3"/>
      <c r="N434" s="3"/>
    </row>
    <row r="435" spans="7:16" x14ac:dyDescent="0.2">
      <c r="G435" s="3"/>
      <c r="H435" s="3"/>
      <c r="I435" s="3"/>
      <c r="J435" s="3"/>
      <c r="N435" s="3"/>
    </row>
    <row r="436" spans="7:16" x14ac:dyDescent="0.2">
      <c r="G436" s="3"/>
      <c r="H436" s="3"/>
      <c r="I436" s="3"/>
      <c r="J436" s="3"/>
      <c r="N436" s="3"/>
    </row>
    <row r="437" spans="7:16" x14ac:dyDescent="0.2">
      <c r="G437" s="3"/>
      <c r="H437" s="3"/>
      <c r="I437" s="3"/>
      <c r="J437" s="3"/>
      <c r="N437" s="3"/>
    </row>
    <row r="438" spans="7:16" x14ac:dyDescent="0.2">
      <c r="G438" s="3"/>
      <c r="H438" s="3"/>
      <c r="I438" s="3"/>
      <c r="J438" s="3"/>
      <c r="N438" s="3"/>
    </row>
  </sheetData>
  <autoFilter ref="A6:P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B2:AR497"/>
  <sheetViews>
    <sheetView zoomScale="70" zoomScaleNormal="70" workbookViewId="0">
      <selection activeCell="AE26" sqref="AE26"/>
    </sheetView>
  </sheetViews>
  <sheetFormatPr defaultRowHeight="12.9" x14ac:dyDescent="0.2"/>
  <cols>
    <col min="1" max="1" width="2.75" customWidth="1"/>
    <col min="2" max="2" width="22.375" bestFit="1" customWidth="1"/>
    <col min="3" max="3" width="9.75" bestFit="1" customWidth="1"/>
    <col min="4" max="4" width="84.75" bestFit="1" customWidth="1"/>
    <col min="5" max="5" width="31.75" customWidth="1"/>
    <col min="6" max="7" width="6.625" customWidth="1"/>
    <col min="8" max="9" width="5" customWidth="1"/>
    <col min="10" max="10" width="4" customWidth="1"/>
    <col min="11" max="11" width="3.75" customWidth="1"/>
    <col min="12" max="12" width="19.25" bestFit="1" customWidth="1"/>
    <col min="13" max="13" width="12.25" customWidth="1"/>
    <col min="14" max="14" width="11.75" customWidth="1"/>
    <col min="15" max="15" width="6.625" customWidth="1"/>
    <col min="16" max="16" width="20.625" bestFit="1" customWidth="1"/>
    <col min="17" max="17" width="6.625" customWidth="1"/>
    <col min="18" max="18" width="20.625" bestFit="1" customWidth="1"/>
    <col min="19" max="19" width="6.625" customWidth="1"/>
    <col min="20" max="20" width="31.875" bestFit="1" customWidth="1"/>
    <col min="21" max="21" width="4.25" customWidth="1"/>
    <col min="22" max="22" width="14" bestFit="1" customWidth="1"/>
    <col min="23" max="24" width="7.625" customWidth="1"/>
    <col min="25" max="25" width="6.625" customWidth="1"/>
    <col min="26" max="26" width="3.75" customWidth="1"/>
    <col min="27" max="28" width="6.625" customWidth="1"/>
    <col min="29" max="29" width="9" customWidth="1"/>
    <col min="30" max="30" width="24.25" bestFit="1" customWidth="1"/>
    <col min="31" max="31" width="20.625" bestFit="1" customWidth="1"/>
    <col min="32" max="33" width="6.625" customWidth="1"/>
    <col min="34" max="34" width="21.125" bestFit="1" customWidth="1"/>
    <col min="35" max="35" width="7" customWidth="1"/>
    <col min="36" max="36" width="21.125" bestFit="1" customWidth="1"/>
    <col min="37" max="37" width="6" customWidth="1"/>
    <col min="38" max="38" width="7.875" customWidth="1"/>
    <col min="39" max="39" width="9.875" bestFit="1" customWidth="1"/>
    <col min="40" max="40" width="10.875" bestFit="1" customWidth="1"/>
    <col min="41" max="41" width="8.875" customWidth="1"/>
    <col min="42" max="42" width="13.875" bestFit="1" customWidth="1"/>
    <col min="43" max="43" width="4" customWidth="1"/>
    <col min="44" max="44" width="4.375" customWidth="1"/>
    <col min="46" max="46" width="8.75" customWidth="1"/>
    <col min="257" max="257" width="2.75" customWidth="1"/>
    <col min="258" max="258" width="22.375" bestFit="1" customWidth="1"/>
    <col min="259" max="259" width="9.75" bestFit="1" customWidth="1"/>
    <col min="260" max="260" width="84.75" bestFit="1" customWidth="1"/>
    <col min="261" max="261" width="31.75" customWidth="1"/>
    <col min="262" max="263" width="6.625" customWidth="1"/>
    <col min="264" max="265" width="5" customWidth="1"/>
    <col min="266" max="266" width="4" customWidth="1"/>
    <col min="267" max="267" width="3.75" customWidth="1"/>
    <col min="268" max="268" width="19.25" bestFit="1" customWidth="1"/>
    <col min="269" max="269" width="12.25" customWidth="1"/>
    <col min="270" max="270" width="11.75" customWidth="1"/>
    <col min="271" max="271" width="6.625" customWidth="1"/>
    <col min="272" max="272" width="20.625" bestFit="1" customWidth="1"/>
    <col min="273" max="273" width="6.625" customWidth="1"/>
    <col min="274" max="274" width="20.625" bestFit="1" customWidth="1"/>
    <col min="275" max="275" width="6.625" customWidth="1"/>
    <col min="276" max="276" width="31.875" bestFit="1" customWidth="1"/>
    <col min="277" max="277" width="4.25" customWidth="1"/>
    <col min="278" max="278" width="14" bestFit="1" customWidth="1"/>
    <col min="279" max="280" width="7.625" customWidth="1"/>
    <col min="281" max="281" width="6.625" customWidth="1"/>
    <col min="282" max="282" width="3.75" customWidth="1"/>
    <col min="283" max="284" width="6.625" customWidth="1"/>
    <col min="285" max="285" width="9" customWidth="1"/>
    <col min="286" max="286" width="24.25" bestFit="1" customWidth="1"/>
    <col min="287" max="287" width="20.625" bestFit="1" customWidth="1"/>
    <col min="288" max="289" width="6.625" customWidth="1"/>
    <col min="290" max="290" width="21.125" bestFit="1" customWidth="1"/>
    <col min="291" max="291" width="7" customWidth="1"/>
    <col min="292" max="292" width="21.125" bestFit="1" customWidth="1"/>
    <col min="293" max="293" width="6" customWidth="1"/>
    <col min="294" max="294" width="7.875" customWidth="1"/>
    <col min="295" max="295" width="9.875" bestFit="1" customWidth="1"/>
    <col min="296" max="296" width="10.875" bestFit="1" customWidth="1"/>
    <col min="297" max="297" width="8.875" customWidth="1"/>
    <col min="298" max="298" width="10.875" bestFit="1" customWidth="1"/>
    <col min="299" max="299" width="4" customWidth="1"/>
    <col min="300" max="300" width="4.375" customWidth="1"/>
    <col min="302" max="302" width="8.75" customWidth="1"/>
    <col min="513" max="513" width="2.75" customWidth="1"/>
    <col min="514" max="514" width="22.375" bestFit="1" customWidth="1"/>
    <col min="515" max="515" width="9.75" bestFit="1" customWidth="1"/>
    <col min="516" max="516" width="84.75" bestFit="1" customWidth="1"/>
    <col min="517" max="517" width="31.75" customWidth="1"/>
    <col min="518" max="519" width="6.625" customWidth="1"/>
    <col min="520" max="521" width="5" customWidth="1"/>
    <col min="522" max="522" width="4" customWidth="1"/>
    <col min="523" max="523" width="3.75" customWidth="1"/>
    <col min="524" max="524" width="19.25" bestFit="1" customWidth="1"/>
    <col min="525" max="525" width="12.25" customWidth="1"/>
    <col min="526" max="526" width="11.75" customWidth="1"/>
    <col min="527" max="527" width="6.625" customWidth="1"/>
    <col min="528" max="528" width="20.625" bestFit="1" customWidth="1"/>
    <col min="529" max="529" width="6.625" customWidth="1"/>
    <col min="530" max="530" width="20.625" bestFit="1" customWidth="1"/>
    <col min="531" max="531" width="6.625" customWidth="1"/>
    <col min="532" max="532" width="31.875" bestFit="1" customWidth="1"/>
    <col min="533" max="533" width="4.25" customWidth="1"/>
    <col min="534" max="534" width="14" bestFit="1" customWidth="1"/>
    <col min="535" max="536" width="7.625" customWidth="1"/>
    <col min="537" max="537" width="6.625" customWidth="1"/>
    <col min="538" max="538" width="3.75" customWidth="1"/>
    <col min="539" max="540" width="6.625" customWidth="1"/>
    <col min="541" max="541" width="9" customWidth="1"/>
    <col min="542" max="542" width="24.25" bestFit="1" customWidth="1"/>
    <col min="543" max="543" width="20.625" bestFit="1" customWidth="1"/>
    <col min="544" max="545" width="6.625" customWidth="1"/>
    <col min="546" max="546" width="21.125" bestFit="1" customWidth="1"/>
    <col min="547" max="547" width="7" customWidth="1"/>
    <col min="548" max="548" width="21.125" bestFit="1" customWidth="1"/>
    <col min="549" max="549" width="6" customWidth="1"/>
    <col min="550" max="550" width="7.875" customWidth="1"/>
    <col min="551" max="551" width="9.875" bestFit="1" customWidth="1"/>
    <col min="552" max="552" width="10.875" bestFit="1" customWidth="1"/>
    <col min="553" max="553" width="8.875" customWidth="1"/>
    <col min="554" max="554" width="10.875" bestFit="1" customWidth="1"/>
    <col min="555" max="555" width="4" customWidth="1"/>
    <col min="556" max="556" width="4.375" customWidth="1"/>
    <col min="558" max="558" width="8.75" customWidth="1"/>
    <col min="769" max="769" width="2.75" customWidth="1"/>
    <col min="770" max="770" width="22.375" bestFit="1" customWidth="1"/>
    <col min="771" max="771" width="9.75" bestFit="1" customWidth="1"/>
    <col min="772" max="772" width="84.75" bestFit="1" customWidth="1"/>
    <col min="773" max="773" width="31.75" customWidth="1"/>
    <col min="774" max="775" width="6.625" customWidth="1"/>
    <col min="776" max="777" width="5" customWidth="1"/>
    <col min="778" max="778" width="4" customWidth="1"/>
    <col min="779" max="779" width="3.75" customWidth="1"/>
    <col min="780" max="780" width="19.25" bestFit="1" customWidth="1"/>
    <col min="781" max="781" width="12.25" customWidth="1"/>
    <col min="782" max="782" width="11.75" customWidth="1"/>
    <col min="783" max="783" width="6.625" customWidth="1"/>
    <col min="784" max="784" width="20.625" bestFit="1" customWidth="1"/>
    <col min="785" max="785" width="6.625" customWidth="1"/>
    <col min="786" max="786" width="20.625" bestFit="1" customWidth="1"/>
    <col min="787" max="787" width="6.625" customWidth="1"/>
    <col min="788" max="788" width="31.875" bestFit="1" customWidth="1"/>
    <col min="789" max="789" width="4.25" customWidth="1"/>
    <col min="790" max="790" width="14" bestFit="1" customWidth="1"/>
    <col min="791" max="792" width="7.625" customWidth="1"/>
    <col min="793" max="793" width="6.625" customWidth="1"/>
    <col min="794" max="794" width="3.75" customWidth="1"/>
    <col min="795" max="796" width="6.625" customWidth="1"/>
    <col min="797" max="797" width="9" customWidth="1"/>
    <col min="798" max="798" width="24.25" bestFit="1" customWidth="1"/>
    <col min="799" max="799" width="20.625" bestFit="1" customWidth="1"/>
    <col min="800" max="801" width="6.625" customWidth="1"/>
    <col min="802" max="802" width="21.125" bestFit="1" customWidth="1"/>
    <col min="803" max="803" width="7" customWidth="1"/>
    <col min="804" max="804" width="21.125" bestFit="1" customWidth="1"/>
    <col min="805" max="805" width="6" customWidth="1"/>
    <col min="806" max="806" width="7.875" customWidth="1"/>
    <col min="807" max="807" width="9.875" bestFit="1" customWidth="1"/>
    <col min="808" max="808" width="10.875" bestFit="1" customWidth="1"/>
    <col min="809" max="809" width="8.875" customWidth="1"/>
    <col min="810" max="810" width="10.875" bestFit="1" customWidth="1"/>
    <col min="811" max="811" width="4" customWidth="1"/>
    <col min="812" max="812" width="4.375" customWidth="1"/>
    <col min="814" max="814" width="8.75" customWidth="1"/>
    <col min="1025" max="1025" width="2.75" customWidth="1"/>
    <col min="1026" max="1026" width="22.375" bestFit="1" customWidth="1"/>
    <col min="1027" max="1027" width="9.75" bestFit="1" customWidth="1"/>
    <col min="1028" max="1028" width="84.75" bestFit="1" customWidth="1"/>
    <col min="1029" max="1029" width="31.75" customWidth="1"/>
    <col min="1030" max="1031" width="6.625" customWidth="1"/>
    <col min="1032" max="1033" width="5" customWidth="1"/>
    <col min="1034" max="1034" width="4" customWidth="1"/>
    <col min="1035" max="1035" width="3.75" customWidth="1"/>
    <col min="1036" max="1036" width="19.25" bestFit="1" customWidth="1"/>
    <col min="1037" max="1037" width="12.25" customWidth="1"/>
    <col min="1038" max="1038" width="11.75" customWidth="1"/>
    <col min="1039" max="1039" width="6.625" customWidth="1"/>
    <col min="1040" max="1040" width="20.625" bestFit="1" customWidth="1"/>
    <col min="1041" max="1041" width="6.625" customWidth="1"/>
    <col min="1042" max="1042" width="20.625" bestFit="1" customWidth="1"/>
    <col min="1043" max="1043" width="6.625" customWidth="1"/>
    <col min="1044" max="1044" width="31.875" bestFit="1" customWidth="1"/>
    <col min="1045" max="1045" width="4.25" customWidth="1"/>
    <col min="1046" max="1046" width="14" bestFit="1" customWidth="1"/>
    <col min="1047" max="1048" width="7.625" customWidth="1"/>
    <col min="1049" max="1049" width="6.625" customWidth="1"/>
    <col min="1050" max="1050" width="3.75" customWidth="1"/>
    <col min="1051" max="1052" width="6.625" customWidth="1"/>
    <col min="1053" max="1053" width="9" customWidth="1"/>
    <col min="1054" max="1054" width="24.25" bestFit="1" customWidth="1"/>
    <col min="1055" max="1055" width="20.625" bestFit="1" customWidth="1"/>
    <col min="1056" max="1057" width="6.625" customWidth="1"/>
    <col min="1058" max="1058" width="21.125" bestFit="1" customWidth="1"/>
    <col min="1059" max="1059" width="7" customWidth="1"/>
    <col min="1060" max="1060" width="21.125" bestFit="1" customWidth="1"/>
    <col min="1061" max="1061" width="6" customWidth="1"/>
    <col min="1062" max="1062" width="7.875" customWidth="1"/>
    <col min="1063" max="1063" width="9.875" bestFit="1" customWidth="1"/>
    <col min="1064" max="1064" width="10.875" bestFit="1" customWidth="1"/>
    <col min="1065" max="1065" width="8.875" customWidth="1"/>
    <col min="1066" max="1066" width="10.875" bestFit="1" customWidth="1"/>
    <col min="1067" max="1067" width="4" customWidth="1"/>
    <col min="1068" max="1068" width="4.375" customWidth="1"/>
    <col min="1070" max="1070" width="8.75" customWidth="1"/>
    <col min="1281" max="1281" width="2.75" customWidth="1"/>
    <col min="1282" max="1282" width="22.375" bestFit="1" customWidth="1"/>
    <col min="1283" max="1283" width="9.75" bestFit="1" customWidth="1"/>
    <col min="1284" max="1284" width="84.75" bestFit="1" customWidth="1"/>
    <col min="1285" max="1285" width="31.75" customWidth="1"/>
    <col min="1286" max="1287" width="6.625" customWidth="1"/>
    <col min="1288" max="1289" width="5" customWidth="1"/>
    <col min="1290" max="1290" width="4" customWidth="1"/>
    <col min="1291" max="1291" width="3.75" customWidth="1"/>
    <col min="1292" max="1292" width="19.25" bestFit="1" customWidth="1"/>
    <col min="1293" max="1293" width="12.25" customWidth="1"/>
    <col min="1294" max="1294" width="11.75" customWidth="1"/>
    <col min="1295" max="1295" width="6.625" customWidth="1"/>
    <col min="1296" max="1296" width="20.625" bestFit="1" customWidth="1"/>
    <col min="1297" max="1297" width="6.625" customWidth="1"/>
    <col min="1298" max="1298" width="20.625" bestFit="1" customWidth="1"/>
    <col min="1299" max="1299" width="6.625" customWidth="1"/>
    <col min="1300" max="1300" width="31.875" bestFit="1" customWidth="1"/>
    <col min="1301" max="1301" width="4.25" customWidth="1"/>
    <col min="1302" max="1302" width="14" bestFit="1" customWidth="1"/>
    <col min="1303" max="1304" width="7.625" customWidth="1"/>
    <col min="1305" max="1305" width="6.625" customWidth="1"/>
    <col min="1306" max="1306" width="3.75" customWidth="1"/>
    <col min="1307" max="1308" width="6.625" customWidth="1"/>
    <col min="1309" max="1309" width="9" customWidth="1"/>
    <col min="1310" max="1310" width="24.25" bestFit="1" customWidth="1"/>
    <col min="1311" max="1311" width="20.625" bestFit="1" customWidth="1"/>
    <col min="1312" max="1313" width="6.625" customWidth="1"/>
    <col min="1314" max="1314" width="21.125" bestFit="1" customWidth="1"/>
    <col min="1315" max="1315" width="7" customWidth="1"/>
    <col min="1316" max="1316" width="21.125" bestFit="1" customWidth="1"/>
    <col min="1317" max="1317" width="6" customWidth="1"/>
    <col min="1318" max="1318" width="7.875" customWidth="1"/>
    <col min="1319" max="1319" width="9.875" bestFit="1" customWidth="1"/>
    <col min="1320" max="1320" width="10.875" bestFit="1" customWidth="1"/>
    <col min="1321" max="1321" width="8.875" customWidth="1"/>
    <col min="1322" max="1322" width="10.875" bestFit="1" customWidth="1"/>
    <col min="1323" max="1323" width="4" customWidth="1"/>
    <col min="1324" max="1324" width="4.375" customWidth="1"/>
    <col min="1326" max="1326" width="8.75" customWidth="1"/>
    <col min="1537" max="1537" width="2.75" customWidth="1"/>
    <col min="1538" max="1538" width="22.375" bestFit="1" customWidth="1"/>
    <col min="1539" max="1539" width="9.75" bestFit="1" customWidth="1"/>
    <col min="1540" max="1540" width="84.75" bestFit="1" customWidth="1"/>
    <col min="1541" max="1541" width="31.75" customWidth="1"/>
    <col min="1542" max="1543" width="6.625" customWidth="1"/>
    <col min="1544" max="1545" width="5" customWidth="1"/>
    <col min="1546" max="1546" width="4" customWidth="1"/>
    <col min="1547" max="1547" width="3.75" customWidth="1"/>
    <col min="1548" max="1548" width="19.25" bestFit="1" customWidth="1"/>
    <col min="1549" max="1549" width="12.25" customWidth="1"/>
    <col min="1550" max="1550" width="11.75" customWidth="1"/>
    <col min="1551" max="1551" width="6.625" customWidth="1"/>
    <col min="1552" max="1552" width="20.625" bestFit="1" customWidth="1"/>
    <col min="1553" max="1553" width="6.625" customWidth="1"/>
    <col min="1554" max="1554" width="20.625" bestFit="1" customWidth="1"/>
    <col min="1555" max="1555" width="6.625" customWidth="1"/>
    <col min="1556" max="1556" width="31.875" bestFit="1" customWidth="1"/>
    <col min="1557" max="1557" width="4.25" customWidth="1"/>
    <col min="1558" max="1558" width="14" bestFit="1" customWidth="1"/>
    <col min="1559" max="1560" width="7.625" customWidth="1"/>
    <col min="1561" max="1561" width="6.625" customWidth="1"/>
    <col min="1562" max="1562" width="3.75" customWidth="1"/>
    <col min="1563" max="1564" width="6.625" customWidth="1"/>
    <col min="1565" max="1565" width="9" customWidth="1"/>
    <col min="1566" max="1566" width="24.25" bestFit="1" customWidth="1"/>
    <col min="1567" max="1567" width="20.625" bestFit="1" customWidth="1"/>
    <col min="1568" max="1569" width="6.625" customWidth="1"/>
    <col min="1570" max="1570" width="21.125" bestFit="1" customWidth="1"/>
    <col min="1571" max="1571" width="7" customWidth="1"/>
    <col min="1572" max="1572" width="21.125" bestFit="1" customWidth="1"/>
    <col min="1573" max="1573" width="6" customWidth="1"/>
    <col min="1574" max="1574" width="7.875" customWidth="1"/>
    <col min="1575" max="1575" width="9.875" bestFit="1" customWidth="1"/>
    <col min="1576" max="1576" width="10.875" bestFit="1" customWidth="1"/>
    <col min="1577" max="1577" width="8.875" customWidth="1"/>
    <col min="1578" max="1578" width="10.875" bestFit="1" customWidth="1"/>
    <col min="1579" max="1579" width="4" customWidth="1"/>
    <col min="1580" max="1580" width="4.375" customWidth="1"/>
    <col min="1582" max="1582" width="8.75" customWidth="1"/>
    <col min="1793" max="1793" width="2.75" customWidth="1"/>
    <col min="1794" max="1794" width="22.375" bestFit="1" customWidth="1"/>
    <col min="1795" max="1795" width="9.75" bestFit="1" customWidth="1"/>
    <col min="1796" max="1796" width="84.75" bestFit="1" customWidth="1"/>
    <col min="1797" max="1797" width="31.75" customWidth="1"/>
    <col min="1798" max="1799" width="6.625" customWidth="1"/>
    <col min="1800" max="1801" width="5" customWidth="1"/>
    <col min="1802" max="1802" width="4" customWidth="1"/>
    <col min="1803" max="1803" width="3.75" customWidth="1"/>
    <col min="1804" max="1804" width="19.25" bestFit="1" customWidth="1"/>
    <col min="1805" max="1805" width="12.25" customWidth="1"/>
    <col min="1806" max="1806" width="11.75" customWidth="1"/>
    <col min="1807" max="1807" width="6.625" customWidth="1"/>
    <col min="1808" max="1808" width="20.625" bestFit="1" customWidth="1"/>
    <col min="1809" max="1809" width="6.625" customWidth="1"/>
    <col min="1810" max="1810" width="20.625" bestFit="1" customWidth="1"/>
    <col min="1811" max="1811" width="6.625" customWidth="1"/>
    <col min="1812" max="1812" width="31.875" bestFit="1" customWidth="1"/>
    <col min="1813" max="1813" width="4.25" customWidth="1"/>
    <col min="1814" max="1814" width="14" bestFit="1" customWidth="1"/>
    <col min="1815" max="1816" width="7.625" customWidth="1"/>
    <col min="1817" max="1817" width="6.625" customWidth="1"/>
    <col min="1818" max="1818" width="3.75" customWidth="1"/>
    <col min="1819" max="1820" width="6.625" customWidth="1"/>
    <col min="1821" max="1821" width="9" customWidth="1"/>
    <col min="1822" max="1822" width="24.25" bestFit="1" customWidth="1"/>
    <col min="1823" max="1823" width="20.625" bestFit="1" customWidth="1"/>
    <col min="1824" max="1825" width="6.625" customWidth="1"/>
    <col min="1826" max="1826" width="21.125" bestFit="1" customWidth="1"/>
    <col min="1827" max="1827" width="7" customWidth="1"/>
    <col min="1828" max="1828" width="21.125" bestFit="1" customWidth="1"/>
    <col min="1829" max="1829" width="6" customWidth="1"/>
    <col min="1830" max="1830" width="7.875" customWidth="1"/>
    <col min="1831" max="1831" width="9.875" bestFit="1" customWidth="1"/>
    <col min="1832" max="1832" width="10.875" bestFit="1" customWidth="1"/>
    <col min="1833" max="1833" width="8.875" customWidth="1"/>
    <col min="1834" max="1834" width="10.875" bestFit="1" customWidth="1"/>
    <col min="1835" max="1835" width="4" customWidth="1"/>
    <col min="1836" max="1836" width="4.375" customWidth="1"/>
    <col min="1838" max="1838" width="8.75" customWidth="1"/>
    <col min="2049" max="2049" width="2.75" customWidth="1"/>
    <col min="2050" max="2050" width="22.375" bestFit="1" customWidth="1"/>
    <col min="2051" max="2051" width="9.75" bestFit="1" customWidth="1"/>
    <col min="2052" max="2052" width="84.75" bestFit="1" customWidth="1"/>
    <col min="2053" max="2053" width="31.75" customWidth="1"/>
    <col min="2054" max="2055" width="6.625" customWidth="1"/>
    <col min="2056" max="2057" width="5" customWidth="1"/>
    <col min="2058" max="2058" width="4" customWidth="1"/>
    <col min="2059" max="2059" width="3.75" customWidth="1"/>
    <col min="2060" max="2060" width="19.25" bestFit="1" customWidth="1"/>
    <col min="2061" max="2061" width="12.25" customWidth="1"/>
    <col min="2062" max="2062" width="11.75" customWidth="1"/>
    <col min="2063" max="2063" width="6.625" customWidth="1"/>
    <col min="2064" max="2064" width="20.625" bestFit="1" customWidth="1"/>
    <col min="2065" max="2065" width="6.625" customWidth="1"/>
    <col min="2066" max="2066" width="20.625" bestFit="1" customWidth="1"/>
    <col min="2067" max="2067" width="6.625" customWidth="1"/>
    <col min="2068" max="2068" width="31.875" bestFit="1" customWidth="1"/>
    <col min="2069" max="2069" width="4.25" customWidth="1"/>
    <col min="2070" max="2070" width="14" bestFit="1" customWidth="1"/>
    <col min="2071" max="2072" width="7.625" customWidth="1"/>
    <col min="2073" max="2073" width="6.625" customWidth="1"/>
    <col min="2074" max="2074" width="3.75" customWidth="1"/>
    <col min="2075" max="2076" width="6.625" customWidth="1"/>
    <col min="2077" max="2077" width="9" customWidth="1"/>
    <col min="2078" max="2078" width="24.25" bestFit="1" customWidth="1"/>
    <col min="2079" max="2079" width="20.625" bestFit="1" customWidth="1"/>
    <col min="2080" max="2081" width="6.625" customWidth="1"/>
    <col min="2082" max="2082" width="21.125" bestFit="1" customWidth="1"/>
    <col min="2083" max="2083" width="7" customWidth="1"/>
    <col min="2084" max="2084" width="21.125" bestFit="1" customWidth="1"/>
    <col min="2085" max="2085" width="6" customWidth="1"/>
    <col min="2086" max="2086" width="7.875" customWidth="1"/>
    <col min="2087" max="2087" width="9.875" bestFit="1" customWidth="1"/>
    <col min="2088" max="2088" width="10.875" bestFit="1" customWidth="1"/>
    <col min="2089" max="2089" width="8.875" customWidth="1"/>
    <col min="2090" max="2090" width="10.875" bestFit="1" customWidth="1"/>
    <col min="2091" max="2091" width="4" customWidth="1"/>
    <col min="2092" max="2092" width="4.375" customWidth="1"/>
    <col min="2094" max="2094" width="8.75" customWidth="1"/>
    <col min="2305" max="2305" width="2.75" customWidth="1"/>
    <col min="2306" max="2306" width="22.375" bestFit="1" customWidth="1"/>
    <col min="2307" max="2307" width="9.75" bestFit="1" customWidth="1"/>
    <col min="2308" max="2308" width="84.75" bestFit="1" customWidth="1"/>
    <col min="2309" max="2309" width="31.75" customWidth="1"/>
    <col min="2310" max="2311" width="6.625" customWidth="1"/>
    <col min="2312" max="2313" width="5" customWidth="1"/>
    <col min="2314" max="2314" width="4" customWidth="1"/>
    <col min="2315" max="2315" width="3.75" customWidth="1"/>
    <col min="2316" max="2316" width="19.25" bestFit="1" customWidth="1"/>
    <col min="2317" max="2317" width="12.25" customWidth="1"/>
    <col min="2318" max="2318" width="11.75" customWidth="1"/>
    <col min="2319" max="2319" width="6.625" customWidth="1"/>
    <col min="2320" max="2320" width="20.625" bestFit="1" customWidth="1"/>
    <col min="2321" max="2321" width="6.625" customWidth="1"/>
    <col min="2322" max="2322" width="20.625" bestFit="1" customWidth="1"/>
    <col min="2323" max="2323" width="6.625" customWidth="1"/>
    <col min="2324" max="2324" width="31.875" bestFit="1" customWidth="1"/>
    <col min="2325" max="2325" width="4.25" customWidth="1"/>
    <col min="2326" max="2326" width="14" bestFit="1" customWidth="1"/>
    <col min="2327" max="2328" width="7.625" customWidth="1"/>
    <col min="2329" max="2329" width="6.625" customWidth="1"/>
    <col min="2330" max="2330" width="3.75" customWidth="1"/>
    <col min="2331" max="2332" width="6.625" customWidth="1"/>
    <col min="2333" max="2333" width="9" customWidth="1"/>
    <col min="2334" max="2334" width="24.25" bestFit="1" customWidth="1"/>
    <col min="2335" max="2335" width="20.625" bestFit="1" customWidth="1"/>
    <col min="2336" max="2337" width="6.625" customWidth="1"/>
    <col min="2338" max="2338" width="21.125" bestFit="1" customWidth="1"/>
    <col min="2339" max="2339" width="7" customWidth="1"/>
    <col min="2340" max="2340" width="21.125" bestFit="1" customWidth="1"/>
    <col min="2341" max="2341" width="6" customWidth="1"/>
    <col min="2342" max="2342" width="7.875" customWidth="1"/>
    <col min="2343" max="2343" width="9.875" bestFit="1" customWidth="1"/>
    <col min="2344" max="2344" width="10.875" bestFit="1" customWidth="1"/>
    <col min="2345" max="2345" width="8.875" customWidth="1"/>
    <col min="2346" max="2346" width="10.875" bestFit="1" customWidth="1"/>
    <col min="2347" max="2347" width="4" customWidth="1"/>
    <col min="2348" max="2348" width="4.375" customWidth="1"/>
    <col min="2350" max="2350" width="8.75" customWidth="1"/>
    <col min="2561" max="2561" width="2.75" customWidth="1"/>
    <col min="2562" max="2562" width="22.375" bestFit="1" customWidth="1"/>
    <col min="2563" max="2563" width="9.75" bestFit="1" customWidth="1"/>
    <col min="2564" max="2564" width="84.75" bestFit="1" customWidth="1"/>
    <col min="2565" max="2565" width="31.75" customWidth="1"/>
    <col min="2566" max="2567" width="6.625" customWidth="1"/>
    <col min="2568" max="2569" width="5" customWidth="1"/>
    <col min="2570" max="2570" width="4" customWidth="1"/>
    <col min="2571" max="2571" width="3.75" customWidth="1"/>
    <col min="2572" max="2572" width="19.25" bestFit="1" customWidth="1"/>
    <col min="2573" max="2573" width="12.25" customWidth="1"/>
    <col min="2574" max="2574" width="11.75" customWidth="1"/>
    <col min="2575" max="2575" width="6.625" customWidth="1"/>
    <col min="2576" max="2576" width="20.625" bestFit="1" customWidth="1"/>
    <col min="2577" max="2577" width="6.625" customWidth="1"/>
    <col min="2578" max="2578" width="20.625" bestFit="1" customWidth="1"/>
    <col min="2579" max="2579" width="6.625" customWidth="1"/>
    <col min="2580" max="2580" width="31.875" bestFit="1" customWidth="1"/>
    <col min="2581" max="2581" width="4.25" customWidth="1"/>
    <col min="2582" max="2582" width="14" bestFit="1" customWidth="1"/>
    <col min="2583" max="2584" width="7.625" customWidth="1"/>
    <col min="2585" max="2585" width="6.625" customWidth="1"/>
    <col min="2586" max="2586" width="3.75" customWidth="1"/>
    <col min="2587" max="2588" width="6.625" customWidth="1"/>
    <col min="2589" max="2589" width="9" customWidth="1"/>
    <col min="2590" max="2590" width="24.25" bestFit="1" customWidth="1"/>
    <col min="2591" max="2591" width="20.625" bestFit="1" customWidth="1"/>
    <col min="2592" max="2593" width="6.625" customWidth="1"/>
    <col min="2594" max="2594" width="21.125" bestFit="1" customWidth="1"/>
    <col min="2595" max="2595" width="7" customWidth="1"/>
    <col min="2596" max="2596" width="21.125" bestFit="1" customWidth="1"/>
    <col min="2597" max="2597" width="6" customWidth="1"/>
    <col min="2598" max="2598" width="7.875" customWidth="1"/>
    <col min="2599" max="2599" width="9.875" bestFit="1" customWidth="1"/>
    <col min="2600" max="2600" width="10.875" bestFit="1" customWidth="1"/>
    <col min="2601" max="2601" width="8.875" customWidth="1"/>
    <col min="2602" max="2602" width="10.875" bestFit="1" customWidth="1"/>
    <col min="2603" max="2603" width="4" customWidth="1"/>
    <col min="2604" max="2604" width="4.375" customWidth="1"/>
    <col min="2606" max="2606" width="8.75" customWidth="1"/>
    <col min="2817" max="2817" width="2.75" customWidth="1"/>
    <col min="2818" max="2818" width="22.375" bestFit="1" customWidth="1"/>
    <col min="2819" max="2819" width="9.75" bestFit="1" customWidth="1"/>
    <col min="2820" max="2820" width="84.75" bestFit="1" customWidth="1"/>
    <col min="2821" max="2821" width="31.75" customWidth="1"/>
    <col min="2822" max="2823" width="6.625" customWidth="1"/>
    <col min="2824" max="2825" width="5" customWidth="1"/>
    <col min="2826" max="2826" width="4" customWidth="1"/>
    <col min="2827" max="2827" width="3.75" customWidth="1"/>
    <col min="2828" max="2828" width="19.25" bestFit="1" customWidth="1"/>
    <col min="2829" max="2829" width="12.25" customWidth="1"/>
    <col min="2830" max="2830" width="11.75" customWidth="1"/>
    <col min="2831" max="2831" width="6.625" customWidth="1"/>
    <col min="2832" max="2832" width="20.625" bestFit="1" customWidth="1"/>
    <col min="2833" max="2833" width="6.625" customWidth="1"/>
    <col min="2834" max="2834" width="20.625" bestFit="1" customWidth="1"/>
    <col min="2835" max="2835" width="6.625" customWidth="1"/>
    <col min="2836" max="2836" width="31.875" bestFit="1" customWidth="1"/>
    <col min="2837" max="2837" width="4.25" customWidth="1"/>
    <col min="2838" max="2838" width="14" bestFit="1" customWidth="1"/>
    <col min="2839" max="2840" width="7.625" customWidth="1"/>
    <col min="2841" max="2841" width="6.625" customWidth="1"/>
    <col min="2842" max="2842" width="3.75" customWidth="1"/>
    <col min="2843" max="2844" width="6.625" customWidth="1"/>
    <col min="2845" max="2845" width="9" customWidth="1"/>
    <col min="2846" max="2846" width="24.25" bestFit="1" customWidth="1"/>
    <col min="2847" max="2847" width="20.625" bestFit="1" customWidth="1"/>
    <col min="2848" max="2849" width="6.625" customWidth="1"/>
    <col min="2850" max="2850" width="21.125" bestFit="1" customWidth="1"/>
    <col min="2851" max="2851" width="7" customWidth="1"/>
    <col min="2852" max="2852" width="21.125" bestFit="1" customWidth="1"/>
    <col min="2853" max="2853" width="6" customWidth="1"/>
    <col min="2854" max="2854" width="7.875" customWidth="1"/>
    <col min="2855" max="2855" width="9.875" bestFit="1" customWidth="1"/>
    <col min="2856" max="2856" width="10.875" bestFit="1" customWidth="1"/>
    <col min="2857" max="2857" width="8.875" customWidth="1"/>
    <col min="2858" max="2858" width="10.875" bestFit="1" customWidth="1"/>
    <col min="2859" max="2859" width="4" customWidth="1"/>
    <col min="2860" max="2860" width="4.375" customWidth="1"/>
    <col min="2862" max="2862" width="8.75" customWidth="1"/>
    <col min="3073" max="3073" width="2.75" customWidth="1"/>
    <col min="3074" max="3074" width="22.375" bestFit="1" customWidth="1"/>
    <col min="3075" max="3075" width="9.75" bestFit="1" customWidth="1"/>
    <col min="3076" max="3076" width="84.75" bestFit="1" customWidth="1"/>
    <col min="3077" max="3077" width="31.75" customWidth="1"/>
    <col min="3078" max="3079" width="6.625" customWidth="1"/>
    <col min="3080" max="3081" width="5" customWidth="1"/>
    <col min="3082" max="3082" width="4" customWidth="1"/>
    <col min="3083" max="3083" width="3.75" customWidth="1"/>
    <col min="3084" max="3084" width="19.25" bestFit="1" customWidth="1"/>
    <col min="3085" max="3085" width="12.25" customWidth="1"/>
    <col min="3086" max="3086" width="11.75" customWidth="1"/>
    <col min="3087" max="3087" width="6.625" customWidth="1"/>
    <col min="3088" max="3088" width="20.625" bestFit="1" customWidth="1"/>
    <col min="3089" max="3089" width="6.625" customWidth="1"/>
    <col min="3090" max="3090" width="20.625" bestFit="1" customWidth="1"/>
    <col min="3091" max="3091" width="6.625" customWidth="1"/>
    <col min="3092" max="3092" width="31.875" bestFit="1" customWidth="1"/>
    <col min="3093" max="3093" width="4.25" customWidth="1"/>
    <col min="3094" max="3094" width="14" bestFit="1" customWidth="1"/>
    <col min="3095" max="3096" width="7.625" customWidth="1"/>
    <col min="3097" max="3097" width="6.625" customWidth="1"/>
    <col min="3098" max="3098" width="3.75" customWidth="1"/>
    <col min="3099" max="3100" width="6.625" customWidth="1"/>
    <col min="3101" max="3101" width="9" customWidth="1"/>
    <col min="3102" max="3102" width="24.25" bestFit="1" customWidth="1"/>
    <col min="3103" max="3103" width="20.625" bestFit="1" customWidth="1"/>
    <col min="3104" max="3105" width="6.625" customWidth="1"/>
    <col min="3106" max="3106" width="21.125" bestFit="1" customWidth="1"/>
    <col min="3107" max="3107" width="7" customWidth="1"/>
    <col min="3108" max="3108" width="21.125" bestFit="1" customWidth="1"/>
    <col min="3109" max="3109" width="6" customWidth="1"/>
    <col min="3110" max="3110" width="7.875" customWidth="1"/>
    <col min="3111" max="3111" width="9.875" bestFit="1" customWidth="1"/>
    <col min="3112" max="3112" width="10.875" bestFit="1" customWidth="1"/>
    <col min="3113" max="3113" width="8.875" customWidth="1"/>
    <col min="3114" max="3114" width="10.875" bestFit="1" customWidth="1"/>
    <col min="3115" max="3115" width="4" customWidth="1"/>
    <col min="3116" max="3116" width="4.375" customWidth="1"/>
    <col min="3118" max="3118" width="8.75" customWidth="1"/>
    <col min="3329" max="3329" width="2.75" customWidth="1"/>
    <col min="3330" max="3330" width="22.375" bestFit="1" customWidth="1"/>
    <col min="3331" max="3331" width="9.75" bestFit="1" customWidth="1"/>
    <col min="3332" max="3332" width="84.75" bestFit="1" customWidth="1"/>
    <col min="3333" max="3333" width="31.75" customWidth="1"/>
    <col min="3334" max="3335" width="6.625" customWidth="1"/>
    <col min="3336" max="3337" width="5" customWidth="1"/>
    <col min="3338" max="3338" width="4" customWidth="1"/>
    <col min="3339" max="3339" width="3.75" customWidth="1"/>
    <col min="3340" max="3340" width="19.25" bestFit="1" customWidth="1"/>
    <col min="3341" max="3341" width="12.25" customWidth="1"/>
    <col min="3342" max="3342" width="11.75" customWidth="1"/>
    <col min="3343" max="3343" width="6.625" customWidth="1"/>
    <col min="3344" max="3344" width="20.625" bestFit="1" customWidth="1"/>
    <col min="3345" max="3345" width="6.625" customWidth="1"/>
    <col min="3346" max="3346" width="20.625" bestFit="1" customWidth="1"/>
    <col min="3347" max="3347" width="6.625" customWidth="1"/>
    <col min="3348" max="3348" width="31.875" bestFit="1" customWidth="1"/>
    <col min="3349" max="3349" width="4.25" customWidth="1"/>
    <col min="3350" max="3350" width="14" bestFit="1" customWidth="1"/>
    <col min="3351" max="3352" width="7.625" customWidth="1"/>
    <col min="3353" max="3353" width="6.625" customWidth="1"/>
    <col min="3354" max="3354" width="3.75" customWidth="1"/>
    <col min="3355" max="3356" width="6.625" customWidth="1"/>
    <col min="3357" max="3357" width="9" customWidth="1"/>
    <col min="3358" max="3358" width="24.25" bestFit="1" customWidth="1"/>
    <col min="3359" max="3359" width="20.625" bestFit="1" customWidth="1"/>
    <col min="3360" max="3361" width="6.625" customWidth="1"/>
    <col min="3362" max="3362" width="21.125" bestFit="1" customWidth="1"/>
    <col min="3363" max="3363" width="7" customWidth="1"/>
    <col min="3364" max="3364" width="21.125" bestFit="1" customWidth="1"/>
    <col min="3365" max="3365" width="6" customWidth="1"/>
    <col min="3366" max="3366" width="7.875" customWidth="1"/>
    <col min="3367" max="3367" width="9.875" bestFit="1" customWidth="1"/>
    <col min="3368" max="3368" width="10.875" bestFit="1" customWidth="1"/>
    <col min="3369" max="3369" width="8.875" customWidth="1"/>
    <col min="3370" max="3370" width="10.875" bestFit="1" customWidth="1"/>
    <col min="3371" max="3371" width="4" customWidth="1"/>
    <col min="3372" max="3372" width="4.375" customWidth="1"/>
    <col min="3374" max="3374" width="8.75" customWidth="1"/>
    <col min="3585" max="3585" width="2.75" customWidth="1"/>
    <col min="3586" max="3586" width="22.375" bestFit="1" customWidth="1"/>
    <col min="3587" max="3587" width="9.75" bestFit="1" customWidth="1"/>
    <col min="3588" max="3588" width="84.75" bestFit="1" customWidth="1"/>
    <col min="3589" max="3589" width="31.75" customWidth="1"/>
    <col min="3590" max="3591" width="6.625" customWidth="1"/>
    <col min="3592" max="3593" width="5" customWidth="1"/>
    <col min="3594" max="3594" width="4" customWidth="1"/>
    <col min="3595" max="3595" width="3.75" customWidth="1"/>
    <col min="3596" max="3596" width="19.25" bestFit="1" customWidth="1"/>
    <col min="3597" max="3597" width="12.25" customWidth="1"/>
    <col min="3598" max="3598" width="11.75" customWidth="1"/>
    <col min="3599" max="3599" width="6.625" customWidth="1"/>
    <col min="3600" max="3600" width="20.625" bestFit="1" customWidth="1"/>
    <col min="3601" max="3601" width="6.625" customWidth="1"/>
    <col min="3602" max="3602" width="20.625" bestFit="1" customWidth="1"/>
    <col min="3603" max="3603" width="6.625" customWidth="1"/>
    <col min="3604" max="3604" width="31.875" bestFit="1" customWidth="1"/>
    <col min="3605" max="3605" width="4.25" customWidth="1"/>
    <col min="3606" max="3606" width="14" bestFit="1" customWidth="1"/>
    <col min="3607" max="3608" width="7.625" customWidth="1"/>
    <col min="3609" max="3609" width="6.625" customWidth="1"/>
    <col min="3610" max="3610" width="3.75" customWidth="1"/>
    <col min="3611" max="3612" width="6.625" customWidth="1"/>
    <col min="3613" max="3613" width="9" customWidth="1"/>
    <col min="3614" max="3614" width="24.25" bestFit="1" customWidth="1"/>
    <col min="3615" max="3615" width="20.625" bestFit="1" customWidth="1"/>
    <col min="3616" max="3617" width="6.625" customWidth="1"/>
    <col min="3618" max="3618" width="21.125" bestFit="1" customWidth="1"/>
    <col min="3619" max="3619" width="7" customWidth="1"/>
    <col min="3620" max="3620" width="21.125" bestFit="1" customWidth="1"/>
    <col min="3621" max="3621" width="6" customWidth="1"/>
    <col min="3622" max="3622" width="7.875" customWidth="1"/>
    <col min="3623" max="3623" width="9.875" bestFit="1" customWidth="1"/>
    <col min="3624" max="3624" width="10.875" bestFit="1" customWidth="1"/>
    <col min="3625" max="3625" width="8.875" customWidth="1"/>
    <col min="3626" max="3626" width="10.875" bestFit="1" customWidth="1"/>
    <col min="3627" max="3627" width="4" customWidth="1"/>
    <col min="3628" max="3628" width="4.375" customWidth="1"/>
    <col min="3630" max="3630" width="8.75" customWidth="1"/>
    <col min="3841" max="3841" width="2.75" customWidth="1"/>
    <col min="3842" max="3842" width="22.375" bestFit="1" customWidth="1"/>
    <col min="3843" max="3843" width="9.75" bestFit="1" customWidth="1"/>
    <col min="3844" max="3844" width="84.75" bestFit="1" customWidth="1"/>
    <col min="3845" max="3845" width="31.75" customWidth="1"/>
    <col min="3846" max="3847" width="6.625" customWidth="1"/>
    <col min="3848" max="3849" width="5" customWidth="1"/>
    <col min="3850" max="3850" width="4" customWidth="1"/>
    <col min="3851" max="3851" width="3.75" customWidth="1"/>
    <col min="3852" max="3852" width="19.25" bestFit="1" customWidth="1"/>
    <col min="3853" max="3853" width="12.25" customWidth="1"/>
    <col min="3854" max="3854" width="11.75" customWidth="1"/>
    <col min="3855" max="3855" width="6.625" customWidth="1"/>
    <col min="3856" max="3856" width="20.625" bestFit="1" customWidth="1"/>
    <col min="3857" max="3857" width="6.625" customWidth="1"/>
    <col min="3858" max="3858" width="20.625" bestFit="1" customWidth="1"/>
    <col min="3859" max="3859" width="6.625" customWidth="1"/>
    <col min="3860" max="3860" width="31.875" bestFit="1" customWidth="1"/>
    <col min="3861" max="3861" width="4.25" customWidth="1"/>
    <col min="3862" max="3862" width="14" bestFit="1" customWidth="1"/>
    <col min="3863" max="3864" width="7.625" customWidth="1"/>
    <col min="3865" max="3865" width="6.625" customWidth="1"/>
    <col min="3866" max="3866" width="3.75" customWidth="1"/>
    <col min="3867" max="3868" width="6.625" customWidth="1"/>
    <col min="3869" max="3869" width="9" customWidth="1"/>
    <col min="3870" max="3870" width="24.25" bestFit="1" customWidth="1"/>
    <col min="3871" max="3871" width="20.625" bestFit="1" customWidth="1"/>
    <col min="3872" max="3873" width="6.625" customWidth="1"/>
    <col min="3874" max="3874" width="21.125" bestFit="1" customWidth="1"/>
    <col min="3875" max="3875" width="7" customWidth="1"/>
    <col min="3876" max="3876" width="21.125" bestFit="1" customWidth="1"/>
    <col min="3877" max="3877" width="6" customWidth="1"/>
    <col min="3878" max="3878" width="7.875" customWidth="1"/>
    <col min="3879" max="3879" width="9.875" bestFit="1" customWidth="1"/>
    <col min="3880" max="3880" width="10.875" bestFit="1" customWidth="1"/>
    <col min="3881" max="3881" width="8.875" customWidth="1"/>
    <col min="3882" max="3882" width="10.875" bestFit="1" customWidth="1"/>
    <col min="3883" max="3883" width="4" customWidth="1"/>
    <col min="3884" max="3884" width="4.375" customWidth="1"/>
    <col min="3886" max="3886" width="8.75" customWidth="1"/>
    <col min="4097" max="4097" width="2.75" customWidth="1"/>
    <col min="4098" max="4098" width="22.375" bestFit="1" customWidth="1"/>
    <col min="4099" max="4099" width="9.75" bestFit="1" customWidth="1"/>
    <col min="4100" max="4100" width="84.75" bestFit="1" customWidth="1"/>
    <col min="4101" max="4101" width="31.75" customWidth="1"/>
    <col min="4102" max="4103" width="6.625" customWidth="1"/>
    <col min="4104" max="4105" width="5" customWidth="1"/>
    <col min="4106" max="4106" width="4" customWidth="1"/>
    <col min="4107" max="4107" width="3.75" customWidth="1"/>
    <col min="4108" max="4108" width="19.25" bestFit="1" customWidth="1"/>
    <col min="4109" max="4109" width="12.25" customWidth="1"/>
    <col min="4110" max="4110" width="11.75" customWidth="1"/>
    <col min="4111" max="4111" width="6.625" customWidth="1"/>
    <col min="4112" max="4112" width="20.625" bestFit="1" customWidth="1"/>
    <col min="4113" max="4113" width="6.625" customWidth="1"/>
    <col min="4114" max="4114" width="20.625" bestFit="1" customWidth="1"/>
    <col min="4115" max="4115" width="6.625" customWidth="1"/>
    <col min="4116" max="4116" width="31.875" bestFit="1" customWidth="1"/>
    <col min="4117" max="4117" width="4.25" customWidth="1"/>
    <col min="4118" max="4118" width="14" bestFit="1" customWidth="1"/>
    <col min="4119" max="4120" width="7.625" customWidth="1"/>
    <col min="4121" max="4121" width="6.625" customWidth="1"/>
    <col min="4122" max="4122" width="3.75" customWidth="1"/>
    <col min="4123" max="4124" width="6.625" customWidth="1"/>
    <col min="4125" max="4125" width="9" customWidth="1"/>
    <col min="4126" max="4126" width="24.25" bestFit="1" customWidth="1"/>
    <col min="4127" max="4127" width="20.625" bestFit="1" customWidth="1"/>
    <col min="4128" max="4129" width="6.625" customWidth="1"/>
    <col min="4130" max="4130" width="21.125" bestFit="1" customWidth="1"/>
    <col min="4131" max="4131" width="7" customWidth="1"/>
    <col min="4132" max="4132" width="21.125" bestFit="1" customWidth="1"/>
    <col min="4133" max="4133" width="6" customWidth="1"/>
    <col min="4134" max="4134" width="7.875" customWidth="1"/>
    <col min="4135" max="4135" width="9.875" bestFit="1" customWidth="1"/>
    <col min="4136" max="4136" width="10.875" bestFit="1" customWidth="1"/>
    <col min="4137" max="4137" width="8.875" customWidth="1"/>
    <col min="4138" max="4138" width="10.875" bestFit="1" customWidth="1"/>
    <col min="4139" max="4139" width="4" customWidth="1"/>
    <col min="4140" max="4140" width="4.375" customWidth="1"/>
    <col min="4142" max="4142" width="8.75" customWidth="1"/>
    <col min="4353" max="4353" width="2.75" customWidth="1"/>
    <col min="4354" max="4354" width="22.375" bestFit="1" customWidth="1"/>
    <col min="4355" max="4355" width="9.75" bestFit="1" customWidth="1"/>
    <col min="4356" max="4356" width="84.75" bestFit="1" customWidth="1"/>
    <col min="4357" max="4357" width="31.75" customWidth="1"/>
    <col min="4358" max="4359" width="6.625" customWidth="1"/>
    <col min="4360" max="4361" width="5" customWidth="1"/>
    <col min="4362" max="4362" width="4" customWidth="1"/>
    <col min="4363" max="4363" width="3.75" customWidth="1"/>
    <col min="4364" max="4364" width="19.25" bestFit="1" customWidth="1"/>
    <col min="4365" max="4365" width="12.25" customWidth="1"/>
    <col min="4366" max="4366" width="11.75" customWidth="1"/>
    <col min="4367" max="4367" width="6.625" customWidth="1"/>
    <col min="4368" max="4368" width="20.625" bestFit="1" customWidth="1"/>
    <col min="4369" max="4369" width="6.625" customWidth="1"/>
    <col min="4370" max="4370" width="20.625" bestFit="1" customWidth="1"/>
    <col min="4371" max="4371" width="6.625" customWidth="1"/>
    <col min="4372" max="4372" width="31.875" bestFit="1" customWidth="1"/>
    <col min="4373" max="4373" width="4.25" customWidth="1"/>
    <col min="4374" max="4374" width="14" bestFit="1" customWidth="1"/>
    <col min="4375" max="4376" width="7.625" customWidth="1"/>
    <col min="4377" max="4377" width="6.625" customWidth="1"/>
    <col min="4378" max="4378" width="3.75" customWidth="1"/>
    <col min="4379" max="4380" width="6.625" customWidth="1"/>
    <col min="4381" max="4381" width="9" customWidth="1"/>
    <col min="4382" max="4382" width="24.25" bestFit="1" customWidth="1"/>
    <col min="4383" max="4383" width="20.625" bestFit="1" customWidth="1"/>
    <col min="4384" max="4385" width="6.625" customWidth="1"/>
    <col min="4386" max="4386" width="21.125" bestFit="1" customWidth="1"/>
    <col min="4387" max="4387" width="7" customWidth="1"/>
    <col min="4388" max="4388" width="21.125" bestFit="1" customWidth="1"/>
    <col min="4389" max="4389" width="6" customWidth="1"/>
    <col min="4390" max="4390" width="7.875" customWidth="1"/>
    <col min="4391" max="4391" width="9.875" bestFit="1" customWidth="1"/>
    <col min="4392" max="4392" width="10.875" bestFit="1" customWidth="1"/>
    <col min="4393" max="4393" width="8.875" customWidth="1"/>
    <col min="4394" max="4394" width="10.875" bestFit="1" customWidth="1"/>
    <col min="4395" max="4395" width="4" customWidth="1"/>
    <col min="4396" max="4396" width="4.375" customWidth="1"/>
    <col min="4398" max="4398" width="8.75" customWidth="1"/>
    <col min="4609" max="4609" width="2.75" customWidth="1"/>
    <col min="4610" max="4610" width="22.375" bestFit="1" customWidth="1"/>
    <col min="4611" max="4611" width="9.75" bestFit="1" customWidth="1"/>
    <col min="4612" max="4612" width="84.75" bestFit="1" customWidth="1"/>
    <col min="4613" max="4613" width="31.75" customWidth="1"/>
    <col min="4614" max="4615" width="6.625" customWidth="1"/>
    <col min="4616" max="4617" width="5" customWidth="1"/>
    <col min="4618" max="4618" width="4" customWidth="1"/>
    <col min="4619" max="4619" width="3.75" customWidth="1"/>
    <col min="4620" max="4620" width="19.25" bestFit="1" customWidth="1"/>
    <col min="4621" max="4621" width="12.25" customWidth="1"/>
    <col min="4622" max="4622" width="11.75" customWidth="1"/>
    <col min="4623" max="4623" width="6.625" customWidth="1"/>
    <col min="4624" max="4624" width="20.625" bestFit="1" customWidth="1"/>
    <col min="4625" max="4625" width="6.625" customWidth="1"/>
    <col min="4626" max="4626" width="20.625" bestFit="1" customWidth="1"/>
    <col min="4627" max="4627" width="6.625" customWidth="1"/>
    <col min="4628" max="4628" width="31.875" bestFit="1" customWidth="1"/>
    <col min="4629" max="4629" width="4.25" customWidth="1"/>
    <col min="4630" max="4630" width="14" bestFit="1" customWidth="1"/>
    <col min="4631" max="4632" width="7.625" customWidth="1"/>
    <col min="4633" max="4633" width="6.625" customWidth="1"/>
    <col min="4634" max="4634" width="3.75" customWidth="1"/>
    <col min="4635" max="4636" width="6.625" customWidth="1"/>
    <col min="4637" max="4637" width="9" customWidth="1"/>
    <col min="4638" max="4638" width="24.25" bestFit="1" customWidth="1"/>
    <col min="4639" max="4639" width="20.625" bestFit="1" customWidth="1"/>
    <col min="4640" max="4641" width="6.625" customWidth="1"/>
    <col min="4642" max="4642" width="21.125" bestFit="1" customWidth="1"/>
    <col min="4643" max="4643" width="7" customWidth="1"/>
    <col min="4644" max="4644" width="21.125" bestFit="1" customWidth="1"/>
    <col min="4645" max="4645" width="6" customWidth="1"/>
    <col min="4646" max="4646" width="7.875" customWidth="1"/>
    <col min="4647" max="4647" width="9.875" bestFit="1" customWidth="1"/>
    <col min="4648" max="4648" width="10.875" bestFit="1" customWidth="1"/>
    <col min="4649" max="4649" width="8.875" customWidth="1"/>
    <col min="4650" max="4650" width="10.875" bestFit="1" customWidth="1"/>
    <col min="4651" max="4651" width="4" customWidth="1"/>
    <col min="4652" max="4652" width="4.375" customWidth="1"/>
    <col min="4654" max="4654" width="8.75" customWidth="1"/>
    <col min="4865" max="4865" width="2.75" customWidth="1"/>
    <col min="4866" max="4866" width="22.375" bestFit="1" customWidth="1"/>
    <col min="4867" max="4867" width="9.75" bestFit="1" customWidth="1"/>
    <col min="4868" max="4868" width="84.75" bestFit="1" customWidth="1"/>
    <col min="4869" max="4869" width="31.75" customWidth="1"/>
    <col min="4870" max="4871" width="6.625" customWidth="1"/>
    <col min="4872" max="4873" width="5" customWidth="1"/>
    <col min="4874" max="4874" width="4" customWidth="1"/>
    <col min="4875" max="4875" width="3.75" customWidth="1"/>
    <col min="4876" max="4876" width="19.25" bestFit="1" customWidth="1"/>
    <col min="4877" max="4877" width="12.25" customWidth="1"/>
    <col min="4878" max="4878" width="11.75" customWidth="1"/>
    <col min="4879" max="4879" width="6.625" customWidth="1"/>
    <col min="4880" max="4880" width="20.625" bestFit="1" customWidth="1"/>
    <col min="4881" max="4881" width="6.625" customWidth="1"/>
    <col min="4882" max="4882" width="20.625" bestFit="1" customWidth="1"/>
    <col min="4883" max="4883" width="6.625" customWidth="1"/>
    <col min="4884" max="4884" width="31.875" bestFit="1" customWidth="1"/>
    <col min="4885" max="4885" width="4.25" customWidth="1"/>
    <col min="4886" max="4886" width="14" bestFit="1" customWidth="1"/>
    <col min="4887" max="4888" width="7.625" customWidth="1"/>
    <col min="4889" max="4889" width="6.625" customWidth="1"/>
    <col min="4890" max="4890" width="3.75" customWidth="1"/>
    <col min="4891" max="4892" width="6.625" customWidth="1"/>
    <col min="4893" max="4893" width="9" customWidth="1"/>
    <col min="4894" max="4894" width="24.25" bestFit="1" customWidth="1"/>
    <col min="4895" max="4895" width="20.625" bestFit="1" customWidth="1"/>
    <col min="4896" max="4897" width="6.625" customWidth="1"/>
    <col min="4898" max="4898" width="21.125" bestFit="1" customWidth="1"/>
    <col min="4899" max="4899" width="7" customWidth="1"/>
    <col min="4900" max="4900" width="21.125" bestFit="1" customWidth="1"/>
    <col min="4901" max="4901" width="6" customWidth="1"/>
    <col min="4902" max="4902" width="7.875" customWidth="1"/>
    <col min="4903" max="4903" width="9.875" bestFit="1" customWidth="1"/>
    <col min="4904" max="4904" width="10.875" bestFit="1" customWidth="1"/>
    <col min="4905" max="4905" width="8.875" customWidth="1"/>
    <col min="4906" max="4906" width="10.875" bestFit="1" customWidth="1"/>
    <col min="4907" max="4907" width="4" customWidth="1"/>
    <col min="4908" max="4908" width="4.375" customWidth="1"/>
    <col min="4910" max="4910" width="8.75" customWidth="1"/>
    <col min="5121" max="5121" width="2.75" customWidth="1"/>
    <col min="5122" max="5122" width="22.375" bestFit="1" customWidth="1"/>
    <col min="5123" max="5123" width="9.75" bestFit="1" customWidth="1"/>
    <col min="5124" max="5124" width="84.75" bestFit="1" customWidth="1"/>
    <col min="5125" max="5125" width="31.75" customWidth="1"/>
    <col min="5126" max="5127" width="6.625" customWidth="1"/>
    <col min="5128" max="5129" width="5" customWidth="1"/>
    <col min="5130" max="5130" width="4" customWidth="1"/>
    <col min="5131" max="5131" width="3.75" customWidth="1"/>
    <col min="5132" max="5132" width="19.25" bestFit="1" customWidth="1"/>
    <col min="5133" max="5133" width="12.25" customWidth="1"/>
    <col min="5134" max="5134" width="11.75" customWidth="1"/>
    <col min="5135" max="5135" width="6.625" customWidth="1"/>
    <col min="5136" max="5136" width="20.625" bestFit="1" customWidth="1"/>
    <col min="5137" max="5137" width="6.625" customWidth="1"/>
    <col min="5138" max="5138" width="20.625" bestFit="1" customWidth="1"/>
    <col min="5139" max="5139" width="6.625" customWidth="1"/>
    <col min="5140" max="5140" width="31.875" bestFit="1" customWidth="1"/>
    <col min="5141" max="5141" width="4.25" customWidth="1"/>
    <col min="5142" max="5142" width="14" bestFit="1" customWidth="1"/>
    <col min="5143" max="5144" width="7.625" customWidth="1"/>
    <col min="5145" max="5145" width="6.625" customWidth="1"/>
    <col min="5146" max="5146" width="3.75" customWidth="1"/>
    <col min="5147" max="5148" width="6.625" customWidth="1"/>
    <col min="5149" max="5149" width="9" customWidth="1"/>
    <col min="5150" max="5150" width="24.25" bestFit="1" customWidth="1"/>
    <col min="5151" max="5151" width="20.625" bestFit="1" customWidth="1"/>
    <col min="5152" max="5153" width="6.625" customWidth="1"/>
    <col min="5154" max="5154" width="21.125" bestFit="1" customWidth="1"/>
    <col min="5155" max="5155" width="7" customWidth="1"/>
    <col min="5156" max="5156" width="21.125" bestFit="1" customWidth="1"/>
    <col min="5157" max="5157" width="6" customWidth="1"/>
    <col min="5158" max="5158" width="7.875" customWidth="1"/>
    <col min="5159" max="5159" width="9.875" bestFit="1" customWidth="1"/>
    <col min="5160" max="5160" width="10.875" bestFit="1" customWidth="1"/>
    <col min="5161" max="5161" width="8.875" customWidth="1"/>
    <col min="5162" max="5162" width="10.875" bestFit="1" customWidth="1"/>
    <col min="5163" max="5163" width="4" customWidth="1"/>
    <col min="5164" max="5164" width="4.375" customWidth="1"/>
    <col min="5166" max="5166" width="8.75" customWidth="1"/>
    <col min="5377" max="5377" width="2.75" customWidth="1"/>
    <col min="5378" max="5378" width="22.375" bestFit="1" customWidth="1"/>
    <col min="5379" max="5379" width="9.75" bestFit="1" customWidth="1"/>
    <col min="5380" max="5380" width="84.75" bestFit="1" customWidth="1"/>
    <col min="5381" max="5381" width="31.75" customWidth="1"/>
    <col min="5382" max="5383" width="6.625" customWidth="1"/>
    <col min="5384" max="5385" width="5" customWidth="1"/>
    <col min="5386" max="5386" width="4" customWidth="1"/>
    <col min="5387" max="5387" width="3.75" customWidth="1"/>
    <col min="5388" max="5388" width="19.25" bestFit="1" customWidth="1"/>
    <col min="5389" max="5389" width="12.25" customWidth="1"/>
    <col min="5390" max="5390" width="11.75" customWidth="1"/>
    <col min="5391" max="5391" width="6.625" customWidth="1"/>
    <col min="5392" max="5392" width="20.625" bestFit="1" customWidth="1"/>
    <col min="5393" max="5393" width="6.625" customWidth="1"/>
    <col min="5394" max="5394" width="20.625" bestFit="1" customWidth="1"/>
    <col min="5395" max="5395" width="6.625" customWidth="1"/>
    <col min="5396" max="5396" width="31.875" bestFit="1" customWidth="1"/>
    <col min="5397" max="5397" width="4.25" customWidth="1"/>
    <col min="5398" max="5398" width="14" bestFit="1" customWidth="1"/>
    <col min="5399" max="5400" width="7.625" customWidth="1"/>
    <col min="5401" max="5401" width="6.625" customWidth="1"/>
    <col min="5402" max="5402" width="3.75" customWidth="1"/>
    <col min="5403" max="5404" width="6.625" customWidth="1"/>
    <col min="5405" max="5405" width="9" customWidth="1"/>
    <col min="5406" max="5406" width="24.25" bestFit="1" customWidth="1"/>
    <col min="5407" max="5407" width="20.625" bestFit="1" customWidth="1"/>
    <col min="5408" max="5409" width="6.625" customWidth="1"/>
    <col min="5410" max="5410" width="21.125" bestFit="1" customWidth="1"/>
    <col min="5411" max="5411" width="7" customWidth="1"/>
    <col min="5412" max="5412" width="21.125" bestFit="1" customWidth="1"/>
    <col min="5413" max="5413" width="6" customWidth="1"/>
    <col min="5414" max="5414" width="7.875" customWidth="1"/>
    <col min="5415" max="5415" width="9.875" bestFit="1" customWidth="1"/>
    <col min="5416" max="5416" width="10.875" bestFit="1" customWidth="1"/>
    <col min="5417" max="5417" width="8.875" customWidth="1"/>
    <col min="5418" max="5418" width="10.875" bestFit="1" customWidth="1"/>
    <col min="5419" max="5419" width="4" customWidth="1"/>
    <col min="5420" max="5420" width="4.375" customWidth="1"/>
    <col min="5422" max="5422" width="8.75" customWidth="1"/>
    <col min="5633" max="5633" width="2.75" customWidth="1"/>
    <col min="5634" max="5634" width="22.375" bestFit="1" customWidth="1"/>
    <col min="5635" max="5635" width="9.75" bestFit="1" customWidth="1"/>
    <col min="5636" max="5636" width="84.75" bestFit="1" customWidth="1"/>
    <col min="5637" max="5637" width="31.75" customWidth="1"/>
    <col min="5638" max="5639" width="6.625" customWidth="1"/>
    <col min="5640" max="5641" width="5" customWidth="1"/>
    <col min="5642" max="5642" width="4" customWidth="1"/>
    <col min="5643" max="5643" width="3.75" customWidth="1"/>
    <col min="5644" max="5644" width="19.25" bestFit="1" customWidth="1"/>
    <col min="5645" max="5645" width="12.25" customWidth="1"/>
    <col min="5646" max="5646" width="11.75" customWidth="1"/>
    <col min="5647" max="5647" width="6.625" customWidth="1"/>
    <col min="5648" max="5648" width="20.625" bestFit="1" customWidth="1"/>
    <col min="5649" max="5649" width="6.625" customWidth="1"/>
    <col min="5650" max="5650" width="20.625" bestFit="1" customWidth="1"/>
    <col min="5651" max="5651" width="6.625" customWidth="1"/>
    <col min="5652" max="5652" width="31.875" bestFit="1" customWidth="1"/>
    <col min="5653" max="5653" width="4.25" customWidth="1"/>
    <col min="5654" max="5654" width="14" bestFit="1" customWidth="1"/>
    <col min="5655" max="5656" width="7.625" customWidth="1"/>
    <col min="5657" max="5657" width="6.625" customWidth="1"/>
    <col min="5658" max="5658" width="3.75" customWidth="1"/>
    <col min="5659" max="5660" width="6.625" customWidth="1"/>
    <col min="5661" max="5661" width="9" customWidth="1"/>
    <col min="5662" max="5662" width="24.25" bestFit="1" customWidth="1"/>
    <col min="5663" max="5663" width="20.625" bestFit="1" customWidth="1"/>
    <col min="5664" max="5665" width="6.625" customWidth="1"/>
    <col min="5666" max="5666" width="21.125" bestFit="1" customWidth="1"/>
    <col min="5667" max="5667" width="7" customWidth="1"/>
    <col min="5668" max="5668" width="21.125" bestFit="1" customWidth="1"/>
    <col min="5669" max="5669" width="6" customWidth="1"/>
    <col min="5670" max="5670" width="7.875" customWidth="1"/>
    <col min="5671" max="5671" width="9.875" bestFit="1" customWidth="1"/>
    <col min="5672" max="5672" width="10.875" bestFit="1" customWidth="1"/>
    <col min="5673" max="5673" width="8.875" customWidth="1"/>
    <col min="5674" max="5674" width="10.875" bestFit="1" customWidth="1"/>
    <col min="5675" max="5675" width="4" customWidth="1"/>
    <col min="5676" max="5676" width="4.375" customWidth="1"/>
    <col min="5678" max="5678" width="8.75" customWidth="1"/>
    <col min="5889" max="5889" width="2.75" customWidth="1"/>
    <col min="5890" max="5890" width="22.375" bestFit="1" customWidth="1"/>
    <col min="5891" max="5891" width="9.75" bestFit="1" customWidth="1"/>
    <col min="5892" max="5892" width="84.75" bestFit="1" customWidth="1"/>
    <col min="5893" max="5893" width="31.75" customWidth="1"/>
    <col min="5894" max="5895" width="6.625" customWidth="1"/>
    <col min="5896" max="5897" width="5" customWidth="1"/>
    <col min="5898" max="5898" width="4" customWidth="1"/>
    <col min="5899" max="5899" width="3.75" customWidth="1"/>
    <col min="5900" max="5900" width="19.25" bestFit="1" customWidth="1"/>
    <col min="5901" max="5901" width="12.25" customWidth="1"/>
    <col min="5902" max="5902" width="11.75" customWidth="1"/>
    <col min="5903" max="5903" width="6.625" customWidth="1"/>
    <col min="5904" max="5904" width="20.625" bestFit="1" customWidth="1"/>
    <col min="5905" max="5905" width="6.625" customWidth="1"/>
    <col min="5906" max="5906" width="20.625" bestFit="1" customWidth="1"/>
    <col min="5907" max="5907" width="6.625" customWidth="1"/>
    <col min="5908" max="5908" width="31.875" bestFit="1" customWidth="1"/>
    <col min="5909" max="5909" width="4.25" customWidth="1"/>
    <col min="5910" max="5910" width="14" bestFit="1" customWidth="1"/>
    <col min="5911" max="5912" width="7.625" customWidth="1"/>
    <col min="5913" max="5913" width="6.625" customWidth="1"/>
    <col min="5914" max="5914" width="3.75" customWidth="1"/>
    <col min="5915" max="5916" width="6.625" customWidth="1"/>
    <col min="5917" max="5917" width="9" customWidth="1"/>
    <col min="5918" max="5918" width="24.25" bestFit="1" customWidth="1"/>
    <col min="5919" max="5919" width="20.625" bestFit="1" customWidth="1"/>
    <col min="5920" max="5921" width="6.625" customWidth="1"/>
    <col min="5922" max="5922" width="21.125" bestFit="1" customWidth="1"/>
    <col min="5923" max="5923" width="7" customWidth="1"/>
    <col min="5924" max="5924" width="21.125" bestFit="1" customWidth="1"/>
    <col min="5925" max="5925" width="6" customWidth="1"/>
    <col min="5926" max="5926" width="7.875" customWidth="1"/>
    <col min="5927" max="5927" width="9.875" bestFit="1" customWidth="1"/>
    <col min="5928" max="5928" width="10.875" bestFit="1" customWidth="1"/>
    <col min="5929" max="5929" width="8.875" customWidth="1"/>
    <col min="5930" max="5930" width="10.875" bestFit="1" customWidth="1"/>
    <col min="5931" max="5931" width="4" customWidth="1"/>
    <col min="5932" max="5932" width="4.375" customWidth="1"/>
    <col min="5934" max="5934" width="8.75" customWidth="1"/>
    <col min="6145" max="6145" width="2.75" customWidth="1"/>
    <col min="6146" max="6146" width="22.375" bestFit="1" customWidth="1"/>
    <col min="6147" max="6147" width="9.75" bestFit="1" customWidth="1"/>
    <col min="6148" max="6148" width="84.75" bestFit="1" customWidth="1"/>
    <col min="6149" max="6149" width="31.75" customWidth="1"/>
    <col min="6150" max="6151" width="6.625" customWidth="1"/>
    <col min="6152" max="6153" width="5" customWidth="1"/>
    <col min="6154" max="6154" width="4" customWidth="1"/>
    <col min="6155" max="6155" width="3.75" customWidth="1"/>
    <col min="6156" max="6156" width="19.25" bestFit="1" customWidth="1"/>
    <col min="6157" max="6157" width="12.25" customWidth="1"/>
    <col min="6158" max="6158" width="11.75" customWidth="1"/>
    <col min="6159" max="6159" width="6.625" customWidth="1"/>
    <col min="6160" max="6160" width="20.625" bestFit="1" customWidth="1"/>
    <col min="6161" max="6161" width="6.625" customWidth="1"/>
    <col min="6162" max="6162" width="20.625" bestFit="1" customWidth="1"/>
    <col min="6163" max="6163" width="6.625" customWidth="1"/>
    <col min="6164" max="6164" width="31.875" bestFit="1" customWidth="1"/>
    <col min="6165" max="6165" width="4.25" customWidth="1"/>
    <col min="6166" max="6166" width="14" bestFit="1" customWidth="1"/>
    <col min="6167" max="6168" width="7.625" customWidth="1"/>
    <col min="6169" max="6169" width="6.625" customWidth="1"/>
    <col min="6170" max="6170" width="3.75" customWidth="1"/>
    <col min="6171" max="6172" width="6.625" customWidth="1"/>
    <col min="6173" max="6173" width="9" customWidth="1"/>
    <col min="6174" max="6174" width="24.25" bestFit="1" customWidth="1"/>
    <col min="6175" max="6175" width="20.625" bestFit="1" customWidth="1"/>
    <col min="6176" max="6177" width="6.625" customWidth="1"/>
    <col min="6178" max="6178" width="21.125" bestFit="1" customWidth="1"/>
    <col min="6179" max="6179" width="7" customWidth="1"/>
    <col min="6180" max="6180" width="21.125" bestFit="1" customWidth="1"/>
    <col min="6181" max="6181" width="6" customWidth="1"/>
    <col min="6182" max="6182" width="7.875" customWidth="1"/>
    <col min="6183" max="6183" width="9.875" bestFit="1" customWidth="1"/>
    <col min="6184" max="6184" width="10.875" bestFit="1" customWidth="1"/>
    <col min="6185" max="6185" width="8.875" customWidth="1"/>
    <col min="6186" max="6186" width="10.875" bestFit="1" customWidth="1"/>
    <col min="6187" max="6187" width="4" customWidth="1"/>
    <col min="6188" max="6188" width="4.375" customWidth="1"/>
    <col min="6190" max="6190" width="8.75" customWidth="1"/>
    <col min="6401" max="6401" width="2.75" customWidth="1"/>
    <col min="6402" max="6402" width="22.375" bestFit="1" customWidth="1"/>
    <col min="6403" max="6403" width="9.75" bestFit="1" customWidth="1"/>
    <col min="6404" max="6404" width="84.75" bestFit="1" customWidth="1"/>
    <col min="6405" max="6405" width="31.75" customWidth="1"/>
    <col min="6406" max="6407" width="6.625" customWidth="1"/>
    <col min="6408" max="6409" width="5" customWidth="1"/>
    <col min="6410" max="6410" width="4" customWidth="1"/>
    <col min="6411" max="6411" width="3.75" customWidth="1"/>
    <col min="6412" max="6412" width="19.25" bestFit="1" customWidth="1"/>
    <col min="6413" max="6413" width="12.25" customWidth="1"/>
    <col min="6414" max="6414" width="11.75" customWidth="1"/>
    <col min="6415" max="6415" width="6.625" customWidth="1"/>
    <col min="6416" max="6416" width="20.625" bestFit="1" customWidth="1"/>
    <col min="6417" max="6417" width="6.625" customWidth="1"/>
    <col min="6418" max="6418" width="20.625" bestFit="1" customWidth="1"/>
    <col min="6419" max="6419" width="6.625" customWidth="1"/>
    <col min="6420" max="6420" width="31.875" bestFit="1" customWidth="1"/>
    <col min="6421" max="6421" width="4.25" customWidth="1"/>
    <col min="6422" max="6422" width="14" bestFit="1" customWidth="1"/>
    <col min="6423" max="6424" width="7.625" customWidth="1"/>
    <col min="6425" max="6425" width="6.625" customWidth="1"/>
    <col min="6426" max="6426" width="3.75" customWidth="1"/>
    <col min="6427" max="6428" width="6.625" customWidth="1"/>
    <col min="6429" max="6429" width="9" customWidth="1"/>
    <col min="6430" max="6430" width="24.25" bestFit="1" customWidth="1"/>
    <col min="6431" max="6431" width="20.625" bestFit="1" customWidth="1"/>
    <col min="6432" max="6433" width="6.625" customWidth="1"/>
    <col min="6434" max="6434" width="21.125" bestFit="1" customWidth="1"/>
    <col min="6435" max="6435" width="7" customWidth="1"/>
    <col min="6436" max="6436" width="21.125" bestFit="1" customWidth="1"/>
    <col min="6437" max="6437" width="6" customWidth="1"/>
    <col min="6438" max="6438" width="7.875" customWidth="1"/>
    <col min="6439" max="6439" width="9.875" bestFit="1" customWidth="1"/>
    <col min="6440" max="6440" width="10.875" bestFit="1" customWidth="1"/>
    <col min="6441" max="6441" width="8.875" customWidth="1"/>
    <col min="6442" max="6442" width="10.875" bestFit="1" customWidth="1"/>
    <col min="6443" max="6443" width="4" customWidth="1"/>
    <col min="6444" max="6444" width="4.375" customWidth="1"/>
    <col min="6446" max="6446" width="8.75" customWidth="1"/>
    <col min="6657" max="6657" width="2.75" customWidth="1"/>
    <col min="6658" max="6658" width="22.375" bestFit="1" customWidth="1"/>
    <col min="6659" max="6659" width="9.75" bestFit="1" customWidth="1"/>
    <col min="6660" max="6660" width="84.75" bestFit="1" customWidth="1"/>
    <col min="6661" max="6661" width="31.75" customWidth="1"/>
    <col min="6662" max="6663" width="6.625" customWidth="1"/>
    <col min="6664" max="6665" width="5" customWidth="1"/>
    <col min="6666" max="6666" width="4" customWidth="1"/>
    <col min="6667" max="6667" width="3.75" customWidth="1"/>
    <col min="6668" max="6668" width="19.25" bestFit="1" customWidth="1"/>
    <col min="6669" max="6669" width="12.25" customWidth="1"/>
    <col min="6670" max="6670" width="11.75" customWidth="1"/>
    <col min="6671" max="6671" width="6.625" customWidth="1"/>
    <col min="6672" max="6672" width="20.625" bestFit="1" customWidth="1"/>
    <col min="6673" max="6673" width="6.625" customWidth="1"/>
    <col min="6674" max="6674" width="20.625" bestFit="1" customWidth="1"/>
    <col min="6675" max="6675" width="6.625" customWidth="1"/>
    <col min="6676" max="6676" width="31.875" bestFit="1" customWidth="1"/>
    <col min="6677" max="6677" width="4.25" customWidth="1"/>
    <col min="6678" max="6678" width="14" bestFit="1" customWidth="1"/>
    <col min="6679" max="6680" width="7.625" customWidth="1"/>
    <col min="6681" max="6681" width="6.625" customWidth="1"/>
    <col min="6682" max="6682" width="3.75" customWidth="1"/>
    <col min="6683" max="6684" width="6.625" customWidth="1"/>
    <col min="6685" max="6685" width="9" customWidth="1"/>
    <col min="6686" max="6686" width="24.25" bestFit="1" customWidth="1"/>
    <col min="6687" max="6687" width="20.625" bestFit="1" customWidth="1"/>
    <col min="6688" max="6689" width="6.625" customWidth="1"/>
    <col min="6690" max="6690" width="21.125" bestFit="1" customWidth="1"/>
    <col min="6691" max="6691" width="7" customWidth="1"/>
    <col min="6692" max="6692" width="21.125" bestFit="1" customWidth="1"/>
    <col min="6693" max="6693" width="6" customWidth="1"/>
    <col min="6694" max="6694" width="7.875" customWidth="1"/>
    <col min="6695" max="6695" width="9.875" bestFit="1" customWidth="1"/>
    <col min="6696" max="6696" width="10.875" bestFit="1" customWidth="1"/>
    <col min="6697" max="6697" width="8.875" customWidth="1"/>
    <col min="6698" max="6698" width="10.875" bestFit="1" customWidth="1"/>
    <col min="6699" max="6699" width="4" customWidth="1"/>
    <col min="6700" max="6700" width="4.375" customWidth="1"/>
    <col min="6702" max="6702" width="8.75" customWidth="1"/>
    <col min="6913" max="6913" width="2.75" customWidth="1"/>
    <col min="6914" max="6914" width="22.375" bestFit="1" customWidth="1"/>
    <col min="6915" max="6915" width="9.75" bestFit="1" customWidth="1"/>
    <col min="6916" max="6916" width="84.75" bestFit="1" customWidth="1"/>
    <col min="6917" max="6917" width="31.75" customWidth="1"/>
    <col min="6918" max="6919" width="6.625" customWidth="1"/>
    <col min="6920" max="6921" width="5" customWidth="1"/>
    <col min="6922" max="6922" width="4" customWidth="1"/>
    <col min="6923" max="6923" width="3.75" customWidth="1"/>
    <col min="6924" max="6924" width="19.25" bestFit="1" customWidth="1"/>
    <col min="6925" max="6925" width="12.25" customWidth="1"/>
    <col min="6926" max="6926" width="11.75" customWidth="1"/>
    <col min="6927" max="6927" width="6.625" customWidth="1"/>
    <col min="6928" max="6928" width="20.625" bestFit="1" customWidth="1"/>
    <col min="6929" max="6929" width="6.625" customWidth="1"/>
    <col min="6930" max="6930" width="20.625" bestFit="1" customWidth="1"/>
    <col min="6931" max="6931" width="6.625" customWidth="1"/>
    <col min="6932" max="6932" width="31.875" bestFit="1" customWidth="1"/>
    <col min="6933" max="6933" width="4.25" customWidth="1"/>
    <col min="6934" max="6934" width="14" bestFit="1" customWidth="1"/>
    <col min="6935" max="6936" width="7.625" customWidth="1"/>
    <col min="6937" max="6937" width="6.625" customWidth="1"/>
    <col min="6938" max="6938" width="3.75" customWidth="1"/>
    <col min="6939" max="6940" width="6.625" customWidth="1"/>
    <col min="6941" max="6941" width="9" customWidth="1"/>
    <col min="6942" max="6942" width="24.25" bestFit="1" customWidth="1"/>
    <col min="6943" max="6943" width="20.625" bestFit="1" customWidth="1"/>
    <col min="6944" max="6945" width="6.625" customWidth="1"/>
    <col min="6946" max="6946" width="21.125" bestFit="1" customWidth="1"/>
    <col min="6947" max="6947" width="7" customWidth="1"/>
    <col min="6948" max="6948" width="21.125" bestFit="1" customWidth="1"/>
    <col min="6949" max="6949" width="6" customWidth="1"/>
    <col min="6950" max="6950" width="7.875" customWidth="1"/>
    <col min="6951" max="6951" width="9.875" bestFit="1" customWidth="1"/>
    <col min="6952" max="6952" width="10.875" bestFit="1" customWidth="1"/>
    <col min="6953" max="6953" width="8.875" customWidth="1"/>
    <col min="6954" max="6954" width="10.875" bestFit="1" customWidth="1"/>
    <col min="6955" max="6955" width="4" customWidth="1"/>
    <col min="6956" max="6956" width="4.375" customWidth="1"/>
    <col min="6958" max="6958" width="8.75" customWidth="1"/>
    <col min="7169" max="7169" width="2.75" customWidth="1"/>
    <col min="7170" max="7170" width="22.375" bestFit="1" customWidth="1"/>
    <col min="7171" max="7171" width="9.75" bestFit="1" customWidth="1"/>
    <col min="7172" max="7172" width="84.75" bestFit="1" customWidth="1"/>
    <col min="7173" max="7173" width="31.75" customWidth="1"/>
    <col min="7174" max="7175" width="6.625" customWidth="1"/>
    <col min="7176" max="7177" width="5" customWidth="1"/>
    <col min="7178" max="7178" width="4" customWidth="1"/>
    <col min="7179" max="7179" width="3.75" customWidth="1"/>
    <col min="7180" max="7180" width="19.25" bestFit="1" customWidth="1"/>
    <col min="7181" max="7181" width="12.25" customWidth="1"/>
    <col min="7182" max="7182" width="11.75" customWidth="1"/>
    <col min="7183" max="7183" width="6.625" customWidth="1"/>
    <col min="7184" max="7184" width="20.625" bestFit="1" customWidth="1"/>
    <col min="7185" max="7185" width="6.625" customWidth="1"/>
    <col min="7186" max="7186" width="20.625" bestFit="1" customWidth="1"/>
    <col min="7187" max="7187" width="6.625" customWidth="1"/>
    <col min="7188" max="7188" width="31.875" bestFit="1" customWidth="1"/>
    <col min="7189" max="7189" width="4.25" customWidth="1"/>
    <col min="7190" max="7190" width="14" bestFit="1" customWidth="1"/>
    <col min="7191" max="7192" width="7.625" customWidth="1"/>
    <col min="7193" max="7193" width="6.625" customWidth="1"/>
    <col min="7194" max="7194" width="3.75" customWidth="1"/>
    <col min="7195" max="7196" width="6.625" customWidth="1"/>
    <col min="7197" max="7197" width="9" customWidth="1"/>
    <col min="7198" max="7198" width="24.25" bestFit="1" customWidth="1"/>
    <col min="7199" max="7199" width="20.625" bestFit="1" customWidth="1"/>
    <col min="7200" max="7201" width="6.625" customWidth="1"/>
    <col min="7202" max="7202" width="21.125" bestFit="1" customWidth="1"/>
    <col min="7203" max="7203" width="7" customWidth="1"/>
    <col min="7204" max="7204" width="21.125" bestFit="1" customWidth="1"/>
    <col min="7205" max="7205" width="6" customWidth="1"/>
    <col min="7206" max="7206" width="7.875" customWidth="1"/>
    <col min="7207" max="7207" width="9.875" bestFit="1" customWidth="1"/>
    <col min="7208" max="7208" width="10.875" bestFit="1" customWidth="1"/>
    <col min="7209" max="7209" width="8.875" customWidth="1"/>
    <col min="7210" max="7210" width="10.875" bestFit="1" customWidth="1"/>
    <col min="7211" max="7211" width="4" customWidth="1"/>
    <col min="7212" max="7212" width="4.375" customWidth="1"/>
    <col min="7214" max="7214" width="8.75" customWidth="1"/>
    <col min="7425" max="7425" width="2.75" customWidth="1"/>
    <col min="7426" max="7426" width="22.375" bestFit="1" customWidth="1"/>
    <col min="7427" max="7427" width="9.75" bestFit="1" customWidth="1"/>
    <col min="7428" max="7428" width="84.75" bestFit="1" customWidth="1"/>
    <col min="7429" max="7429" width="31.75" customWidth="1"/>
    <col min="7430" max="7431" width="6.625" customWidth="1"/>
    <col min="7432" max="7433" width="5" customWidth="1"/>
    <col min="7434" max="7434" width="4" customWidth="1"/>
    <col min="7435" max="7435" width="3.75" customWidth="1"/>
    <col min="7436" max="7436" width="19.25" bestFit="1" customWidth="1"/>
    <col min="7437" max="7437" width="12.25" customWidth="1"/>
    <col min="7438" max="7438" width="11.75" customWidth="1"/>
    <col min="7439" max="7439" width="6.625" customWidth="1"/>
    <col min="7440" max="7440" width="20.625" bestFit="1" customWidth="1"/>
    <col min="7441" max="7441" width="6.625" customWidth="1"/>
    <col min="7442" max="7442" width="20.625" bestFit="1" customWidth="1"/>
    <col min="7443" max="7443" width="6.625" customWidth="1"/>
    <col min="7444" max="7444" width="31.875" bestFit="1" customWidth="1"/>
    <col min="7445" max="7445" width="4.25" customWidth="1"/>
    <col min="7446" max="7446" width="14" bestFit="1" customWidth="1"/>
    <col min="7447" max="7448" width="7.625" customWidth="1"/>
    <col min="7449" max="7449" width="6.625" customWidth="1"/>
    <col min="7450" max="7450" width="3.75" customWidth="1"/>
    <col min="7451" max="7452" width="6.625" customWidth="1"/>
    <col min="7453" max="7453" width="9" customWidth="1"/>
    <col min="7454" max="7454" width="24.25" bestFit="1" customWidth="1"/>
    <col min="7455" max="7455" width="20.625" bestFit="1" customWidth="1"/>
    <col min="7456" max="7457" width="6.625" customWidth="1"/>
    <col min="7458" max="7458" width="21.125" bestFit="1" customWidth="1"/>
    <col min="7459" max="7459" width="7" customWidth="1"/>
    <col min="7460" max="7460" width="21.125" bestFit="1" customWidth="1"/>
    <col min="7461" max="7461" width="6" customWidth="1"/>
    <col min="7462" max="7462" width="7.875" customWidth="1"/>
    <col min="7463" max="7463" width="9.875" bestFit="1" customWidth="1"/>
    <col min="7464" max="7464" width="10.875" bestFit="1" customWidth="1"/>
    <col min="7465" max="7465" width="8.875" customWidth="1"/>
    <col min="7466" max="7466" width="10.875" bestFit="1" customWidth="1"/>
    <col min="7467" max="7467" width="4" customWidth="1"/>
    <col min="7468" max="7468" width="4.375" customWidth="1"/>
    <col min="7470" max="7470" width="8.75" customWidth="1"/>
    <col min="7681" max="7681" width="2.75" customWidth="1"/>
    <col min="7682" max="7682" width="22.375" bestFit="1" customWidth="1"/>
    <col min="7683" max="7683" width="9.75" bestFit="1" customWidth="1"/>
    <col min="7684" max="7684" width="84.75" bestFit="1" customWidth="1"/>
    <col min="7685" max="7685" width="31.75" customWidth="1"/>
    <col min="7686" max="7687" width="6.625" customWidth="1"/>
    <col min="7688" max="7689" width="5" customWidth="1"/>
    <col min="7690" max="7690" width="4" customWidth="1"/>
    <col min="7691" max="7691" width="3.75" customWidth="1"/>
    <col min="7692" max="7692" width="19.25" bestFit="1" customWidth="1"/>
    <col min="7693" max="7693" width="12.25" customWidth="1"/>
    <col min="7694" max="7694" width="11.75" customWidth="1"/>
    <col min="7695" max="7695" width="6.625" customWidth="1"/>
    <col min="7696" max="7696" width="20.625" bestFit="1" customWidth="1"/>
    <col min="7697" max="7697" width="6.625" customWidth="1"/>
    <col min="7698" max="7698" width="20.625" bestFit="1" customWidth="1"/>
    <col min="7699" max="7699" width="6.625" customWidth="1"/>
    <col min="7700" max="7700" width="31.875" bestFit="1" customWidth="1"/>
    <col min="7701" max="7701" width="4.25" customWidth="1"/>
    <col min="7702" max="7702" width="14" bestFit="1" customWidth="1"/>
    <col min="7703" max="7704" width="7.625" customWidth="1"/>
    <col min="7705" max="7705" width="6.625" customWidth="1"/>
    <col min="7706" max="7706" width="3.75" customWidth="1"/>
    <col min="7707" max="7708" width="6.625" customWidth="1"/>
    <col min="7709" max="7709" width="9" customWidth="1"/>
    <col min="7710" max="7710" width="24.25" bestFit="1" customWidth="1"/>
    <col min="7711" max="7711" width="20.625" bestFit="1" customWidth="1"/>
    <col min="7712" max="7713" width="6.625" customWidth="1"/>
    <col min="7714" max="7714" width="21.125" bestFit="1" customWidth="1"/>
    <col min="7715" max="7715" width="7" customWidth="1"/>
    <col min="7716" max="7716" width="21.125" bestFit="1" customWidth="1"/>
    <col min="7717" max="7717" width="6" customWidth="1"/>
    <col min="7718" max="7718" width="7.875" customWidth="1"/>
    <col min="7719" max="7719" width="9.875" bestFit="1" customWidth="1"/>
    <col min="7720" max="7720" width="10.875" bestFit="1" customWidth="1"/>
    <col min="7721" max="7721" width="8.875" customWidth="1"/>
    <col min="7722" max="7722" width="10.875" bestFit="1" customWidth="1"/>
    <col min="7723" max="7723" width="4" customWidth="1"/>
    <col min="7724" max="7724" width="4.375" customWidth="1"/>
    <col min="7726" max="7726" width="8.75" customWidth="1"/>
    <col min="7937" max="7937" width="2.75" customWidth="1"/>
    <col min="7938" max="7938" width="22.375" bestFit="1" customWidth="1"/>
    <col min="7939" max="7939" width="9.75" bestFit="1" customWidth="1"/>
    <col min="7940" max="7940" width="84.75" bestFit="1" customWidth="1"/>
    <col min="7941" max="7941" width="31.75" customWidth="1"/>
    <col min="7942" max="7943" width="6.625" customWidth="1"/>
    <col min="7944" max="7945" width="5" customWidth="1"/>
    <col min="7946" max="7946" width="4" customWidth="1"/>
    <col min="7947" max="7947" width="3.75" customWidth="1"/>
    <col min="7948" max="7948" width="19.25" bestFit="1" customWidth="1"/>
    <col min="7949" max="7949" width="12.25" customWidth="1"/>
    <col min="7950" max="7950" width="11.75" customWidth="1"/>
    <col min="7951" max="7951" width="6.625" customWidth="1"/>
    <col min="7952" max="7952" width="20.625" bestFit="1" customWidth="1"/>
    <col min="7953" max="7953" width="6.625" customWidth="1"/>
    <col min="7954" max="7954" width="20.625" bestFit="1" customWidth="1"/>
    <col min="7955" max="7955" width="6.625" customWidth="1"/>
    <col min="7956" max="7956" width="31.875" bestFit="1" customWidth="1"/>
    <col min="7957" max="7957" width="4.25" customWidth="1"/>
    <col min="7958" max="7958" width="14" bestFit="1" customWidth="1"/>
    <col min="7959" max="7960" width="7.625" customWidth="1"/>
    <col min="7961" max="7961" width="6.625" customWidth="1"/>
    <col min="7962" max="7962" width="3.75" customWidth="1"/>
    <col min="7963" max="7964" width="6.625" customWidth="1"/>
    <col min="7965" max="7965" width="9" customWidth="1"/>
    <col min="7966" max="7966" width="24.25" bestFit="1" customWidth="1"/>
    <col min="7967" max="7967" width="20.625" bestFit="1" customWidth="1"/>
    <col min="7968" max="7969" width="6.625" customWidth="1"/>
    <col min="7970" max="7970" width="21.125" bestFit="1" customWidth="1"/>
    <col min="7971" max="7971" width="7" customWidth="1"/>
    <col min="7972" max="7972" width="21.125" bestFit="1" customWidth="1"/>
    <col min="7973" max="7973" width="6" customWidth="1"/>
    <col min="7974" max="7974" width="7.875" customWidth="1"/>
    <col min="7975" max="7975" width="9.875" bestFit="1" customWidth="1"/>
    <col min="7976" max="7976" width="10.875" bestFit="1" customWidth="1"/>
    <col min="7977" max="7977" width="8.875" customWidth="1"/>
    <col min="7978" max="7978" width="10.875" bestFit="1" customWidth="1"/>
    <col min="7979" max="7979" width="4" customWidth="1"/>
    <col min="7980" max="7980" width="4.375" customWidth="1"/>
    <col min="7982" max="7982" width="8.75" customWidth="1"/>
    <col min="8193" max="8193" width="2.75" customWidth="1"/>
    <col min="8194" max="8194" width="22.375" bestFit="1" customWidth="1"/>
    <col min="8195" max="8195" width="9.75" bestFit="1" customWidth="1"/>
    <col min="8196" max="8196" width="84.75" bestFit="1" customWidth="1"/>
    <col min="8197" max="8197" width="31.75" customWidth="1"/>
    <col min="8198" max="8199" width="6.625" customWidth="1"/>
    <col min="8200" max="8201" width="5" customWidth="1"/>
    <col min="8202" max="8202" width="4" customWidth="1"/>
    <col min="8203" max="8203" width="3.75" customWidth="1"/>
    <col min="8204" max="8204" width="19.25" bestFit="1" customWidth="1"/>
    <col min="8205" max="8205" width="12.25" customWidth="1"/>
    <col min="8206" max="8206" width="11.75" customWidth="1"/>
    <col min="8207" max="8207" width="6.625" customWidth="1"/>
    <col min="8208" max="8208" width="20.625" bestFit="1" customWidth="1"/>
    <col min="8209" max="8209" width="6.625" customWidth="1"/>
    <col min="8210" max="8210" width="20.625" bestFit="1" customWidth="1"/>
    <col min="8211" max="8211" width="6.625" customWidth="1"/>
    <col min="8212" max="8212" width="31.875" bestFit="1" customWidth="1"/>
    <col min="8213" max="8213" width="4.25" customWidth="1"/>
    <col min="8214" max="8214" width="14" bestFit="1" customWidth="1"/>
    <col min="8215" max="8216" width="7.625" customWidth="1"/>
    <col min="8217" max="8217" width="6.625" customWidth="1"/>
    <col min="8218" max="8218" width="3.75" customWidth="1"/>
    <col min="8219" max="8220" width="6.625" customWidth="1"/>
    <col min="8221" max="8221" width="9" customWidth="1"/>
    <col min="8222" max="8222" width="24.25" bestFit="1" customWidth="1"/>
    <col min="8223" max="8223" width="20.625" bestFit="1" customWidth="1"/>
    <col min="8224" max="8225" width="6.625" customWidth="1"/>
    <col min="8226" max="8226" width="21.125" bestFit="1" customWidth="1"/>
    <col min="8227" max="8227" width="7" customWidth="1"/>
    <col min="8228" max="8228" width="21.125" bestFit="1" customWidth="1"/>
    <col min="8229" max="8229" width="6" customWidth="1"/>
    <col min="8230" max="8230" width="7.875" customWidth="1"/>
    <col min="8231" max="8231" width="9.875" bestFit="1" customWidth="1"/>
    <col min="8232" max="8232" width="10.875" bestFit="1" customWidth="1"/>
    <col min="8233" max="8233" width="8.875" customWidth="1"/>
    <col min="8234" max="8234" width="10.875" bestFit="1" customWidth="1"/>
    <col min="8235" max="8235" width="4" customWidth="1"/>
    <col min="8236" max="8236" width="4.375" customWidth="1"/>
    <col min="8238" max="8238" width="8.75" customWidth="1"/>
    <col min="8449" max="8449" width="2.75" customWidth="1"/>
    <col min="8450" max="8450" width="22.375" bestFit="1" customWidth="1"/>
    <col min="8451" max="8451" width="9.75" bestFit="1" customWidth="1"/>
    <col min="8452" max="8452" width="84.75" bestFit="1" customWidth="1"/>
    <col min="8453" max="8453" width="31.75" customWidth="1"/>
    <col min="8454" max="8455" width="6.625" customWidth="1"/>
    <col min="8456" max="8457" width="5" customWidth="1"/>
    <col min="8458" max="8458" width="4" customWidth="1"/>
    <col min="8459" max="8459" width="3.75" customWidth="1"/>
    <col min="8460" max="8460" width="19.25" bestFit="1" customWidth="1"/>
    <col min="8461" max="8461" width="12.25" customWidth="1"/>
    <col min="8462" max="8462" width="11.75" customWidth="1"/>
    <col min="8463" max="8463" width="6.625" customWidth="1"/>
    <col min="8464" max="8464" width="20.625" bestFit="1" customWidth="1"/>
    <col min="8465" max="8465" width="6.625" customWidth="1"/>
    <col min="8466" max="8466" width="20.625" bestFit="1" customWidth="1"/>
    <col min="8467" max="8467" width="6.625" customWidth="1"/>
    <col min="8468" max="8468" width="31.875" bestFit="1" customWidth="1"/>
    <col min="8469" max="8469" width="4.25" customWidth="1"/>
    <col min="8470" max="8470" width="14" bestFit="1" customWidth="1"/>
    <col min="8471" max="8472" width="7.625" customWidth="1"/>
    <col min="8473" max="8473" width="6.625" customWidth="1"/>
    <col min="8474" max="8474" width="3.75" customWidth="1"/>
    <col min="8475" max="8476" width="6.625" customWidth="1"/>
    <col min="8477" max="8477" width="9" customWidth="1"/>
    <col min="8478" max="8478" width="24.25" bestFit="1" customWidth="1"/>
    <col min="8479" max="8479" width="20.625" bestFit="1" customWidth="1"/>
    <col min="8480" max="8481" width="6.625" customWidth="1"/>
    <col min="8482" max="8482" width="21.125" bestFit="1" customWidth="1"/>
    <col min="8483" max="8483" width="7" customWidth="1"/>
    <col min="8484" max="8484" width="21.125" bestFit="1" customWidth="1"/>
    <col min="8485" max="8485" width="6" customWidth="1"/>
    <col min="8486" max="8486" width="7.875" customWidth="1"/>
    <col min="8487" max="8487" width="9.875" bestFit="1" customWidth="1"/>
    <col min="8488" max="8488" width="10.875" bestFit="1" customWidth="1"/>
    <col min="8489" max="8489" width="8.875" customWidth="1"/>
    <col min="8490" max="8490" width="10.875" bestFit="1" customWidth="1"/>
    <col min="8491" max="8491" width="4" customWidth="1"/>
    <col min="8492" max="8492" width="4.375" customWidth="1"/>
    <col min="8494" max="8494" width="8.75" customWidth="1"/>
    <col min="8705" max="8705" width="2.75" customWidth="1"/>
    <col min="8706" max="8706" width="22.375" bestFit="1" customWidth="1"/>
    <col min="8707" max="8707" width="9.75" bestFit="1" customWidth="1"/>
    <col min="8708" max="8708" width="84.75" bestFit="1" customWidth="1"/>
    <col min="8709" max="8709" width="31.75" customWidth="1"/>
    <col min="8710" max="8711" width="6.625" customWidth="1"/>
    <col min="8712" max="8713" width="5" customWidth="1"/>
    <col min="8714" max="8714" width="4" customWidth="1"/>
    <col min="8715" max="8715" width="3.75" customWidth="1"/>
    <col min="8716" max="8716" width="19.25" bestFit="1" customWidth="1"/>
    <col min="8717" max="8717" width="12.25" customWidth="1"/>
    <col min="8718" max="8718" width="11.75" customWidth="1"/>
    <col min="8719" max="8719" width="6.625" customWidth="1"/>
    <col min="8720" max="8720" width="20.625" bestFit="1" customWidth="1"/>
    <col min="8721" max="8721" width="6.625" customWidth="1"/>
    <col min="8722" max="8722" width="20.625" bestFit="1" customWidth="1"/>
    <col min="8723" max="8723" width="6.625" customWidth="1"/>
    <col min="8724" max="8724" width="31.875" bestFit="1" customWidth="1"/>
    <col min="8725" max="8725" width="4.25" customWidth="1"/>
    <col min="8726" max="8726" width="14" bestFit="1" customWidth="1"/>
    <col min="8727" max="8728" width="7.625" customWidth="1"/>
    <col min="8729" max="8729" width="6.625" customWidth="1"/>
    <col min="8730" max="8730" width="3.75" customWidth="1"/>
    <col min="8731" max="8732" width="6.625" customWidth="1"/>
    <col min="8733" max="8733" width="9" customWidth="1"/>
    <col min="8734" max="8734" width="24.25" bestFit="1" customWidth="1"/>
    <col min="8735" max="8735" width="20.625" bestFit="1" customWidth="1"/>
    <col min="8736" max="8737" width="6.625" customWidth="1"/>
    <col min="8738" max="8738" width="21.125" bestFit="1" customWidth="1"/>
    <col min="8739" max="8739" width="7" customWidth="1"/>
    <col min="8740" max="8740" width="21.125" bestFit="1" customWidth="1"/>
    <col min="8741" max="8741" width="6" customWidth="1"/>
    <col min="8742" max="8742" width="7.875" customWidth="1"/>
    <col min="8743" max="8743" width="9.875" bestFit="1" customWidth="1"/>
    <col min="8744" max="8744" width="10.875" bestFit="1" customWidth="1"/>
    <col min="8745" max="8745" width="8.875" customWidth="1"/>
    <col min="8746" max="8746" width="10.875" bestFit="1" customWidth="1"/>
    <col min="8747" max="8747" width="4" customWidth="1"/>
    <col min="8748" max="8748" width="4.375" customWidth="1"/>
    <col min="8750" max="8750" width="8.75" customWidth="1"/>
    <col min="8961" max="8961" width="2.75" customWidth="1"/>
    <col min="8962" max="8962" width="22.375" bestFit="1" customWidth="1"/>
    <col min="8963" max="8963" width="9.75" bestFit="1" customWidth="1"/>
    <col min="8964" max="8964" width="84.75" bestFit="1" customWidth="1"/>
    <col min="8965" max="8965" width="31.75" customWidth="1"/>
    <col min="8966" max="8967" width="6.625" customWidth="1"/>
    <col min="8968" max="8969" width="5" customWidth="1"/>
    <col min="8970" max="8970" width="4" customWidth="1"/>
    <col min="8971" max="8971" width="3.75" customWidth="1"/>
    <col min="8972" max="8972" width="19.25" bestFit="1" customWidth="1"/>
    <col min="8973" max="8973" width="12.25" customWidth="1"/>
    <col min="8974" max="8974" width="11.75" customWidth="1"/>
    <col min="8975" max="8975" width="6.625" customWidth="1"/>
    <col min="8976" max="8976" width="20.625" bestFit="1" customWidth="1"/>
    <col min="8977" max="8977" width="6.625" customWidth="1"/>
    <col min="8978" max="8978" width="20.625" bestFit="1" customWidth="1"/>
    <col min="8979" max="8979" width="6.625" customWidth="1"/>
    <col min="8980" max="8980" width="31.875" bestFit="1" customWidth="1"/>
    <col min="8981" max="8981" width="4.25" customWidth="1"/>
    <col min="8982" max="8982" width="14" bestFit="1" customWidth="1"/>
    <col min="8983" max="8984" width="7.625" customWidth="1"/>
    <col min="8985" max="8985" width="6.625" customWidth="1"/>
    <col min="8986" max="8986" width="3.75" customWidth="1"/>
    <col min="8987" max="8988" width="6.625" customWidth="1"/>
    <col min="8989" max="8989" width="9" customWidth="1"/>
    <col min="8990" max="8990" width="24.25" bestFit="1" customWidth="1"/>
    <col min="8991" max="8991" width="20.625" bestFit="1" customWidth="1"/>
    <col min="8992" max="8993" width="6.625" customWidth="1"/>
    <col min="8994" max="8994" width="21.125" bestFit="1" customWidth="1"/>
    <col min="8995" max="8995" width="7" customWidth="1"/>
    <col min="8996" max="8996" width="21.125" bestFit="1" customWidth="1"/>
    <col min="8997" max="8997" width="6" customWidth="1"/>
    <col min="8998" max="8998" width="7.875" customWidth="1"/>
    <col min="8999" max="8999" width="9.875" bestFit="1" customWidth="1"/>
    <col min="9000" max="9000" width="10.875" bestFit="1" customWidth="1"/>
    <col min="9001" max="9001" width="8.875" customWidth="1"/>
    <col min="9002" max="9002" width="10.875" bestFit="1" customWidth="1"/>
    <col min="9003" max="9003" width="4" customWidth="1"/>
    <col min="9004" max="9004" width="4.375" customWidth="1"/>
    <col min="9006" max="9006" width="8.75" customWidth="1"/>
    <col min="9217" max="9217" width="2.75" customWidth="1"/>
    <col min="9218" max="9218" width="22.375" bestFit="1" customWidth="1"/>
    <col min="9219" max="9219" width="9.75" bestFit="1" customWidth="1"/>
    <col min="9220" max="9220" width="84.75" bestFit="1" customWidth="1"/>
    <col min="9221" max="9221" width="31.75" customWidth="1"/>
    <col min="9222" max="9223" width="6.625" customWidth="1"/>
    <col min="9224" max="9225" width="5" customWidth="1"/>
    <col min="9226" max="9226" width="4" customWidth="1"/>
    <col min="9227" max="9227" width="3.75" customWidth="1"/>
    <col min="9228" max="9228" width="19.25" bestFit="1" customWidth="1"/>
    <col min="9229" max="9229" width="12.25" customWidth="1"/>
    <col min="9230" max="9230" width="11.75" customWidth="1"/>
    <col min="9231" max="9231" width="6.625" customWidth="1"/>
    <col min="9232" max="9232" width="20.625" bestFit="1" customWidth="1"/>
    <col min="9233" max="9233" width="6.625" customWidth="1"/>
    <col min="9234" max="9234" width="20.625" bestFit="1" customWidth="1"/>
    <col min="9235" max="9235" width="6.625" customWidth="1"/>
    <col min="9236" max="9236" width="31.875" bestFit="1" customWidth="1"/>
    <col min="9237" max="9237" width="4.25" customWidth="1"/>
    <col min="9238" max="9238" width="14" bestFit="1" customWidth="1"/>
    <col min="9239" max="9240" width="7.625" customWidth="1"/>
    <col min="9241" max="9241" width="6.625" customWidth="1"/>
    <col min="9242" max="9242" width="3.75" customWidth="1"/>
    <col min="9243" max="9244" width="6.625" customWidth="1"/>
    <col min="9245" max="9245" width="9" customWidth="1"/>
    <col min="9246" max="9246" width="24.25" bestFit="1" customWidth="1"/>
    <col min="9247" max="9247" width="20.625" bestFit="1" customWidth="1"/>
    <col min="9248" max="9249" width="6.625" customWidth="1"/>
    <col min="9250" max="9250" width="21.125" bestFit="1" customWidth="1"/>
    <col min="9251" max="9251" width="7" customWidth="1"/>
    <col min="9252" max="9252" width="21.125" bestFit="1" customWidth="1"/>
    <col min="9253" max="9253" width="6" customWidth="1"/>
    <col min="9254" max="9254" width="7.875" customWidth="1"/>
    <col min="9255" max="9255" width="9.875" bestFit="1" customWidth="1"/>
    <col min="9256" max="9256" width="10.875" bestFit="1" customWidth="1"/>
    <col min="9257" max="9257" width="8.875" customWidth="1"/>
    <col min="9258" max="9258" width="10.875" bestFit="1" customWidth="1"/>
    <col min="9259" max="9259" width="4" customWidth="1"/>
    <col min="9260" max="9260" width="4.375" customWidth="1"/>
    <col min="9262" max="9262" width="8.75" customWidth="1"/>
    <col min="9473" max="9473" width="2.75" customWidth="1"/>
    <col min="9474" max="9474" width="22.375" bestFit="1" customWidth="1"/>
    <col min="9475" max="9475" width="9.75" bestFit="1" customWidth="1"/>
    <col min="9476" max="9476" width="84.75" bestFit="1" customWidth="1"/>
    <col min="9477" max="9477" width="31.75" customWidth="1"/>
    <col min="9478" max="9479" width="6.625" customWidth="1"/>
    <col min="9480" max="9481" width="5" customWidth="1"/>
    <col min="9482" max="9482" width="4" customWidth="1"/>
    <col min="9483" max="9483" width="3.75" customWidth="1"/>
    <col min="9484" max="9484" width="19.25" bestFit="1" customWidth="1"/>
    <col min="9485" max="9485" width="12.25" customWidth="1"/>
    <col min="9486" max="9486" width="11.75" customWidth="1"/>
    <col min="9487" max="9487" width="6.625" customWidth="1"/>
    <col min="9488" max="9488" width="20.625" bestFit="1" customWidth="1"/>
    <col min="9489" max="9489" width="6.625" customWidth="1"/>
    <col min="9490" max="9490" width="20.625" bestFit="1" customWidth="1"/>
    <col min="9491" max="9491" width="6.625" customWidth="1"/>
    <col min="9492" max="9492" width="31.875" bestFit="1" customWidth="1"/>
    <col min="9493" max="9493" width="4.25" customWidth="1"/>
    <col min="9494" max="9494" width="14" bestFit="1" customWidth="1"/>
    <col min="9495" max="9496" width="7.625" customWidth="1"/>
    <col min="9497" max="9497" width="6.625" customWidth="1"/>
    <col min="9498" max="9498" width="3.75" customWidth="1"/>
    <col min="9499" max="9500" width="6.625" customWidth="1"/>
    <col min="9501" max="9501" width="9" customWidth="1"/>
    <col min="9502" max="9502" width="24.25" bestFit="1" customWidth="1"/>
    <col min="9503" max="9503" width="20.625" bestFit="1" customWidth="1"/>
    <col min="9504" max="9505" width="6.625" customWidth="1"/>
    <col min="9506" max="9506" width="21.125" bestFit="1" customWidth="1"/>
    <col min="9507" max="9507" width="7" customWidth="1"/>
    <col min="9508" max="9508" width="21.125" bestFit="1" customWidth="1"/>
    <col min="9509" max="9509" width="6" customWidth="1"/>
    <col min="9510" max="9510" width="7.875" customWidth="1"/>
    <col min="9511" max="9511" width="9.875" bestFit="1" customWidth="1"/>
    <col min="9512" max="9512" width="10.875" bestFit="1" customWidth="1"/>
    <col min="9513" max="9513" width="8.875" customWidth="1"/>
    <col min="9514" max="9514" width="10.875" bestFit="1" customWidth="1"/>
    <col min="9515" max="9515" width="4" customWidth="1"/>
    <col min="9516" max="9516" width="4.375" customWidth="1"/>
    <col min="9518" max="9518" width="8.75" customWidth="1"/>
    <col min="9729" max="9729" width="2.75" customWidth="1"/>
    <col min="9730" max="9730" width="22.375" bestFit="1" customWidth="1"/>
    <col min="9731" max="9731" width="9.75" bestFit="1" customWidth="1"/>
    <col min="9732" max="9732" width="84.75" bestFit="1" customWidth="1"/>
    <col min="9733" max="9733" width="31.75" customWidth="1"/>
    <col min="9734" max="9735" width="6.625" customWidth="1"/>
    <col min="9736" max="9737" width="5" customWidth="1"/>
    <col min="9738" max="9738" width="4" customWidth="1"/>
    <col min="9739" max="9739" width="3.75" customWidth="1"/>
    <col min="9740" max="9740" width="19.25" bestFit="1" customWidth="1"/>
    <col min="9741" max="9741" width="12.25" customWidth="1"/>
    <col min="9742" max="9742" width="11.75" customWidth="1"/>
    <col min="9743" max="9743" width="6.625" customWidth="1"/>
    <col min="9744" max="9744" width="20.625" bestFit="1" customWidth="1"/>
    <col min="9745" max="9745" width="6.625" customWidth="1"/>
    <col min="9746" max="9746" width="20.625" bestFit="1" customWidth="1"/>
    <col min="9747" max="9747" width="6.625" customWidth="1"/>
    <col min="9748" max="9748" width="31.875" bestFit="1" customWidth="1"/>
    <col min="9749" max="9749" width="4.25" customWidth="1"/>
    <col min="9750" max="9750" width="14" bestFit="1" customWidth="1"/>
    <col min="9751" max="9752" width="7.625" customWidth="1"/>
    <col min="9753" max="9753" width="6.625" customWidth="1"/>
    <col min="9754" max="9754" width="3.75" customWidth="1"/>
    <col min="9755" max="9756" width="6.625" customWidth="1"/>
    <col min="9757" max="9757" width="9" customWidth="1"/>
    <col min="9758" max="9758" width="24.25" bestFit="1" customWidth="1"/>
    <col min="9759" max="9759" width="20.625" bestFit="1" customWidth="1"/>
    <col min="9760" max="9761" width="6.625" customWidth="1"/>
    <col min="9762" max="9762" width="21.125" bestFit="1" customWidth="1"/>
    <col min="9763" max="9763" width="7" customWidth="1"/>
    <col min="9764" max="9764" width="21.125" bestFit="1" customWidth="1"/>
    <col min="9765" max="9765" width="6" customWidth="1"/>
    <col min="9766" max="9766" width="7.875" customWidth="1"/>
    <col min="9767" max="9767" width="9.875" bestFit="1" customWidth="1"/>
    <col min="9768" max="9768" width="10.875" bestFit="1" customWidth="1"/>
    <col min="9769" max="9769" width="8.875" customWidth="1"/>
    <col min="9770" max="9770" width="10.875" bestFit="1" customWidth="1"/>
    <col min="9771" max="9771" width="4" customWidth="1"/>
    <col min="9772" max="9772" width="4.375" customWidth="1"/>
    <col min="9774" max="9774" width="8.75" customWidth="1"/>
    <col min="9985" max="9985" width="2.75" customWidth="1"/>
    <col min="9986" max="9986" width="22.375" bestFit="1" customWidth="1"/>
    <col min="9987" max="9987" width="9.75" bestFit="1" customWidth="1"/>
    <col min="9988" max="9988" width="84.75" bestFit="1" customWidth="1"/>
    <col min="9989" max="9989" width="31.75" customWidth="1"/>
    <col min="9990" max="9991" width="6.625" customWidth="1"/>
    <col min="9992" max="9993" width="5" customWidth="1"/>
    <col min="9994" max="9994" width="4" customWidth="1"/>
    <col min="9995" max="9995" width="3.75" customWidth="1"/>
    <col min="9996" max="9996" width="19.25" bestFit="1" customWidth="1"/>
    <col min="9997" max="9997" width="12.25" customWidth="1"/>
    <col min="9998" max="9998" width="11.75" customWidth="1"/>
    <col min="9999" max="9999" width="6.625" customWidth="1"/>
    <col min="10000" max="10000" width="20.625" bestFit="1" customWidth="1"/>
    <col min="10001" max="10001" width="6.625" customWidth="1"/>
    <col min="10002" max="10002" width="20.625" bestFit="1" customWidth="1"/>
    <col min="10003" max="10003" width="6.625" customWidth="1"/>
    <col min="10004" max="10004" width="31.875" bestFit="1" customWidth="1"/>
    <col min="10005" max="10005" width="4.25" customWidth="1"/>
    <col min="10006" max="10006" width="14" bestFit="1" customWidth="1"/>
    <col min="10007" max="10008" width="7.625" customWidth="1"/>
    <col min="10009" max="10009" width="6.625" customWidth="1"/>
    <col min="10010" max="10010" width="3.75" customWidth="1"/>
    <col min="10011" max="10012" width="6.625" customWidth="1"/>
    <col min="10013" max="10013" width="9" customWidth="1"/>
    <col min="10014" max="10014" width="24.25" bestFit="1" customWidth="1"/>
    <col min="10015" max="10015" width="20.625" bestFit="1" customWidth="1"/>
    <col min="10016" max="10017" width="6.625" customWidth="1"/>
    <col min="10018" max="10018" width="21.125" bestFit="1" customWidth="1"/>
    <col min="10019" max="10019" width="7" customWidth="1"/>
    <col min="10020" max="10020" width="21.125" bestFit="1" customWidth="1"/>
    <col min="10021" max="10021" width="6" customWidth="1"/>
    <col min="10022" max="10022" width="7.875" customWidth="1"/>
    <col min="10023" max="10023" width="9.875" bestFit="1" customWidth="1"/>
    <col min="10024" max="10024" width="10.875" bestFit="1" customWidth="1"/>
    <col min="10025" max="10025" width="8.875" customWidth="1"/>
    <col min="10026" max="10026" width="10.875" bestFit="1" customWidth="1"/>
    <col min="10027" max="10027" width="4" customWidth="1"/>
    <col min="10028" max="10028" width="4.375" customWidth="1"/>
    <col min="10030" max="10030" width="8.75" customWidth="1"/>
    <col min="10241" max="10241" width="2.75" customWidth="1"/>
    <col min="10242" max="10242" width="22.375" bestFit="1" customWidth="1"/>
    <col min="10243" max="10243" width="9.75" bestFit="1" customWidth="1"/>
    <col min="10244" max="10244" width="84.75" bestFit="1" customWidth="1"/>
    <col min="10245" max="10245" width="31.75" customWidth="1"/>
    <col min="10246" max="10247" width="6.625" customWidth="1"/>
    <col min="10248" max="10249" width="5" customWidth="1"/>
    <col min="10250" max="10250" width="4" customWidth="1"/>
    <col min="10251" max="10251" width="3.75" customWidth="1"/>
    <col min="10252" max="10252" width="19.25" bestFit="1" customWidth="1"/>
    <col min="10253" max="10253" width="12.25" customWidth="1"/>
    <col min="10254" max="10254" width="11.75" customWidth="1"/>
    <col min="10255" max="10255" width="6.625" customWidth="1"/>
    <col min="10256" max="10256" width="20.625" bestFit="1" customWidth="1"/>
    <col min="10257" max="10257" width="6.625" customWidth="1"/>
    <col min="10258" max="10258" width="20.625" bestFit="1" customWidth="1"/>
    <col min="10259" max="10259" width="6.625" customWidth="1"/>
    <col min="10260" max="10260" width="31.875" bestFit="1" customWidth="1"/>
    <col min="10261" max="10261" width="4.25" customWidth="1"/>
    <col min="10262" max="10262" width="14" bestFit="1" customWidth="1"/>
    <col min="10263" max="10264" width="7.625" customWidth="1"/>
    <col min="10265" max="10265" width="6.625" customWidth="1"/>
    <col min="10266" max="10266" width="3.75" customWidth="1"/>
    <col min="10267" max="10268" width="6.625" customWidth="1"/>
    <col min="10269" max="10269" width="9" customWidth="1"/>
    <col min="10270" max="10270" width="24.25" bestFit="1" customWidth="1"/>
    <col min="10271" max="10271" width="20.625" bestFit="1" customWidth="1"/>
    <col min="10272" max="10273" width="6.625" customWidth="1"/>
    <col min="10274" max="10274" width="21.125" bestFit="1" customWidth="1"/>
    <col min="10275" max="10275" width="7" customWidth="1"/>
    <col min="10276" max="10276" width="21.125" bestFit="1" customWidth="1"/>
    <col min="10277" max="10277" width="6" customWidth="1"/>
    <col min="10278" max="10278" width="7.875" customWidth="1"/>
    <col min="10279" max="10279" width="9.875" bestFit="1" customWidth="1"/>
    <col min="10280" max="10280" width="10.875" bestFit="1" customWidth="1"/>
    <col min="10281" max="10281" width="8.875" customWidth="1"/>
    <col min="10282" max="10282" width="10.875" bestFit="1" customWidth="1"/>
    <col min="10283" max="10283" width="4" customWidth="1"/>
    <col min="10284" max="10284" width="4.375" customWidth="1"/>
    <col min="10286" max="10286" width="8.75" customWidth="1"/>
    <col min="10497" max="10497" width="2.75" customWidth="1"/>
    <col min="10498" max="10498" width="22.375" bestFit="1" customWidth="1"/>
    <col min="10499" max="10499" width="9.75" bestFit="1" customWidth="1"/>
    <col min="10500" max="10500" width="84.75" bestFit="1" customWidth="1"/>
    <col min="10501" max="10501" width="31.75" customWidth="1"/>
    <col min="10502" max="10503" width="6.625" customWidth="1"/>
    <col min="10504" max="10505" width="5" customWidth="1"/>
    <col min="10506" max="10506" width="4" customWidth="1"/>
    <col min="10507" max="10507" width="3.75" customWidth="1"/>
    <col min="10508" max="10508" width="19.25" bestFit="1" customWidth="1"/>
    <col min="10509" max="10509" width="12.25" customWidth="1"/>
    <col min="10510" max="10510" width="11.75" customWidth="1"/>
    <col min="10511" max="10511" width="6.625" customWidth="1"/>
    <col min="10512" max="10512" width="20.625" bestFit="1" customWidth="1"/>
    <col min="10513" max="10513" width="6.625" customWidth="1"/>
    <col min="10514" max="10514" width="20.625" bestFit="1" customWidth="1"/>
    <col min="10515" max="10515" width="6.625" customWidth="1"/>
    <col min="10516" max="10516" width="31.875" bestFit="1" customWidth="1"/>
    <col min="10517" max="10517" width="4.25" customWidth="1"/>
    <col min="10518" max="10518" width="14" bestFit="1" customWidth="1"/>
    <col min="10519" max="10520" width="7.625" customWidth="1"/>
    <col min="10521" max="10521" width="6.625" customWidth="1"/>
    <col min="10522" max="10522" width="3.75" customWidth="1"/>
    <col min="10523" max="10524" width="6.625" customWidth="1"/>
    <col min="10525" max="10525" width="9" customWidth="1"/>
    <col min="10526" max="10526" width="24.25" bestFit="1" customWidth="1"/>
    <col min="10527" max="10527" width="20.625" bestFit="1" customWidth="1"/>
    <col min="10528" max="10529" width="6.625" customWidth="1"/>
    <col min="10530" max="10530" width="21.125" bestFit="1" customWidth="1"/>
    <col min="10531" max="10531" width="7" customWidth="1"/>
    <col min="10532" max="10532" width="21.125" bestFit="1" customWidth="1"/>
    <col min="10533" max="10533" width="6" customWidth="1"/>
    <col min="10534" max="10534" width="7.875" customWidth="1"/>
    <col min="10535" max="10535" width="9.875" bestFit="1" customWidth="1"/>
    <col min="10536" max="10536" width="10.875" bestFit="1" customWidth="1"/>
    <col min="10537" max="10537" width="8.875" customWidth="1"/>
    <col min="10538" max="10538" width="10.875" bestFit="1" customWidth="1"/>
    <col min="10539" max="10539" width="4" customWidth="1"/>
    <col min="10540" max="10540" width="4.375" customWidth="1"/>
    <col min="10542" max="10542" width="8.75" customWidth="1"/>
    <col min="10753" max="10753" width="2.75" customWidth="1"/>
    <col min="10754" max="10754" width="22.375" bestFit="1" customWidth="1"/>
    <col min="10755" max="10755" width="9.75" bestFit="1" customWidth="1"/>
    <col min="10756" max="10756" width="84.75" bestFit="1" customWidth="1"/>
    <col min="10757" max="10757" width="31.75" customWidth="1"/>
    <col min="10758" max="10759" width="6.625" customWidth="1"/>
    <col min="10760" max="10761" width="5" customWidth="1"/>
    <col min="10762" max="10762" width="4" customWidth="1"/>
    <col min="10763" max="10763" width="3.75" customWidth="1"/>
    <col min="10764" max="10764" width="19.25" bestFit="1" customWidth="1"/>
    <col min="10765" max="10765" width="12.25" customWidth="1"/>
    <col min="10766" max="10766" width="11.75" customWidth="1"/>
    <col min="10767" max="10767" width="6.625" customWidth="1"/>
    <col min="10768" max="10768" width="20.625" bestFit="1" customWidth="1"/>
    <col min="10769" max="10769" width="6.625" customWidth="1"/>
    <col min="10770" max="10770" width="20.625" bestFit="1" customWidth="1"/>
    <col min="10771" max="10771" width="6.625" customWidth="1"/>
    <col min="10772" max="10772" width="31.875" bestFit="1" customWidth="1"/>
    <col min="10773" max="10773" width="4.25" customWidth="1"/>
    <col min="10774" max="10774" width="14" bestFit="1" customWidth="1"/>
    <col min="10775" max="10776" width="7.625" customWidth="1"/>
    <col min="10777" max="10777" width="6.625" customWidth="1"/>
    <col min="10778" max="10778" width="3.75" customWidth="1"/>
    <col min="10779" max="10780" width="6.625" customWidth="1"/>
    <col min="10781" max="10781" width="9" customWidth="1"/>
    <col min="10782" max="10782" width="24.25" bestFit="1" customWidth="1"/>
    <col min="10783" max="10783" width="20.625" bestFit="1" customWidth="1"/>
    <col min="10784" max="10785" width="6.625" customWidth="1"/>
    <col min="10786" max="10786" width="21.125" bestFit="1" customWidth="1"/>
    <col min="10787" max="10787" width="7" customWidth="1"/>
    <col min="10788" max="10788" width="21.125" bestFit="1" customWidth="1"/>
    <col min="10789" max="10789" width="6" customWidth="1"/>
    <col min="10790" max="10790" width="7.875" customWidth="1"/>
    <col min="10791" max="10791" width="9.875" bestFit="1" customWidth="1"/>
    <col min="10792" max="10792" width="10.875" bestFit="1" customWidth="1"/>
    <col min="10793" max="10793" width="8.875" customWidth="1"/>
    <col min="10794" max="10794" width="10.875" bestFit="1" customWidth="1"/>
    <col min="10795" max="10795" width="4" customWidth="1"/>
    <col min="10796" max="10796" width="4.375" customWidth="1"/>
    <col min="10798" max="10798" width="8.75" customWidth="1"/>
    <col min="11009" max="11009" width="2.75" customWidth="1"/>
    <col min="11010" max="11010" width="22.375" bestFit="1" customWidth="1"/>
    <col min="11011" max="11011" width="9.75" bestFit="1" customWidth="1"/>
    <col min="11012" max="11012" width="84.75" bestFit="1" customWidth="1"/>
    <col min="11013" max="11013" width="31.75" customWidth="1"/>
    <col min="11014" max="11015" width="6.625" customWidth="1"/>
    <col min="11016" max="11017" width="5" customWidth="1"/>
    <col min="11018" max="11018" width="4" customWidth="1"/>
    <col min="11019" max="11019" width="3.75" customWidth="1"/>
    <col min="11020" max="11020" width="19.25" bestFit="1" customWidth="1"/>
    <col min="11021" max="11021" width="12.25" customWidth="1"/>
    <col min="11022" max="11022" width="11.75" customWidth="1"/>
    <col min="11023" max="11023" width="6.625" customWidth="1"/>
    <col min="11024" max="11024" width="20.625" bestFit="1" customWidth="1"/>
    <col min="11025" max="11025" width="6.625" customWidth="1"/>
    <col min="11026" max="11026" width="20.625" bestFit="1" customWidth="1"/>
    <col min="11027" max="11027" width="6.625" customWidth="1"/>
    <col min="11028" max="11028" width="31.875" bestFit="1" customWidth="1"/>
    <col min="11029" max="11029" width="4.25" customWidth="1"/>
    <col min="11030" max="11030" width="14" bestFit="1" customWidth="1"/>
    <col min="11031" max="11032" width="7.625" customWidth="1"/>
    <col min="11033" max="11033" width="6.625" customWidth="1"/>
    <col min="11034" max="11034" width="3.75" customWidth="1"/>
    <col min="11035" max="11036" width="6.625" customWidth="1"/>
    <col min="11037" max="11037" width="9" customWidth="1"/>
    <col min="11038" max="11038" width="24.25" bestFit="1" customWidth="1"/>
    <col min="11039" max="11039" width="20.625" bestFit="1" customWidth="1"/>
    <col min="11040" max="11041" width="6.625" customWidth="1"/>
    <col min="11042" max="11042" width="21.125" bestFit="1" customWidth="1"/>
    <col min="11043" max="11043" width="7" customWidth="1"/>
    <col min="11044" max="11044" width="21.125" bestFit="1" customWidth="1"/>
    <col min="11045" max="11045" width="6" customWidth="1"/>
    <col min="11046" max="11046" width="7.875" customWidth="1"/>
    <col min="11047" max="11047" width="9.875" bestFit="1" customWidth="1"/>
    <col min="11048" max="11048" width="10.875" bestFit="1" customWidth="1"/>
    <col min="11049" max="11049" width="8.875" customWidth="1"/>
    <col min="11050" max="11050" width="10.875" bestFit="1" customWidth="1"/>
    <col min="11051" max="11051" width="4" customWidth="1"/>
    <col min="11052" max="11052" width="4.375" customWidth="1"/>
    <col min="11054" max="11054" width="8.75" customWidth="1"/>
    <col min="11265" max="11265" width="2.75" customWidth="1"/>
    <col min="11266" max="11266" width="22.375" bestFit="1" customWidth="1"/>
    <col min="11267" max="11267" width="9.75" bestFit="1" customWidth="1"/>
    <col min="11268" max="11268" width="84.75" bestFit="1" customWidth="1"/>
    <col min="11269" max="11269" width="31.75" customWidth="1"/>
    <col min="11270" max="11271" width="6.625" customWidth="1"/>
    <col min="11272" max="11273" width="5" customWidth="1"/>
    <col min="11274" max="11274" width="4" customWidth="1"/>
    <col min="11275" max="11275" width="3.75" customWidth="1"/>
    <col min="11276" max="11276" width="19.25" bestFit="1" customWidth="1"/>
    <col min="11277" max="11277" width="12.25" customWidth="1"/>
    <col min="11278" max="11278" width="11.75" customWidth="1"/>
    <col min="11279" max="11279" width="6.625" customWidth="1"/>
    <col min="11280" max="11280" width="20.625" bestFit="1" customWidth="1"/>
    <col min="11281" max="11281" width="6.625" customWidth="1"/>
    <col min="11282" max="11282" width="20.625" bestFit="1" customWidth="1"/>
    <col min="11283" max="11283" width="6.625" customWidth="1"/>
    <col min="11284" max="11284" width="31.875" bestFit="1" customWidth="1"/>
    <col min="11285" max="11285" width="4.25" customWidth="1"/>
    <col min="11286" max="11286" width="14" bestFit="1" customWidth="1"/>
    <col min="11287" max="11288" width="7.625" customWidth="1"/>
    <col min="11289" max="11289" width="6.625" customWidth="1"/>
    <col min="11290" max="11290" width="3.75" customWidth="1"/>
    <col min="11291" max="11292" width="6.625" customWidth="1"/>
    <col min="11293" max="11293" width="9" customWidth="1"/>
    <col min="11294" max="11294" width="24.25" bestFit="1" customWidth="1"/>
    <col min="11295" max="11295" width="20.625" bestFit="1" customWidth="1"/>
    <col min="11296" max="11297" width="6.625" customWidth="1"/>
    <col min="11298" max="11298" width="21.125" bestFit="1" customWidth="1"/>
    <col min="11299" max="11299" width="7" customWidth="1"/>
    <col min="11300" max="11300" width="21.125" bestFit="1" customWidth="1"/>
    <col min="11301" max="11301" width="6" customWidth="1"/>
    <col min="11302" max="11302" width="7.875" customWidth="1"/>
    <col min="11303" max="11303" width="9.875" bestFit="1" customWidth="1"/>
    <col min="11304" max="11304" width="10.875" bestFit="1" customWidth="1"/>
    <col min="11305" max="11305" width="8.875" customWidth="1"/>
    <col min="11306" max="11306" width="10.875" bestFit="1" customWidth="1"/>
    <col min="11307" max="11307" width="4" customWidth="1"/>
    <col min="11308" max="11308" width="4.375" customWidth="1"/>
    <col min="11310" max="11310" width="8.75" customWidth="1"/>
    <col min="11521" max="11521" width="2.75" customWidth="1"/>
    <col min="11522" max="11522" width="22.375" bestFit="1" customWidth="1"/>
    <col min="11523" max="11523" width="9.75" bestFit="1" customWidth="1"/>
    <col min="11524" max="11524" width="84.75" bestFit="1" customWidth="1"/>
    <col min="11525" max="11525" width="31.75" customWidth="1"/>
    <col min="11526" max="11527" width="6.625" customWidth="1"/>
    <col min="11528" max="11529" width="5" customWidth="1"/>
    <col min="11530" max="11530" width="4" customWidth="1"/>
    <col min="11531" max="11531" width="3.75" customWidth="1"/>
    <col min="11532" max="11532" width="19.25" bestFit="1" customWidth="1"/>
    <col min="11533" max="11533" width="12.25" customWidth="1"/>
    <col min="11534" max="11534" width="11.75" customWidth="1"/>
    <col min="11535" max="11535" width="6.625" customWidth="1"/>
    <col min="11536" max="11536" width="20.625" bestFit="1" customWidth="1"/>
    <col min="11537" max="11537" width="6.625" customWidth="1"/>
    <col min="11538" max="11538" width="20.625" bestFit="1" customWidth="1"/>
    <col min="11539" max="11539" width="6.625" customWidth="1"/>
    <col min="11540" max="11540" width="31.875" bestFit="1" customWidth="1"/>
    <col min="11541" max="11541" width="4.25" customWidth="1"/>
    <col min="11542" max="11542" width="14" bestFit="1" customWidth="1"/>
    <col min="11543" max="11544" width="7.625" customWidth="1"/>
    <col min="11545" max="11545" width="6.625" customWidth="1"/>
    <col min="11546" max="11546" width="3.75" customWidth="1"/>
    <col min="11547" max="11548" width="6.625" customWidth="1"/>
    <col min="11549" max="11549" width="9" customWidth="1"/>
    <col min="11550" max="11550" width="24.25" bestFit="1" customWidth="1"/>
    <col min="11551" max="11551" width="20.625" bestFit="1" customWidth="1"/>
    <col min="11552" max="11553" width="6.625" customWidth="1"/>
    <col min="11554" max="11554" width="21.125" bestFit="1" customWidth="1"/>
    <col min="11555" max="11555" width="7" customWidth="1"/>
    <col min="11556" max="11556" width="21.125" bestFit="1" customWidth="1"/>
    <col min="11557" max="11557" width="6" customWidth="1"/>
    <col min="11558" max="11558" width="7.875" customWidth="1"/>
    <col min="11559" max="11559" width="9.875" bestFit="1" customWidth="1"/>
    <col min="11560" max="11560" width="10.875" bestFit="1" customWidth="1"/>
    <col min="11561" max="11561" width="8.875" customWidth="1"/>
    <col min="11562" max="11562" width="10.875" bestFit="1" customWidth="1"/>
    <col min="11563" max="11563" width="4" customWidth="1"/>
    <col min="11564" max="11564" width="4.375" customWidth="1"/>
    <col min="11566" max="11566" width="8.75" customWidth="1"/>
    <col min="11777" max="11777" width="2.75" customWidth="1"/>
    <col min="11778" max="11778" width="22.375" bestFit="1" customWidth="1"/>
    <col min="11779" max="11779" width="9.75" bestFit="1" customWidth="1"/>
    <col min="11780" max="11780" width="84.75" bestFit="1" customWidth="1"/>
    <col min="11781" max="11781" width="31.75" customWidth="1"/>
    <col min="11782" max="11783" width="6.625" customWidth="1"/>
    <col min="11784" max="11785" width="5" customWidth="1"/>
    <col min="11786" max="11786" width="4" customWidth="1"/>
    <col min="11787" max="11787" width="3.75" customWidth="1"/>
    <col min="11788" max="11788" width="19.25" bestFit="1" customWidth="1"/>
    <col min="11789" max="11789" width="12.25" customWidth="1"/>
    <col min="11790" max="11790" width="11.75" customWidth="1"/>
    <col min="11791" max="11791" width="6.625" customWidth="1"/>
    <col min="11792" max="11792" width="20.625" bestFit="1" customWidth="1"/>
    <col min="11793" max="11793" width="6.625" customWidth="1"/>
    <col min="11794" max="11794" width="20.625" bestFit="1" customWidth="1"/>
    <col min="11795" max="11795" width="6.625" customWidth="1"/>
    <col min="11796" max="11796" width="31.875" bestFit="1" customWidth="1"/>
    <col min="11797" max="11797" width="4.25" customWidth="1"/>
    <col min="11798" max="11798" width="14" bestFit="1" customWidth="1"/>
    <col min="11799" max="11800" width="7.625" customWidth="1"/>
    <col min="11801" max="11801" width="6.625" customWidth="1"/>
    <col min="11802" max="11802" width="3.75" customWidth="1"/>
    <col min="11803" max="11804" width="6.625" customWidth="1"/>
    <col min="11805" max="11805" width="9" customWidth="1"/>
    <col min="11806" max="11806" width="24.25" bestFit="1" customWidth="1"/>
    <col min="11807" max="11807" width="20.625" bestFit="1" customWidth="1"/>
    <col min="11808" max="11809" width="6.625" customWidth="1"/>
    <col min="11810" max="11810" width="21.125" bestFit="1" customWidth="1"/>
    <col min="11811" max="11811" width="7" customWidth="1"/>
    <col min="11812" max="11812" width="21.125" bestFit="1" customWidth="1"/>
    <col min="11813" max="11813" width="6" customWidth="1"/>
    <col min="11814" max="11814" width="7.875" customWidth="1"/>
    <col min="11815" max="11815" width="9.875" bestFit="1" customWidth="1"/>
    <col min="11816" max="11816" width="10.875" bestFit="1" customWidth="1"/>
    <col min="11817" max="11817" width="8.875" customWidth="1"/>
    <col min="11818" max="11818" width="10.875" bestFit="1" customWidth="1"/>
    <col min="11819" max="11819" width="4" customWidth="1"/>
    <col min="11820" max="11820" width="4.375" customWidth="1"/>
    <col min="11822" max="11822" width="8.75" customWidth="1"/>
    <col min="12033" max="12033" width="2.75" customWidth="1"/>
    <col min="12034" max="12034" width="22.375" bestFit="1" customWidth="1"/>
    <col min="12035" max="12035" width="9.75" bestFit="1" customWidth="1"/>
    <col min="12036" max="12036" width="84.75" bestFit="1" customWidth="1"/>
    <col min="12037" max="12037" width="31.75" customWidth="1"/>
    <col min="12038" max="12039" width="6.625" customWidth="1"/>
    <col min="12040" max="12041" width="5" customWidth="1"/>
    <col min="12042" max="12042" width="4" customWidth="1"/>
    <col min="12043" max="12043" width="3.75" customWidth="1"/>
    <col min="12044" max="12044" width="19.25" bestFit="1" customWidth="1"/>
    <col min="12045" max="12045" width="12.25" customWidth="1"/>
    <col min="12046" max="12046" width="11.75" customWidth="1"/>
    <col min="12047" max="12047" width="6.625" customWidth="1"/>
    <col min="12048" max="12048" width="20.625" bestFit="1" customWidth="1"/>
    <col min="12049" max="12049" width="6.625" customWidth="1"/>
    <col min="12050" max="12050" width="20.625" bestFit="1" customWidth="1"/>
    <col min="12051" max="12051" width="6.625" customWidth="1"/>
    <col min="12052" max="12052" width="31.875" bestFit="1" customWidth="1"/>
    <col min="12053" max="12053" width="4.25" customWidth="1"/>
    <col min="12054" max="12054" width="14" bestFit="1" customWidth="1"/>
    <col min="12055" max="12056" width="7.625" customWidth="1"/>
    <col min="12057" max="12057" width="6.625" customWidth="1"/>
    <col min="12058" max="12058" width="3.75" customWidth="1"/>
    <col min="12059" max="12060" width="6.625" customWidth="1"/>
    <col min="12061" max="12061" width="9" customWidth="1"/>
    <col min="12062" max="12062" width="24.25" bestFit="1" customWidth="1"/>
    <col min="12063" max="12063" width="20.625" bestFit="1" customWidth="1"/>
    <col min="12064" max="12065" width="6.625" customWidth="1"/>
    <col min="12066" max="12066" width="21.125" bestFit="1" customWidth="1"/>
    <col min="12067" max="12067" width="7" customWidth="1"/>
    <col min="12068" max="12068" width="21.125" bestFit="1" customWidth="1"/>
    <col min="12069" max="12069" width="6" customWidth="1"/>
    <col min="12070" max="12070" width="7.875" customWidth="1"/>
    <col min="12071" max="12071" width="9.875" bestFit="1" customWidth="1"/>
    <col min="12072" max="12072" width="10.875" bestFit="1" customWidth="1"/>
    <col min="12073" max="12073" width="8.875" customWidth="1"/>
    <col min="12074" max="12074" width="10.875" bestFit="1" customWidth="1"/>
    <col min="12075" max="12075" width="4" customWidth="1"/>
    <col min="12076" max="12076" width="4.375" customWidth="1"/>
    <col min="12078" max="12078" width="8.75" customWidth="1"/>
    <col min="12289" max="12289" width="2.75" customWidth="1"/>
    <col min="12290" max="12290" width="22.375" bestFit="1" customWidth="1"/>
    <col min="12291" max="12291" width="9.75" bestFit="1" customWidth="1"/>
    <col min="12292" max="12292" width="84.75" bestFit="1" customWidth="1"/>
    <col min="12293" max="12293" width="31.75" customWidth="1"/>
    <col min="12294" max="12295" width="6.625" customWidth="1"/>
    <col min="12296" max="12297" width="5" customWidth="1"/>
    <col min="12298" max="12298" width="4" customWidth="1"/>
    <col min="12299" max="12299" width="3.75" customWidth="1"/>
    <col min="12300" max="12300" width="19.25" bestFit="1" customWidth="1"/>
    <col min="12301" max="12301" width="12.25" customWidth="1"/>
    <col min="12302" max="12302" width="11.75" customWidth="1"/>
    <col min="12303" max="12303" width="6.625" customWidth="1"/>
    <col min="12304" max="12304" width="20.625" bestFit="1" customWidth="1"/>
    <col min="12305" max="12305" width="6.625" customWidth="1"/>
    <col min="12306" max="12306" width="20.625" bestFit="1" customWidth="1"/>
    <col min="12307" max="12307" width="6.625" customWidth="1"/>
    <col min="12308" max="12308" width="31.875" bestFit="1" customWidth="1"/>
    <col min="12309" max="12309" width="4.25" customWidth="1"/>
    <col min="12310" max="12310" width="14" bestFit="1" customWidth="1"/>
    <col min="12311" max="12312" width="7.625" customWidth="1"/>
    <col min="12313" max="12313" width="6.625" customWidth="1"/>
    <col min="12314" max="12314" width="3.75" customWidth="1"/>
    <col min="12315" max="12316" width="6.625" customWidth="1"/>
    <col min="12317" max="12317" width="9" customWidth="1"/>
    <col min="12318" max="12318" width="24.25" bestFit="1" customWidth="1"/>
    <col min="12319" max="12319" width="20.625" bestFit="1" customWidth="1"/>
    <col min="12320" max="12321" width="6.625" customWidth="1"/>
    <col min="12322" max="12322" width="21.125" bestFit="1" customWidth="1"/>
    <col min="12323" max="12323" width="7" customWidth="1"/>
    <col min="12324" max="12324" width="21.125" bestFit="1" customWidth="1"/>
    <col min="12325" max="12325" width="6" customWidth="1"/>
    <col min="12326" max="12326" width="7.875" customWidth="1"/>
    <col min="12327" max="12327" width="9.875" bestFit="1" customWidth="1"/>
    <col min="12328" max="12328" width="10.875" bestFit="1" customWidth="1"/>
    <col min="12329" max="12329" width="8.875" customWidth="1"/>
    <col min="12330" max="12330" width="10.875" bestFit="1" customWidth="1"/>
    <col min="12331" max="12331" width="4" customWidth="1"/>
    <col min="12332" max="12332" width="4.375" customWidth="1"/>
    <col min="12334" max="12334" width="8.75" customWidth="1"/>
    <col min="12545" max="12545" width="2.75" customWidth="1"/>
    <col min="12546" max="12546" width="22.375" bestFit="1" customWidth="1"/>
    <col min="12547" max="12547" width="9.75" bestFit="1" customWidth="1"/>
    <col min="12548" max="12548" width="84.75" bestFit="1" customWidth="1"/>
    <col min="12549" max="12549" width="31.75" customWidth="1"/>
    <col min="12550" max="12551" width="6.625" customWidth="1"/>
    <col min="12552" max="12553" width="5" customWidth="1"/>
    <col min="12554" max="12554" width="4" customWidth="1"/>
    <col min="12555" max="12555" width="3.75" customWidth="1"/>
    <col min="12556" max="12556" width="19.25" bestFit="1" customWidth="1"/>
    <col min="12557" max="12557" width="12.25" customWidth="1"/>
    <col min="12558" max="12558" width="11.75" customWidth="1"/>
    <col min="12559" max="12559" width="6.625" customWidth="1"/>
    <col min="12560" max="12560" width="20.625" bestFit="1" customWidth="1"/>
    <col min="12561" max="12561" width="6.625" customWidth="1"/>
    <col min="12562" max="12562" width="20.625" bestFit="1" customWidth="1"/>
    <col min="12563" max="12563" width="6.625" customWidth="1"/>
    <col min="12564" max="12564" width="31.875" bestFit="1" customWidth="1"/>
    <col min="12565" max="12565" width="4.25" customWidth="1"/>
    <col min="12566" max="12566" width="14" bestFit="1" customWidth="1"/>
    <col min="12567" max="12568" width="7.625" customWidth="1"/>
    <col min="12569" max="12569" width="6.625" customWidth="1"/>
    <col min="12570" max="12570" width="3.75" customWidth="1"/>
    <col min="12571" max="12572" width="6.625" customWidth="1"/>
    <col min="12573" max="12573" width="9" customWidth="1"/>
    <col min="12574" max="12574" width="24.25" bestFit="1" customWidth="1"/>
    <col min="12575" max="12575" width="20.625" bestFit="1" customWidth="1"/>
    <col min="12576" max="12577" width="6.625" customWidth="1"/>
    <col min="12578" max="12578" width="21.125" bestFit="1" customWidth="1"/>
    <col min="12579" max="12579" width="7" customWidth="1"/>
    <col min="12580" max="12580" width="21.125" bestFit="1" customWidth="1"/>
    <col min="12581" max="12581" width="6" customWidth="1"/>
    <col min="12582" max="12582" width="7.875" customWidth="1"/>
    <col min="12583" max="12583" width="9.875" bestFit="1" customWidth="1"/>
    <col min="12584" max="12584" width="10.875" bestFit="1" customWidth="1"/>
    <col min="12585" max="12585" width="8.875" customWidth="1"/>
    <col min="12586" max="12586" width="10.875" bestFit="1" customWidth="1"/>
    <col min="12587" max="12587" width="4" customWidth="1"/>
    <col min="12588" max="12588" width="4.375" customWidth="1"/>
    <col min="12590" max="12590" width="8.75" customWidth="1"/>
    <col min="12801" max="12801" width="2.75" customWidth="1"/>
    <col min="12802" max="12802" width="22.375" bestFit="1" customWidth="1"/>
    <col min="12803" max="12803" width="9.75" bestFit="1" customWidth="1"/>
    <col min="12804" max="12804" width="84.75" bestFit="1" customWidth="1"/>
    <col min="12805" max="12805" width="31.75" customWidth="1"/>
    <col min="12806" max="12807" width="6.625" customWidth="1"/>
    <col min="12808" max="12809" width="5" customWidth="1"/>
    <col min="12810" max="12810" width="4" customWidth="1"/>
    <col min="12811" max="12811" width="3.75" customWidth="1"/>
    <col min="12812" max="12812" width="19.25" bestFit="1" customWidth="1"/>
    <col min="12813" max="12813" width="12.25" customWidth="1"/>
    <col min="12814" max="12814" width="11.75" customWidth="1"/>
    <col min="12815" max="12815" width="6.625" customWidth="1"/>
    <col min="12816" max="12816" width="20.625" bestFit="1" customWidth="1"/>
    <col min="12817" max="12817" width="6.625" customWidth="1"/>
    <col min="12818" max="12818" width="20.625" bestFit="1" customWidth="1"/>
    <col min="12819" max="12819" width="6.625" customWidth="1"/>
    <col min="12820" max="12820" width="31.875" bestFit="1" customWidth="1"/>
    <col min="12821" max="12821" width="4.25" customWidth="1"/>
    <col min="12822" max="12822" width="14" bestFit="1" customWidth="1"/>
    <col min="12823" max="12824" width="7.625" customWidth="1"/>
    <col min="12825" max="12825" width="6.625" customWidth="1"/>
    <col min="12826" max="12826" width="3.75" customWidth="1"/>
    <col min="12827" max="12828" width="6.625" customWidth="1"/>
    <col min="12829" max="12829" width="9" customWidth="1"/>
    <col min="12830" max="12830" width="24.25" bestFit="1" customWidth="1"/>
    <col min="12831" max="12831" width="20.625" bestFit="1" customWidth="1"/>
    <col min="12832" max="12833" width="6.625" customWidth="1"/>
    <col min="12834" max="12834" width="21.125" bestFit="1" customWidth="1"/>
    <col min="12835" max="12835" width="7" customWidth="1"/>
    <col min="12836" max="12836" width="21.125" bestFit="1" customWidth="1"/>
    <col min="12837" max="12837" width="6" customWidth="1"/>
    <col min="12838" max="12838" width="7.875" customWidth="1"/>
    <col min="12839" max="12839" width="9.875" bestFit="1" customWidth="1"/>
    <col min="12840" max="12840" width="10.875" bestFit="1" customWidth="1"/>
    <col min="12841" max="12841" width="8.875" customWidth="1"/>
    <col min="12842" max="12842" width="10.875" bestFit="1" customWidth="1"/>
    <col min="12843" max="12843" width="4" customWidth="1"/>
    <col min="12844" max="12844" width="4.375" customWidth="1"/>
    <col min="12846" max="12846" width="8.75" customWidth="1"/>
    <col min="13057" max="13057" width="2.75" customWidth="1"/>
    <col min="13058" max="13058" width="22.375" bestFit="1" customWidth="1"/>
    <col min="13059" max="13059" width="9.75" bestFit="1" customWidth="1"/>
    <col min="13060" max="13060" width="84.75" bestFit="1" customWidth="1"/>
    <col min="13061" max="13061" width="31.75" customWidth="1"/>
    <col min="13062" max="13063" width="6.625" customWidth="1"/>
    <col min="13064" max="13065" width="5" customWidth="1"/>
    <col min="13066" max="13066" width="4" customWidth="1"/>
    <col min="13067" max="13067" width="3.75" customWidth="1"/>
    <col min="13068" max="13068" width="19.25" bestFit="1" customWidth="1"/>
    <col min="13069" max="13069" width="12.25" customWidth="1"/>
    <col min="13070" max="13070" width="11.75" customWidth="1"/>
    <col min="13071" max="13071" width="6.625" customWidth="1"/>
    <col min="13072" max="13072" width="20.625" bestFit="1" customWidth="1"/>
    <col min="13073" max="13073" width="6.625" customWidth="1"/>
    <col min="13074" max="13074" width="20.625" bestFit="1" customWidth="1"/>
    <col min="13075" max="13075" width="6.625" customWidth="1"/>
    <col min="13076" max="13076" width="31.875" bestFit="1" customWidth="1"/>
    <col min="13077" max="13077" width="4.25" customWidth="1"/>
    <col min="13078" max="13078" width="14" bestFit="1" customWidth="1"/>
    <col min="13079" max="13080" width="7.625" customWidth="1"/>
    <col min="13081" max="13081" width="6.625" customWidth="1"/>
    <col min="13082" max="13082" width="3.75" customWidth="1"/>
    <col min="13083" max="13084" width="6.625" customWidth="1"/>
    <col min="13085" max="13085" width="9" customWidth="1"/>
    <col min="13086" max="13086" width="24.25" bestFit="1" customWidth="1"/>
    <col min="13087" max="13087" width="20.625" bestFit="1" customWidth="1"/>
    <col min="13088" max="13089" width="6.625" customWidth="1"/>
    <col min="13090" max="13090" width="21.125" bestFit="1" customWidth="1"/>
    <col min="13091" max="13091" width="7" customWidth="1"/>
    <col min="13092" max="13092" width="21.125" bestFit="1" customWidth="1"/>
    <col min="13093" max="13093" width="6" customWidth="1"/>
    <col min="13094" max="13094" width="7.875" customWidth="1"/>
    <col min="13095" max="13095" width="9.875" bestFit="1" customWidth="1"/>
    <col min="13096" max="13096" width="10.875" bestFit="1" customWidth="1"/>
    <col min="13097" max="13097" width="8.875" customWidth="1"/>
    <col min="13098" max="13098" width="10.875" bestFit="1" customWidth="1"/>
    <col min="13099" max="13099" width="4" customWidth="1"/>
    <col min="13100" max="13100" width="4.375" customWidth="1"/>
    <col min="13102" max="13102" width="8.75" customWidth="1"/>
    <col min="13313" max="13313" width="2.75" customWidth="1"/>
    <col min="13314" max="13314" width="22.375" bestFit="1" customWidth="1"/>
    <col min="13315" max="13315" width="9.75" bestFit="1" customWidth="1"/>
    <col min="13316" max="13316" width="84.75" bestFit="1" customWidth="1"/>
    <col min="13317" max="13317" width="31.75" customWidth="1"/>
    <col min="13318" max="13319" width="6.625" customWidth="1"/>
    <col min="13320" max="13321" width="5" customWidth="1"/>
    <col min="13322" max="13322" width="4" customWidth="1"/>
    <col min="13323" max="13323" width="3.75" customWidth="1"/>
    <col min="13324" max="13324" width="19.25" bestFit="1" customWidth="1"/>
    <col min="13325" max="13325" width="12.25" customWidth="1"/>
    <col min="13326" max="13326" width="11.75" customWidth="1"/>
    <col min="13327" max="13327" width="6.625" customWidth="1"/>
    <col min="13328" max="13328" width="20.625" bestFit="1" customWidth="1"/>
    <col min="13329" max="13329" width="6.625" customWidth="1"/>
    <col min="13330" max="13330" width="20.625" bestFit="1" customWidth="1"/>
    <col min="13331" max="13331" width="6.625" customWidth="1"/>
    <col min="13332" max="13332" width="31.875" bestFit="1" customWidth="1"/>
    <col min="13333" max="13333" width="4.25" customWidth="1"/>
    <col min="13334" max="13334" width="14" bestFit="1" customWidth="1"/>
    <col min="13335" max="13336" width="7.625" customWidth="1"/>
    <col min="13337" max="13337" width="6.625" customWidth="1"/>
    <col min="13338" max="13338" width="3.75" customWidth="1"/>
    <col min="13339" max="13340" width="6.625" customWidth="1"/>
    <col min="13341" max="13341" width="9" customWidth="1"/>
    <col min="13342" max="13342" width="24.25" bestFit="1" customWidth="1"/>
    <col min="13343" max="13343" width="20.625" bestFit="1" customWidth="1"/>
    <col min="13344" max="13345" width="6.625" customWidth="1"/>
    <col min="13346" max="13346" width="21.125" bestFit="1" customWidth="1"/>
    <col min="13347" max="13347" width="7" customWidth="1"/>
    <col min="13348" max="13348" width="21.125" bestFit="1" customWidth="1"/>
    <col min="13349" max="13349" width="6" customWidth="1"/>
    <col min="13350" max="13350" width="7.875" customWidth="1"/>
    <col min="13351" max="13351" width="9.875" bestFit="1" customWidth="1"/>
    <col min="13352" max="13352" width="10.875" bestFit="1" customWidth="1"/>
    <col min="13353" max="13353" width="8.875" customWidth="1"/>
    <col min="13354" max="13354" width="10.875" bestFit="1" customWidth="1"/>
    <col min="13355" max="13355" width="4" customWidth="1"/>
    <col min="13356" max="13356" width="4.375" customWidth="1"/>
    <col min="13358" max="13358" width="8.75" customWidth="1"/>
    <col min="13569" max="13569" width="2.75" customWidth="1"/>
    <col min="13570" max="13570" width="22.375" bestFit="1" customWidth="1"/>
    <col min="13571" max="13571" width="9.75" bestFit="1" customWidth="1"/>
    <col min="13572" max="13572" width="84.75" bestFit="1" customWidth="1"/>
    <col min="13573" max="13573" width="31.75" customWidth="1"/>
    <col min="13574" max="13575" width="6.625" customWidth="1"/>
    <col min="13576" max="13577" width="5" customWidth="1"/>
    <col min="13578" max="13578" width="4" customWidth="1"/>
    <col min="13579" max="13579" width="3.75" customWidth="1"/>
    <col min="13580" max="13580" width="19.25" bestFit="1" customWidth="1"/>
    <col min="13581" max="13581" width="12.25" customWidth="1"/>
    <col min="13582" max="13582" width="11.75" customWidth="1"/>
    <col min="13583" max="13583" width="6.625" customWidth="1"/>
    <col min="13584" max="13584" width="20.625" bestFit="1" customWidth="1"/>
    <col min="13585" max="13585" width="6.625" customWidth="1"/>
    <col min="13586" max="13586" width="20.625" bestFit="1" customWidth="1"/>
    <col min="13587" max="13587" width="6.625" customWidth="1"/>
    <col min="13588" max="13588" width="31.875" bestFit="1" customWidth="1"/>
    <col min="13589" max="13589" width="4.25" customWidth="1"/>
    <col min="13590" max="13590" width="14" bestFit="1" customWidth="1"/>
    <col min="13591" max="13592" width="7.625" customWidth="1"/>
    <col min="13593" max="13593" width="6.625" customWidth="1"/>
    <col min="13594" max="13594" width="3.75" customWidth="1"/>
    <col min="13595" max="13596" width="6.625" customWidth="1"/>
    <col min="13597" max="13597" width="9" customWidth="1"/>
    <col min="13598" max="13598" width="24.25" bestFit="1" customWidth="1"/>
    <col min="13599" max="13599" width="20.625" bestFit="1" customWidth="1"/>
    <col min="13600" max="13601" width="6.625" customWidth="1"/>
    <col min="13602" max="13602" width="21.125" bestFit="1" customWidth="1"/>
    <col min="13603" max="13603" width="7" customWidth="1"/>
    <col min="13604" max="13604" width="21.125" bestFit="1" customWidth="1"/>
    <col min="13605" max="13605" width="6" customWidth="1"/>
    <col min="13606" max="13606" width="7.875" customWidth="1"/>
    <col min="13607" max="13607" width="9.875" bestFit="1" customWidth="1"/>
    <col min="13608" max="13608" width="10.875" bestFit="1" customWidth="1"/>
    <col min="13609" max="13609" width="8.875" customWidth="1"/>
    <col min="13610" max="13610" width="10.875" bestFit="1" customWidth="1"/>
    <col min="13611" max="13611" width="4" customWidth="1"/>
    <col min="13612" max="13612" width="4.375" customWidth="1"/>
    <col min="13614" max="13614" width="8.75" customWidth="1"/>
    <col min="13825" max="13825" width="2.75" customWidth="1"/>
    <col min="13826" max="13826" width="22.375" bestFit="1" customWidth="1"/>
    <col min="13827" max="13827" width="9.75" bestFit="1" customWidth="1"/>
    <col min="13828" max="13828" width="84.75" bestFit="1" customWidth="1"/>
    <col min="13829" max="13829" width="31.75" customWidth="1"/>
    <col min="13830" max="13831" width="6.625" customWidth="1"/>
    <col min="13832" max="13833" width="5" customWidth="1"/>
    <col min="13834" max="13834" width="4" customWidth="1"/>
    <col min="13835" max="13835" width="3.75" customWidth="1"/>
    <col min="13836" max="13836" width="19.25" bestFit="1" customWidth="1"/>
    <col min="13837" max="13837" width="12.25" customWidth="1"/>
    <col min="13838" max="13838" width="11.75" customWidth="1"/>
    <col min="13839" max="13839" width="6.625" customWidth="1"/>
    <col min="13840" max="13840" width="20.625" bestFit="1" customWidth="1"/>
    <col min="13841" max="13841" width="6.625" customWidth="1"/>
    <col min="13842" max="13842" width="20.625" bestFit="1" customWidth="1"/>
    <col min="13843" max="13843" width="6.625" customWidth="1"/>
    <col min="13844" max="13844" width="31.875" bestFit="1" customWidth="1"/>
    <col min="13845" max="13845" width="4.25" customWidth="1"/>
    <col min="13846" max="13846" width="14" bestFit="1" customWidth="1"/>
    <col min="13847" max="13848" width="7.625" customWidth="1"/>
    <col min="13849" max="13849" width="6.625" customWidth="1"/>
    <col min="13850" max="13850" width="3.75" customWidth="1"/>
    <col min="13851" max="13852" width="6.625" customWidth="1"/>
    <col min="13853" max="13853" width="9" customWidth="1"/>
    <col min="13854" max="13854" width="24.25" bestFit="1" customWidth="1"/>
    <col min="13855" max="13855" width="20.625" bestFit="1" customWidth="1"/>
    <col min="13856" max="13857" width="6.625" customWidth="1"/>
    <col min="13858" max="13858" width="21.125" bestFit="1" customWidth="1"/>
    <col min="13859" max="13859" width="7" customWidth="1"/>
    <col min="13860" max="13860" width="21.125" bestFit="1" customWidth="1"/>
    <col min="13861" max="13861" width="6" customWidth="1"/>
    <col min="13862" max="13862" width="7.875" customWidth="1"/>
    <col min="13863" max="13863" width="9.875" bestFit="1" customWidth="1"/>
    <col min="13864" max="13864" width="10.875" bestFit="1" customWidth="1"/>
    <col min="13865" max="13865" width="8.875" customWidth="1"/>
    <col min="13866" max="13866" width="10.875" bestFit="1" customWidth="1"/>
    <col min="13867" max="13867" width="4" customWidth="1"/>
    <col min="13868" max="13868" width="4.375" customWidth="1"/>
    <col min="13870" max="13870" width="8.75" customWidth="1"/>
    <col min="14081" max="14081" width="2.75" customWidth="1"/>
    <col min="14082" max="14082" width="22.375" bestFit="1" customWidth="1"/>
    <col min="14083" max="14083" width="9.75" bestFit="1" customWidth="1"/>
    <col min="14084" max="14084" width="84.75" bestFit="1" customWidth="1"/>
    <col min="14085" max="14085" width="31.75" customWidth="1"/>
    <col min="14086" max="14087" width="6.625" customWidth="1"/>
    <col min="14088" max="14089" width="5" customWidth="1"/>
    <col min="14090" max="14090" width="4" customWidth="1"/>
    <col min="14091" max="14091" width="3.75" customWidth="1"/>
    <col min="14092" max="14092" width="19.25" bestFit="1" customWidth="1"/>
    <col min="14093" max="14093" width="12.25" customWidth="1"/>
    <col min="14094" max="14094" width="11.75" customWidth="1"/>
    <col min="14095" max="14095" width="6.625" customWidth="1"/>
    <col min="14096" max="14096" width="20.625" bestFit="1" customWidth="1"/>
    <col min="14097" max="14097" width="6.625" customWidth="1"/>
    <col min="14098" max="14098" width="20.625" bestFit="1" customWidth="1"/>
    <col min="14099" max="14099" width="6.625" customWidth="1"/>
    <col min="14100" max="14100" width="31.875" bestFit="1" customWidth="1"/>
    <col min="14101" max="14101" width="4.25" customWidth="1"/>
    <col min="14102" max="14102" width="14" bestFit="1" customWidth="1"/>
    <col min="14103" max="14104" width="7.625" customWidth="1"/>
    <col min="14105" max="14105" width="6.625" customWidth="1"/>
    <col min="14106" max="14106" width="3.75" customWidth="1"/>
    <col min="14107" max="14108" width="6.625" customWidth="1"/>
    <col min="14109" max="14109" width="9" customWidth="1"/>
    <col min="14110" max="14110" width="24.25" bestFit="1" customWidth="1"/>
    <col min="14111" max="14111" width="20.625" bestFit="1" customWidth="1"/>
    <col min="14112" max="14113" width="6.625" customWidth="1"/>
    <col min="14114" max="14114" width="21.125" bestFit="1" customWidth="1"/>
    <col min="14115" max="14115" width="7" customWidth="1"/>
    <col min="14116" max="14116" width="21.125" bestFit="1" customWidth="1"/>
    <col min="14117" max="14117" width="6" customWidth="1"/>
    <col min="14118" max="14118" width="7.875" customWidth="1"/>
    <col min="14119" max="14119" width="9.875" bestFit="1" customWidth="1"/>
    <col min="14120" max="14120" width="10.875" bestFit="1" customWidth="1"/>
    <col min="14121" max="14121" width="8.875" customWidth="1"/>
    <col min="14122" max="14122" width="10.875" bestFit="1" customWidth="1"/>
    <col min="14123" max="14123" width="4" customWidth="1"/>
    <col min="14124" max="14124" width="4.375" customWidth="1"/>
    <col min="14126" max="14126" width="8.75" customWidth="1"/>
    <col min="14337" max="14337" width="2.75" customWidth="1"/>
    <col min="14338" max="14338" width="22.375" bestFit="1" customWidth="1"/>
    <col min="14339" max="14339" width="9.75" bestFit="1" customWidth="1"/>
    <col min="14340" max="14340" width="84.75" bestFit="1" customWidth="1"/>
    <col min="14341" max="14341" width="31.75" customWidth="1"/>
    <col min="14342" max="14343" width="6.625" customWidth="1"/>
    <col min="14344" max="14345" width="5" customWidth="1"/>
    <col min="14346" max="14346" width="4" customWidth="1"/>
    <col min="14347" max="14347" width="3.75" customWidth="1"/>
    <col min="14348" max="14348" width="19.25" bestFit="1" customWidth="1"/>
    <col min="14349" max="14349" width="12.25" customWidth="1"/>
    <col min="14350" max="14350" width="11.75" customWidth="1"/>
    <col min="14351" max="14351" width="6.625" customWidth="1"/>
    <col min="14352" max="14352" width="20.625" bestFit="1" customWidth="1"/>
    <col min="14353" max="14353" width="6.625" customWidth="1"/>
    <col min="14354" max="14354" width="20.625" bestFit="1" customWidth="1"/>
    <col min="14355" max="14355" width="6.625" customWidth="1"/>
    <col min="14356" max="14356" width="31.875" bestFit="1" customWidth="1"/>
    <col min="14357" max="14357" width="4.25" customWidth="1"/>
    <col min="14358" max="14358" width="14" bestFit="1" customWidth="1"/>
    <col min="14359" max="14360" width="7.625" customWidth="1"/>
    <col min="14361" max="14361" width="6.625" customWidth="1"/>
    <col min="14362" max="14362" width="3.75" customWidth="1"/>
    <col min="14363" max="14364" width="6.625" customWidth="1"/>
    <col min="14365" max="14365" width="9" customWidth="1"/>
    <col min="14366" max="14366" width="24.25" bestFit="1" customWidth="1"/>
    <col min="14367" max="14367" width="20.625" bestFit="1" customWidth="1"/>
    <col min="14368" max="14369" width="6.625" customWidth="1"/>
    <col min="14370" max="14370" width="21.125" bestFit="1" customWidth="1"/>
    <col min="14371" max="14371" width="7" customWidth="1"/>
    <col min="14372" max="14372" width="21.125" bestFit="1" customWidth="1"/>
    <col min="14373" max="14373" width="6" customWidth="1"/>
    <col min="14374" max="14374" width="7.875" customWidth="1"/>
    <col min="14375" max="14375" width="9.875" bestFit="1" customWidth="1"/>
    <col min="14376" max="14376" width="10.875" bestFit="1" customWidth="1"/>
    <col min="14377" max="14377" width="8.875" customWidth="1"/>
    <col min="14378" max="14378" width="10.875" bestFit="1" customWidth="1"/>
    <col min="14379" max="14379" width="4" customWidth="1"/>
    <col min="14380" max="14380" width="4.375" customWidth="1"/>
    <col min="14382" max="14382" width="8.75" customWidth="1"/>
    <col min="14593" max="14593" width="2.75" customWidth="1"/>
    <col min="14594" max="14594" width="22.375" bestFit="1" customWidth="1"/>
    <col min="14595" max="14595" width="9.75" bestFit="1" customWidth="1"/>
    <col min="14596" max="14596" width="84.75" bestFit="1" customWidth="1"/>
    <col min="14597" max="14597" width="31.75" customWidth="1"/>
    <col min="14598" max="14599" width="6.625" customWidth="1"/>
    <col min="14600" max="14601" width="5" customWidth="1"/>
    <col min="14602" max="14602" width="4" customWidth="1"/>
    <col min="14603" max="14603" width="3.75" customWidth="1"/>
    <col min="14604" max="14604" width="19.25" bestFit="1" customWidth="1"/>
    <col min="14605" max="14605" width="12.25" customWidth="1"/>
    <col min="14606" max="14606" width="11.75" customWidth="1"/>
    <col min="14607" max="14607" width="6.625" customWidth="1"/>
    <col min="14608" max="14608" width="20.625" bestFit="1" customWidth="1"/>
    <col min="14609" max="14609" width="6.625" customWidth="1"/>
    <col min="14610" max="14610" width="20.625" bestFit="1" customWidth="1"/>
    <col min="14611" max="14611" width="6.625" customWidth="1"/>
    <col min="14612" max="14612" width="31.875" bestFit="1" customWidth="1"/>
    <col min="14613" max="14613" width="4.25" customWidth="1"/>
    <col min="14614" max="14614" width="14" bestFit="1" customWidth="1"/>
    <col min="14615" max="14616" width="7.625" customWidth="1"/>
    <col min="14617" max="14617" width="6.625" customWidth="1"/>
    <col min="14618" max="14618" width="3.75" customWidth="1"/>
    <col min="14619" max="14620" width="6.625" customWidth="1"/>
    <col min="14621" max="14621" width="9" customWidth="1"/>
    <col min="14622" max="14622" width="24.25" bestFit="1" customWidth="1"/>
    <col min="14623" max="14623" width="20.625" bestFit="1" customWidth="1"/>
    <col min="14624" max="14625" width="6.625" customWidth="1"/>
    <col min="14626" max="14626" width="21.125" bestFit="1" customWidth="1"/>
    <col min="14627" max="14627" width="7" customWidth="1"/>
    <col min="14628" max="14628" width="21.125" bestFit="1" customWidth="1"/>
    <col min="14629" max="14629" width="6" customWidth="1"/>
    <col min="14630" max="14630" width="7.875" customWidth="1"/>
    <col min="14631" max="14631" width="9.875" bestFit="1" customWidth="1"/>
    <col min="14632" max="14632" width="10.875" bestFit="1" customWidth="1"/>
    <col min="14633" max="14633" width="8.875" customWidth="1"/>
    <col min="14634" max="14634" width="10.875" bestFit="1" customWidth="1"/>
    <col min="14635" max="14635" width="4" customWidth="1"/>
    <col min="14636" max="14636" width="4.375" customWidth="1"/>
    <col min="14638" max="14638" width="8.75" customWidth="1"/>
    <col min="14849" max="14849" width="2.75" customWidth="1"/>
    <col min="14850" max="14850" width="22.375" bestFit="1" customWidth="1"/>
    <col min="14851" max="14851" width="9.75" bestFit="1" customWidth="1"/>
    <col min="14852" max="14852" width="84.75" bestFit="1" customWidth="1"/>
    <col min="14853" max="14853" width="31.75" customWidth="1"/>
    <col min="14854" max="14855" width="6.625" customWidth="1"/>
    <col min="14856" max="14857" width="5" customWidth="1"/>
    <col min="14858" max="14858" width="4" customWidth="1"/>
    <col min="14859" max="14859" width="3.75" customWidth="1"/>
    <col min="14860" max="14860" width="19.25" bestFit="1" customWidth="1"/>
    <col min="14861" max="14861" width="12.25" customWidth="1"/>
    <col min="14862" max="14862" width="11.75" customWidth="1"/>
    <col min="14863" max="14863" width="6.625" customWidth="1"/>
    <col min="14864" max="14864" width="20.625" bestFit="1" customWidth="1"/>
    <col min="14865" max="14865" width="6.625" customWidth="1"/>
    <col min="14866" max="14866" width="20.625" bestFit="1" customWidth="1"/>
    <col min="14867" max="14867" width="6.625" customWidth="1"/>
    <col min="14868" max="14868" width="31.875" bestFit="1" customWidth="1"/>
    <col min="14869" max="14869" width="4.25" customWidth="1"/>
    <col min="14870" max="14870" width="14" bestFit="1" customWidth="1"/>
    <col min="14871" max="14872" width="7.625" customWidth="1"/>
    <col min="14873" max="14873" width="6.625" customWidth="1"/>
    <col min="14874" max="14874" width="3.75" customWidth="1"/>
    <col min="14875" max="14876" width="6.625" customWidth="1"/>
    <col min="14877" max="14877" width="9" customWidth="1"/>
    <col min="14878" max="14878" width="24.25" bestFit="1" customWidth="1"/>
    <col min="14879" max="14879" width="20.625" bestFit="1" customWidth="1"/>
    <col min="14880" max="14881" width="6.625" customWidth="1"/>
    <col min="14882" max="14882" width="21.125" bestFit="1" customWidth="1"/>
    <col min="14883" max="14883" width="7" customWidth="1"/>
    <col min="14884" max="14884" width="21.125" bestFit="1" customWidth="1"/>
    <col min="14885" max="14885" width="6" customWidth="1"/>
    <col min="14886" max="14886" width="7.875" customWidth="1"/>
    <col min="14887" max="14887" width="9.875" bestFit="1" customWidth="1"/>
    <col min="14888" max="14888" width="10.875" bestFit="1" customWidth="1"/>
    <col min="14889" max="14889" width="8.875" customWidth="1"/>
    <col min="14890" max="14890" width="10.875" bestFit="1" customWidth="1"/>
    <col min="14891" max="14891" width="4" customWidth="1"/>
    <col min="14892" max="14892" width="4.375" customWidth="1"/>
    <col min="14894" max="14894" width="8.75" customWidth="1"/>
    <col min="15105" max="15105" width="2.75" customWidth="1"/>
    <col min="15106" max="15106" width="22.375" bestFit="1" customWidth="1"/>
    <col min="15107" max="15107" width="9.75" bestFit="1" customWidth="1"/>
    <col min="15108" max="15108" width="84.75" bestFit="1" customWidth="1"/>
    <col min="15109" max="15109" width="31.75" customWidth="1"/>
    <col min="15110" max="15111" width="6.625" customWidth="1"/>
    <col min="15112" max="15113" width="5" customWidth="1"/>
    <col min="15114" max="15114" width="4" customWidth="1"/>
    <col min="15115" max="15115" width="3.75" customWidth="1"/>
    <col min="15116" max="15116" width="19.25" bestFit="1" customWidth="1"/>
    <col min="15117" max="15117" width="12.25" customWidth="1"/>
    <col min="15118" max="15118" width="11.75" customWidth="1"/>
    <col min="15119" max="15119" width="6.625" customWidth="1"/>
    <col min="15120" max="15120" width="20.625" bestFit="1" customWidth="1"/>
    <col min="15121" max="15121" width="6.625" customWidth="1"/>
    <col min="15122" max="15122" width="20.625" bestFit="1" customWidth="1"/>
    <col min="15123" max="15123" width="6.625" customWidth="1"/>
    <col min="15124" max="15124" width="31.875" bestFit="1" customWidth="1"/>
    <col min="15125" max="15125" width="4.25" customWidth="1"/>
    <col min="15126" max="15126" width="14" bestFit="1" customWidth="1"/>
    <col min="15127" max="15128" width="7.625" customWidth="1"/>
    <col min="15129" max="15129" width="6.625" customWidth="1"/>
    <col min="15130" max="15130" width="3.75" customWidth="1"/>
    <col min="15131" max="15132" width="6.625" customWidth="1"/>
    <col min="15133" max="15133" width="9" customWidth="1"/>
    <col min="15134" max="15134" width="24.25" bestFit="1" customWidth="1"/>
    <col min="15135" max="15135" width="20.625" bestFit="1" customWidth="1"/>
    <col min="15136" max="15137" width="6.625" customWidth="1"/>
    <col min="15138" max="15138" width="21.125" bestFit="1" customWidth="1"/>
    <col min="15139" max="15139" width="7" customWidth="1"/>
    <col min="15140" max="15140" width="21.125" bestFit="1" customWidth="1"/>
    <col min="15141" max="15141" width="6" customWidth="1"/>
    <col min="15142" max="15142" width="7.875" customWidth="1"/>
    <col min="15143" max="15143" width="9.875" bestFit="1" customWidth="1"/>
    <col min="15144" max="15144" width="10.875" bestFit="1" customWidth="1"/>
    <col min="15145" max="15145" width="8.875" customWidth="1"/>
    <col min="15146" max="15146" width="10.875" bestFit="1" customWidth="1"/>
    <col min="15147" max="15147" width="4" customWidth="1"/>
    <col min="15148" max="15148" width="4.375" customWidth="1"/>
    <col min="15150" max="15150" width="8.75" customWidth="1"/>
    <col min="15361" max="15361" width="2.75" customWidth="1"/>
    <col min="15362" max="15362" width="22.375" bestFit="1" customWidth="1"/>
    <col min="15363" max="15363" width="9.75" bestFit="1" customWidth="1"/>
    <col min="15364" max="15364" width="84.75" bestFit="1" customWidth="1"/>
    <col min="15365" max="15365" width="31.75" customWidth="1"/>
    <col min="15366" max="15367" width="6.625" customWidth="1"/>
    <col min="15368" max="15369" width="5" customWidth="1"/>
    <col min="15370" max="15370" width="4" customWidth="1"/>
    <col min="15371" max="15371" width="3.75" customWidth="1"/>
    <col min="15372" max="15372" width="19.25" bestFit="1" customWidth="1"/>
    <col min="15373" max="15373" width="12.25" customWidth="1"/>
    <col min="15374" max="15374" width="11.75" customWidth="1"/>
    <col min="15375" max="15375" width="6.625" customWidth="1"/>
    <col min="15376" max="15376" width="20.625" bestFit="1" customWidth="1"/>
    <col min="15377" max="15377" width="6.625" customWidth="1"/>
    <col min="15378" max="15378" width="20.625" bestFit="1" customWidth="1"/>
    <col min="15379" max="15379" width="6.625" customWidth="1"/>
    <col min="15380" max="15380" width="31.875" bestFit="1" customWidth="1"/>
    <col min="15381" max="15381" width="4.25" customWidth="1"/>
    <col min="15382" max="15382" width="14" bestFit="1" customWidth="1"/>
    <col min="15383" max="15384" width="7.625" customWidth="1"/>
    <col min="15385" max="15385" width="6.625" customWidth="1"/>
    <col min="15386" max="15386" width="3.75" customWidth="1"/>
    <col min="15387" max="15388" width="6.625" customWidth="1"/>
    <col min="15389" max="15389" width="9" customWidth="1"/>
    <col min="15390" max="15390" width="24.25" bestFit="1" customWidth="1"/>
    <col min="15391" max="15391" width="20.625" bestFit="1" customWidth="1"/>
    <col min="15392" max="15393" width="6.625" customWidth="1"/>
    <col min="15394" max="15394" width="21.125" bestFit="1" customWidth="1"/>
    <col min="15395" max="15395" width="7" customWidth="1"/>
    <col min="15396" max="15396" width="21.125" bestFit="1" customWidth="1"/>
    <col min="15397" max="15397" width="6" customWidth="1"/>
    <col min="15398" max="15398" width="7.875" customWidth="1"/>
    <col min="15399" max="15399" width="9.875" bestFit="1" customWidth="1"/>
    <col min="15400" max="15400" width="10.875" bestFit="1" customWidth="1"/>
    <col min="15401" max="15401" width="8.875" customWidth="1"/>
    <col min="15402" max="15402" width="10.875" bestFit="1" customWidth="1"/>
    <col min="15403" max="15403" width="4" customWidth="1"/>
    <col min="15404" max="15404" width="4.375" customWidth="1"/>
    <col min="15406" max="15406" width="8.75" customWidth="1"/>
    <col min="15617" max="15617" width="2.75" customWidth="1"/>
    <col min="15618" max="15618" width="22.375" bestFit="1" customWidth="1"/>
    <col min="15619" max="15619" width="9.75" bestFit="1" customWidth="1"/>
    <col min="15620" max="15620" width="84.75" bestFit="1" customWidth="1"/>
    <col min="15621" max="15621" width="31.75" customWidth="1"/>
    <col min="15622" max="15623" width="6.625" customWidth="1"/>
    <col min="15624" max="15625" width="5" customWidth="1"/>
    <col min="15626" max="15626" width="4" customWidth="1"/>
    <col min="15627" max="15627" width="3.75" customWidth="1"/>
    <col min="15628" max="15628" width="19.25" bestFit="1" customWidth="1"/>
    <col min="15629" max="15629" width="12.25" customWidth="1"/>
    <col min="15630" max="15630" width="11.75" customWidth="1"/>
    <col min="15631" max="15631" width="6.625" customWidth="1"/>
    <col min="15632" max="15632" width="20.625" bestFit="1" customWidth="1"/>
    <col min="15633" max="15633" width="6.625" customWidth="1"/>
    <col min="15634" max="15634" width="20.625" bestFit="1" customWidth="1"/>
    <col min="15635" max="15635" width="6.625" customWidth="1"/>
    <col min="15636" max="15636" width="31.875" bestFit="1" customWidth="1"/>
    <col min="15637" max="15637" width="4.25" customWidth="1"/>
    <col min="15638" max="15638" width="14" bestFit="1" customWidth="1"/>
    <col min="15639" max="15640" width="7.625" customWidth="1"/>
    <col min="15641" max="15641" width="6.625" customWidth="1"/>
    <col min="15642" max="15642" width="3.75" customWidth="1"/>
    <col min="15643" max="15644" width="6.625" customWidth="1"/>
    <col min="15645" max="15645" width="9" customWidth="1"/>
    <col min="15646" max="15646" width="24.25" bestFit="1" customWidth="1"/>
    <col min="15647" max="15647" width="20.625" bestFit="1" customWidth="1"/>
    <col min="15648" max="15649" width="6.625" customWidth="1"/>
    <col min="15650" max="15650" width="21.125" bestFit="1" customWidth="1"/>
    <col min="15651" max="15651" width="7" customWidth="1"/>
    <col min="15652" max="15652" width="21.125" bestFit="1" customWidth="1"/>
    <col min="15653" max="15653" width="6" customWidth="1"/>
    <col min="15654" max="15654" width="7.875" customWidth="1"/>
    <col min="15655" max="15655" width="9.875" bestFit="1" customWidth="1"/>
    <col min="15656" max="15656" width="10.875" bestFit="1" customWidth="1"/>
    <col min="15657" max="15657" width="8.875" customWidth="1"/>
    <col min="15658" max="15658" width="10.875" bestFit="1" customWidth="1"/>
    <col min="15659" max="15659" width="4" customWidth="1"/>
    <col min="15660" max="15660" width="4.375" customWidth="1"/>
    <col min="15662" max="15662" width="8.75" customWidth="1"/>
    <col min="15873" max="15873" width="2.75" customWidth="1"/>
    <col min="15874" max="15874" width="22.375" bestFit="1" customWidth="1"/>
    <col min="15875" max="15875" width="9.75" bestFit="1" customWidth="1"/>
    <col min="15876" max="15876" width="84.75" bestFit="1" customWidth="1"/>
    <col min="15877" max="15877" width="31.75" customWidth="1"/>
    <col min="15878" max="15879" width="6.625" customWidth="1"/>
    <col min="15880" max="15881" width="5" customWidth="1"/>
    <col min="15882" max="15882" width="4" customWidth="1"/>
    <col min="15883" max="15883" width="3.75" customWidth="1"/>
    <col min="15884" max="15884" width="19.25" bestFit="1" customWidth="1"/>
    <col min="15885" max="15885" width="12.25" customWidth="1"/>
    <col min="15886" max="15886" width="11.75" customWidth="1"/>
    <col min="15887" max="15887" width="6.625" customWidth="1"/>
    <col min="15888" max="15888" width="20.625" bestFit="1" customWidth="1"/>
    <col min="15889" max="15889" width="6.625" customWidth="1"/>
    <col min="15890" max="15890" width="20.625" bestFit="1" customWidth="1"/>
    <col min="15891" max="15891" width="6.625" customWidth="1"/>
    <col min="15892" max="15892" width="31.875" bestFit="1" customWidth="1"/>
    <col min="15893" max="15893" width="4.25" customWidth="1"/>
    <col min="15894" max="15894" width="14" bestFit="1" customWidth="1"/>
    <col min="15895" max="15896" width="7.625" customWidth="1"/>
    <col min="15897" max="15897" width="6.625" customWidth="1"/>
    <col min="15898" max="15898" width="3.75" customWidth="1"/>
    <col min="15899" max="15900" width="6.625" customWidth="1"/>
    <col min="15901" max="15901" width="9" customWidth="1"/>
    <col min="15902" max="15902" width="24.25" bestFit="1" customWidth="1"/>
    <col min="15903" max="15903" width="20.625" bestFit="1" customWidth="1"/>
    <col min="15904" max="15905" width="6.625" customWidth="1"/>
    <col min="15906" max="15906" width="21.125" bestFit="1" customWidth="1"/>
    <col min="15907" max="15907" width="7" customWidth="1"/>
    <col min="15908" max="15908" width="21.125" bestFit="1" customWidth="1"/>
    <col min="15909" max="15909" width="6" customWidth="1"/>
    <col min="15910" max="15910" width="7.875" customWidth="1"/>
    <col min="15911" max="15911" width="9.875" bestFit="1" customWidth="1"/>
    <col min="15912" max="15912" width="10.875" bestFit="1" customWidth="1"/>
    <col min="15913" max="15913" width="8.875" customWidth="1"/>
    <col min="15914" max="15914" width="10.875" bestFit="1" customWidth="1"/>
    <col min="15915" max="15915" width="4" customWidth="1"/>
    <col min="15916" max="15916" width="4.375" customWidth="1"/>
    <col min="15918" max="15918" width="8.75" customWidth="1"/>
    <col min="16129" max="16129" width="2.75" customWidth="1"/>
    <col min="16130" max="16130" width="22.375" bestFit="1" customWidth="1"/>
    <col min="16131" max="16131" width="9.75" bestFit="1" customWidth="1"/>
    <col min="16132" max="16132" width="84.75" bestFit="1" customWidth="1"/>
    <col min="16133" max="16133" width="31.75" customWidth="1"/>
    <col min="16134" max="16135" width="6.625" customWidth="1"/>
    <col min="16136" max="16137" width="5" customWidth="1"/>
    <col min="16138" max="16138" width="4" customWidth="1"/>
    <col min="16139" max="16139" width="3.75" customWidth="1"/>
    <col min="16140" max="16140" width="19.25" bestFit="1" customWidth="1"/>
    <col min="16141" max="16141" width="12.25" customWidth="1"/>
    <col min="16142" max="16142" width="11.75" customWidth="1"/>
    <col min="16143" max="16143" width="6.625" customWidth="1"/>
    <col min="16144" max="16144" width="20.625" bestFit="1" customWidth="1"/>
    <col min="16145" max="16145" width="6.625" customWidth="1"/>
    <col min="16146" max="16146" width="20.625" bestFit="1" customWidth="1"/>
    <col min="16147" max="16147" width="6.625" customWidth="1"/>
    <col min="16148" max="16148" width="31.875" bestFit="1" customWidth="1"/>
    <col min="16149" max="16149" width="4.25" customWidth="1"/>
    <col min="16150" max="16150" width="14" bestFit="1" customWidth="1"/>
    <col min="16151" max="16152" width="7.625" customWidth="1"/>
    <col min="16153" max="16153" width="6.625" customWidth="1"/>
    <col min="16154" max="16154" width="3.75" customWidth="1"/>
    <col min="16155" max="16156" width="6.625" customWidth="1"/>
    <col min="16157" max="16157" width="9" customWidth="1"/>
    <col min="16158" max="16158" width="24.25" bestFit="1" customWidth="1"/>
    <col min="16159" max="16159" width="20.625" bestFit="1" customWidth="1"/>
    <col min="16160" max="16161" width="6.625" customWidth="1"/>
    <col min="16162" max="16162" width="21.125" bestFit="1" customWidth="1"/>
    <col min="16163" max="16163" width="7" customWidth="1"/>
    <col min="16164" max="16164" width="21.125" bestFit="1" customWidth="1"/>
    <col min="16165" max="16165" width="6" customWidth="1"/>
    <col min="16166" max="16166" width="7.875" customWidth="1"/>
    <col min="16167" max="16167" width="9.875" bestFit="1" customWidth="1"/>
    <col min="16168" max="16168" width="10.875" bestFit="1" customWidth="1"/>
    <col min="16169" max="16169" width="8.875" customWidth="1"/>
    <col min="16170" max="16170" width="10.875" bestFit="1" customWidth="1"/>
    <col min="16171" max="16171" width="4" customWidth="1"/>
    <col min="16172" max="16172" width="4.375" customWidth="1"/>
    <col min="16174" max="16174" width="8.75" customWidth="1"/>
  </cols>
  <sheetData>
    <row r="2" spans="2:44" x14ac:dyDescent="0.2">
      <c r="B2" s="219" t="s">
        <v>95</v>
      </c>
      <c r="C2" s="220"/>
      <c r="D2" s="220"/>
      <c r="E2" s="202"/>
      <c r="F2" s="220">
        <v>427230</v>
      </c>
      <c r="G2" s="220"/>
      <c r="H2" s="220"/>
      <c r="I2" s="220"/>
      <c r="J2" s="220"/>
      <c r="K2" s="221" t="s">
        <v>96</v>
      </c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2"/>
    </row>
    <row r="3" spans="2:44" x14ac:dyDescent="0.2">
      <c r="B3" s="209" t="s">
        <v>97</v>
      </c>
      <c r="C3" s="210"/>
      <c r="D3" s="210"/>
      <c r="E3" s="199"/>
      <c r="F3" s="210" t="s">
        <v>98</v>
      </c>
      <c r="G3" s="210"/>
      <c r="H3" s="210"/>
      <c r="I3" s="210"/>
      <c r="J3" s="210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4"/>
    </row>
    <row r="4" spans="2:44" ht="13.6" x14ac:dyDescent="0.2">
      <c r="B4" s="209" t="s">
        <v>99</v>
      </c>
      <c r="C4" s="210"/>
      <c r="D4" s="210"/>
      <c r="E4" s="199"/>
      <c r="F4" s="210" t="s">
        <v>100</v>
      </c>
      <c r="G4" s="210"/>
      <c r="H4" s="210"/>
      <c r="I4" s="210"/>
      <c r="J4" s="210"/>
      <c r="K4" s="225" t="s">
        <v>101</v>
      </c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6"/>
    </row>
    <row r="5" spans="2:44" x14ac:dyDescent="0.2">
      <c r="B5" s="209" t="s">
        <v>102</v>
      </c>
      <c r="C5" s="210"/>
      <c r="D5" s="210"/>
      <c r="E5" s="199"/>
      <c r="F5" s="210" t="s">
        <v>103</v>
      </c>
      <c r="G5" s="210"/>
      <c r="H5" s="210"/>
      <c r="I5" s="210"/>
      <c r="J5" s="210"/>
      <c r="K5" s="211" t="s">
        <v>104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3"/>
    </row>
    <row r="6" spans="2:44" x14ac:dyDescent="0.2">
      <c r="B6" s="209" t="s">
        <v>105</v>
      </c>
      <c r="C6" s="210"/>
      <c r="D6" s="210"/>
      <c r="E6" s="199"/>
      <c r="F6" s="210" t="s">
        <v>106</v>
      </c>
      <c r="G6" s="210"/>
      <c r="H6" s="210"/>
      <c r="I6" s="210"/>
      <c r="J6" s="210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3"/>
    </row>
    <row r="7" spans="2:44" x14ac:dyDescent="0.2">
      <c r="B7" s="209" t="s">
        <v>107</v>
      </c>
      <c r="C7" s="210"/>
      <c r="D7" s="210"/>
      <c r="E7" s="199"/>
      <c r="F7" s="210">
        <v>28</v>
      </c>
      <c r="G7" s="210"/>
      <c r="H7" s="210"/>
      <c r="I7" s="210"/>
      <c r="J7" s="210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3"/>
    </row>
    <row r="8" spans="2:44" x14ac:dyDescent="0.2">
      <c r="B8" s="209" t="s">
        <v>108</v>
      </c>
      <c r="C8" s="210"/>
      <c r="D8" s="210"/>
      <c r="E8" s="199"/>
      <c r="F8" s="216">
        <v>220</v>
      </c>
      <c r="G8" s="216"/>
      <c r="H8" s="216"/>
      <c r="I8" s="216"/>
      <c r="J8" s="216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3"/>
    </row>
    <row r="9" spans="2:44" x14ac:dyDescent="0.2">
      <c r="B9" s="217" t="s">
        <v>109</v>
      </c>
      <c r="C9" s="218"/>
      <c r="D9" s="218"/>
      <c r="E9" s="218"/>
      <c r="F9" s="218"/>
      <c r="G9" s="218"/>
      <c r="H9" s="218"/>
      <c r="I9" s="218"/>
      <c r="J9" s="218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5"/>
    </row>
    <row r="11" spans="2:44" ht="14.3" x14ac:dyDescent="0.2">
      <c r="B11" s="203" t="s">
        <v>110</v>
      </c>
      <c r="C11" s="204"/>
      <c r="D11" s="205"/>
      <c r="E11" s="198"/>
      <c r="F11" s="203" t="s">
        <v>111</v>
      </c>
      <c r="G11" s="204"/>
      <c r="H11" s="204"/>
      <c r="I11" s="204"/>
      <c r="J11" s="204"/>
      <c r="K11" s="204"/>
      <c r="L11" s="205"/>
      <c r="M11" s="203" t="s">
        <v>112</v>
      </c>
      <c r="N11" s="205"/>
      <c r="O11" s="203" t="s">
        <v>113</v>
      </c>
      <c r="P11" s="204"/>
      <c r="Q11" s="204"/>
      <c r="R11" s="204"/>
      <c r="S11" s="204"/>
      <c r="T11" s="204"/>
      <c r="U11" s="204"/>
      <c r="V11" s="204"/>
      <c r="W11" s="204"/>
      <c r="X11" s="205"/>
      <c r="Y11" s="203" t="s">
        <v>114</v>
      </c>
      <c r="Z11" s="205"/>
      <c r="AA11" s="203" t="s">
        <v>115</v>
      </c>
      <c r="AB11" s="204"/>
      <c r="AC11" s="204"/>
      <c r="AD11" s="204"/>
      <c r="AE11" s="205"/>
      <c r="AF11" s="203" t="s">
        <v>116</v>
      </c>
      <c r="AG11" s="204"/>
      <c r="AH11" s="204"/>
      <c r="AI11" s="204"/>
      <c r="AJ11" s="204"/>
      <c r="AK11" s="204"/>
      <c r="AL11" s="205"/>
      <c r="AM11" s="206" t="s">
        <v>117</v>
      </c>
      <c r="AN11" s="207"/>
      <c r="AO11" s="207"/>
      <c r="AP11" s="208"/>
      <c r="AQ11" s="179" t="s">
        <v>118</v>
      </c>
      <c r="AR11" s="179" t="s">
        <v>611</v>
      </c>
    </row>
    <row r="12" spans="2:44" ht="84.9" customHeight="1" x14ac:dyDescent="0.2">
      <c r="B12" s="180" t="s">
        <v>119</v>
      </c>
      <c r="C12" s="180" t="s">
        <v>120</v>
      </c>
      <c r="D12" s="180" t="s">
        <v>121</v>
      </c>
      <c r="E12" s="180" t="s">
        <v>612</v>
      </c>
      <c r="F12" s="180" t="s">
        <v>122</v>
      </c>
      <c r="G12" s="180" t="s">
        <v>123</v>
      </c>
      <c r="H12" s="180" t="s">
        <v>124</v>
      </c>
      <c r="I12" s="180" t="s">
        <v>125</v>
      </c>
      <c r="J12" s="180" t="s">
        <v>126</v>
      </c>
      <c r="K12" s="180" t="s">
        <v>127</v>
      </c>
      <c r="L12" s="180" t="s">
        <v>128</v>
      </c>
      <c r="M12" s="180" t="s">
        <v>129</v>
      </c>
      <c r="N12" s="180" t="s">
        <v>130</v>
      </c>
      <c r="O12" s="180" t="s">
        <v>131</v>
      </c>
      <c r="P12" s="180" t="s">
        <v>132</v>
      </c>
      <c r="Q12" s="180" t="s">
        <v>133</v>
      </c>
      <c r="R12" s="180" t="s">
        <v>134</v>
      </c>
      <c r="S12" s="180" t="s">
        <v>135</v>
      </c>
      <c r="T12" s="180" t="s">
        <v>136</v>
      </c>
      <c r="U12" s="180" t="s">
        <v>137</v>
      </c>
      <c r="V12" s="180" t="s">
        <v>138</v>
      </c>
      <c r="W12" s="180" t="s">
        <v>139</v>
      </c>
      <c r="X12" s="180" t="s">
        <v>140</v>
      </c>
      <c r="Y12" s="180" t="s">
        <v>141</v>
      </c>
      <c r="Z12" s="180" t="s">
        <v>142</v>
      </c>
      <c r="AA12" s="180" t="s">
        <v>143</v>
      </c>
      <c r="AB12" s="180" t="s">
        <v>144</v>
      </c>
      <c r="AC12" s="180" t="s">
        <v>145</v>
      </c>
      <c r="AD12" s="180" t="s">
        <v>146</v>
      </c>
      <c r="AE12" s="180" t="s">
        <v>147</v>
      </c>
      <c r="AF12" s="180" t="s">
        <v>148</v>
      </c>
      <c r="AG12" s="180" t="s">
        <v>149</v>
      </c>
      <c r="AH12" s="180" t="s">
        <v>150</v>
      </c>
      <c r="AI12" s="180" t="s">
        <v>151</v>
      </c>
      <c r="AJ12" s="180" t="s">
        <v>152</v>
      </c>
      <c r="AK12" s="180" t="s">
        <v>153</v>
      </c>
      <c r="AL12" s="180" t="s">
        <v>154</v>
      </c>
      <c r="AM12" s="181" t="s">
        <v>155</v>
      </c>
      <c r="AN12" s="181" t="s">
        <v>156</v>
      </c>
      <c r="AO12" s="181" t="s">
        <v>157</v>
      </c>
      <c r="AP12" s="181" t="s">
        <v>158</v>
      </c>
      <c r="AQ12" s="180" t="s">
        <v>159</v>
      </c>
      <c r="AR12" s="180" t="s">
        <v>613</v>
      </c>
    </row>
    <row r="13" spans="2:44" ht="14.3" x14ac:dyDescent="0.25">
      <c r="B13" s="182">
        <v>8</v>
      </c>
      <c r="C13" s="182" t="s">
        <v>160</v>
      </c>
      <c r="D13" s="182" t="s">
        <v>161</v>
      </c>
      <c r="E13" s="182" t="s">
        <v>609</v>
      </c>
      <c r="F13" s="182">
        <v>2110</v>
      </c>
      <c r="G13" s="182">
        <v>1020</v>
      </c>
      <c r="H13" s="182">
        <v>2055</v>
      </c>
      <c r="I13" s="182">
        <v>940</v>
      </c>
      <c r="J13" s="182"/>
      <c r="K13" s="182">
        <v>54</v>
      </c>
      <c r="L13" s="182" t="s">
        <v>162</v>
      </c>
      <c r="M13" s="182" t="s">
        <v>163</v>
      </c>
      <c r="N13" s="182" t="s">
        <v>64</v>
      </c>
      <c r="O13" s="182" t="s">
        <v>164</v>
      </c>
      <c r="P13" s="182" t="s">
        <v>165</v>
      </c>
      <c r="Q13" s="182" t="s">
        <v>166</v>
      </c>
      <c r="R13" s="182"/>
      <c r="S13" s="182"/>
      <c r="T13" s="182" t="s">
        <v>167</v>
      </c>
      <c r="U13" s="182" t="s">
        <v>168</v>
      </c>
      <c r="V13" s="182" t="s">
        <v>169</v>
      </c>
      <c r="W13" s="182" t="s">
        <v>170</v>
      </c>
      <c r="X13" s="182"/>
      <c r="Y13" s="182" t="s">
        <v>171</v>
      </c>
      <c r="Z13" s="182"/>
      <c r="AA13" s="182"/>
      <c r="AB13" s="182">
        <v>1</v>
      </c>
      <c r="AC13" s="182" t="s">
        <v>172</v>
      </c>
      <c r="AD13" s="182" t="s">
        <v>173</v>
      </c>
      <c r="AE13" s="182" t="s">
        <v>174</v>
      </c>
      <c r="AF13" s="182">
        <v>2073</v>
      </c>
      <c r="AG13" s="182">
        <v>946</v>
      </c>
      <c r="AH13" s="182" t="s">
        <v>175</v>
      </c>
      <c r="AI13" s="182" t="s">
        <v>176</v>
      </c>
      <c r="AJ13" s="182" t="s">
        <v>177</v>
      </c>
      <c r="AK13" s="182" t="s">
        <v>178</v>
      </c>
      <c r="AL13" s="182" t="s">
        <v>179</v>
      </c>
      <c r="AM13" s="183">
        <v>197.11</v>
      </c>
      <c r="AN13" s="183">
        <v>406.09</v>
      </c>
      <c r="AO13" s="183"/>
      <c r="AP13" s="183">
        <v>603.20000000000005</v>
      </c>
      <c r="AQ13" s="182"/>
      <c r="AR13" s="182"/>
    </row>
    <row r="14" spans="2:44" ht="14.3" x14ac:dyDescent="0.25">
      <c r="B14" s="184">
        <v>8</v>
      </c>
      <c r="C14" s="184" t="s">
        <v>180</v>
      </c>
      <c r="D14" s="184" t="s">
        <v>161</v>
      </c>
      <c r="E14" s="184" t="s">
        <v>609</v>
      </c>
      <c r="F14" s="184">
        <v>2110</v>
      </c>
      <c r="G14" s="184">
        <v>1020</v>
      </c>
      <c r="H14" s="184">
        <v>2055</v>
      </c>
      <c r="I14" s="184">
        <v>940</v>
      </c>
      <c r="J14" s="184"/>
      <c r="K14" s="184">
        <v>54</v>
      </c>
      <c r="L14" s="184" t="s">
        <v>162</v>
      </c>
      <c r="M14" s="184" t="s">
        <v>163</v>
      </c>
      <c r="N14" s="184" t="s">
        <v>64</v>
      </c>
      <c r="O14" s="184" t="s">
        <v>164</v>
      </c>
      <c r="P14" s="184" t="s">
        <v>165</v>
      </c>
      <c r="Q14" s="184" t="s">
        <v>181</v>
      </c>
      <c r="R14" s="184"/>
      <c r="S14" s="184"/>
      <c r="T14" s="184" t="s">
        <v>167</v>
      </c>
      <c r="U14" s="184" t="s">
        <v>168</v>
      </c>
      <c r="V14" s="184" t="s">
        <v>169</v>
      </c>
      <c r="W14" s="184" t="s">
        <v>170</v>
      </c>
      <c r="X14" s="184"/>
      <c r="Y14" s="184" t="s">
        <v>171</v>
      </c>
      <c r="Z14" s="184"/>
      <c r="AA14" s="184"/>
      <c r="AB14" s="184">
        <v>1</v>
      </c>
      <c r="AC14" s="184" t="s">
        <v>172</v>
      </c>
      <c r="AD14" s="184" t="s">
        <v>173</v>
      </c>
      <c r="AE14" s="184" t="s">
        <v>174</v>
      </c>
      <c r="AF14" s="184">
        <v>2073</v>
      </c>
      <c r="AG14" s="184">
        <v>946</v>
      </c>
      <c r="AH14" s="184" t="s">
        <v>175</v>
      </c>
      <c r="AI14" s="184" t="s">
        <v>176</v>
      </c>
      <c r="AJ14" s="184" t="s">
        <v>177</v>
      </c>
      <c r="AK14" s="184" t="s">
        <v>178</v>
      </c>
      <c r="AL14" s="184" t="s">
        <v>179</v>
      </c>
      <c r="AM14" s="185">
        <v>197.11</v>
      </c>
      <c r="AN14" s="185">
        <v>406.09</v>
      </c>
      <c r="AO14" s="185"/>
      <c r="AP14" s="185">
        <v>603.20000000000005</v>
      </c>
      <c r="AQ14" s="184"/>
      <c r="AR14" s="184"/>
    </row>
    <row r="15" spans="2:44" ht="14.3" x14ac:dyDescent="0.25">
      <c r="B15" s="182">
        <v>19</v>
      </c>
      <c r="C15" s="182" t="s">
        <v>182</v>
      </c>
      <c r="D15" s="182" t="s">
        <v>183</v>
      </c>
      <c r="E15" s="182" t="s">
        <v>609</v>
      </c>
      <c r="F15" s="182">
        <v>2110</v>
      </c>
      <c r="G15" s="182">
        <v>1810</v>
      </c>
      <c r="H15" s="182">
        <v>2055</v>
      </c>
      <c r="I15" s="182">
        <v>863</v>
      </c>
      <c r="J15" s="182">
        <v>863</v>
      </c>
      <c r="K15" s="182">
        <v>44</v>
      </c>
      <c r="L15" s="182" t="s">
        <v>184</v>
      </c>
      <c r="M15" s="182" t="s">
        <v>185</v>
      </c>
      <c r="N15" s="182" t="s">
        <v>186</v>
      </c>
      <c r="O15" s="182" t="s">
        <v>164</v>
      </c>
      <c r="P15" s="182" t="s">
        <v>165</v>
      </c>
      <c r="Q15" s="182" t="s">
        <v>166</v>
      </c>
      <c r="R15" s="182" t="s">
        <v>165</v>
      </c>
      <c r="S15" s="182" t="s">
        <v>166</v>
      </c>
      <c r="T15" s="182" t="s">
        <v>187</v>
      </c>
      <c r="U15" s="182" t="s">
        <v>168</v>
      </c>
      <c r="V15" s="182" t="s">
        <v>169</v>
      </c>
      <c r="W15" s="182" t="s">
        <v>170</v>
      </c>
      <c r="X15" s="182" t="s">
        <v>170</v>
      </c>
      <c r="Y15" s="182" t="s">
        <v>171</v>
      </c>
      <c r="Z15" s="182" t="s">
        <v>171</v>
      </c>
      <c r="AA15" s="182"/>
      <c r="AB15" s="182"/>
      <c r="AC15" s="182"/>
      <c r="AD15" s="182"/>
      <c r="AE15" s="182"/>
      <c r="AF15" s="182">
        <v>2073</v>
      </c>
      <c r="AG15" s="182">
        <v>1736</v>
      </c>
      <c r="AH15" s="182" t="s">
        <v>177</v>
      </c>
      <c r="AI15" s="182" t="s">
        <v>176</v>
      </c>
      <c r="AJ15" s="182" t="s">
        <v>177</v>
      </c>
      <c r="AK15" s="182" t="s">
        <v>178</v>
      </c>
      <c r="AL15" s="182" t="s">
        <v>179</v>
      </c>
      <c r="AM15" s="183">
        <v>186.48</v>
      </c>
      <c r="AN15" s="183">
        <v>370.02</v>
      </c>
      <c r="AO15" s="183"/>
      <c r="AP15" s="183">
        <v>556.5</v>
      </c>
      <c r="AQ15" s="182"/>
      <c r="AR15" s="182"/>
    </row>
    <row r="16" spans="2:44" ht="14.3" x14ac:dyDescent="0.25">
      <c r="B16" s="184">
        <v>15</v>
      </c>
      <c r="C16" s="184" t="s">
        <v>188</v>
      </c>
      <c r="D16" s="184" t="s">
        <v>183</v>
      </c>
      <c r="E16" s="184" t="s">
        <v>609</v>
      </c>
      <c r="F16" s="184">
        <v>2110</v>
      </c>
      <c r="G16" s="184">
        <v>1610</v>
      </c>
      <c r="H16" s="184">
        <v>2055</v>
      </c>
      <c r="I16" s="184">
        <v>1026</v>
      </c>
      <c r="J16" s="184">
        <v>501</v>
      </c>
      <c r="K16" s="184">
        <v>54</v>
      </c>
      <c r="L16" s="184" t="s">
        <v>184</v>
      </c>
      <c r="M16" s="184" t="s">
        <v>185</v>
      </c>
      <c r="N16" s="184" t="s">
        <v>186</v>
      </c>
      <c r="O16" s="184" t="s">
        <v>164</v>
      </c>
      <c r="P16" s="184" t="s">
        <v>165</v>
      </c>
      <c r="Q16" s="184" t="s">
        <v>166</v>
      </c>
      <c r="R16" s="184" t="s">
        <v>165</v>
      </c>
      <c r="S16" s="184" t="s">
        <v>166</v>
      </c>
      <c r="T16" s="184" t="s">
        <v>187</v>
      </c>
      <c r="U16" s="184" t="s">
        <v>168</v>
      </c>
      <c r="V16" s="184" t="s">
        <v>189</v>
      </c>
      <c r="W16" s="184" t="s">
        <v>170</v>
      </c>
      <c r="X16" s="184" t="s">
        <v>170</v>
      </c>
      <c r="Y16" s="184" t="s">
        <v>171</v>
      </c>
      <c r="Z16" s="184" t="s">
        <v>171</v>
      </c>
      <c r="AA16" s="184"/>
      <c r="AB16" s="184"/>
      <c r="AC16" s="184"/>
      <c r="AD16" s="184"/>
      <c r="AE16" s="184"/>
      <c r="AF16" s="184">
        <v>2073</v>
      </c>
      <c r="AG16" s="184">
        <v>1536</v>
      </c>
      <c r="AH16" s="184" t="s">
        <v>177</v>
      </c>
      <c r="AI16" s="184" t="s">
        <v>176</v>
      </c>
      <c r="AJ16" s="184" t="s">
        <v>177</v>
      </c>
      <c r="AK16" s="184" t="s">
        <v>178</v>
      </c>
      <c r="AL16" s="184" t="s">
        <v>179</v>
      </c>
      <c r="AM16" s="185">
        <v>182.74</v>
      </c>
      <c r="AN16" s="185">
        <v>231.95</v>
      </c>
      <c r="AO16" s="185">
        <v>132.4</v>
      </c>
      <c r="AP16" s="185">
        <v>547.09</v>
      </c>
      <c r="AQ16" s="184"/>
      <c r="AR16" s="184"/>
    </row>
    <row r="17" spans="2:44" ht="14.3" x14ac:dyDescent="0.25">
      <c r="B17" s="182">
        <v>19</v>
      </c>
      <c r="C17" s="182" t="s">
        <v>190</v>
      </c>
      <c r="D17" s="182" t="s">
        <v>183</v>
      </c>
      <c r="E17" s="182" t="s">
        <v>609</v>
      </c>
      <c r="F17" s="182">
        <v>2110</v>
      </c>
      <c r="G17" s="182">
        <v>1810</v>
      </c>
      <c r="H17" s="182">
        <v>2055</v>
      </c>
      <c r="I17" s="182">
        <v>863</v>
      </c>
      <c r="J17" s="182">
        <v>863</v>
      </c>
      <c r="K17" s="182">
        <v>44</v>
      </c>
      <c r="L17" s="182" t="s">
        <v>184</v>
      </c>
      <c r="M17" s="182" t="s">
        <v>185</v>
      </c>
      <c r="N17" s="182" t="s">
        <v>186</v>
      </c>
      <c r="O17" s="182" t="s">
        <v>164</v>
      </c>
      <c r="P17" s="182" t="s">
        <v>165</v>
      </c>
      <c r="Q17" s="182" t="s">
        <v>181</v>
      </c>
      <c r="R17" s="182" t="s">
        <v>165</v>
      </c>
      <c r="S17" s="182" t="s">
        <v>181</v>
      </c>
      <c r="T17" s="182" t="s">
        <v>187</v>
      </c>
      <c r="U17" s="182" t="s">
        <v>168</v>
      </c>
      <c r="V17" s="182" t="s">
        <v>169</v>
      </c>
      <c r="W17" s="182" t="s">
        <v>170</v>
      </c>
      <c r="X17" s="182" t="s">
        <v>170</v>
      </c>
      <c r="Y17" s="182" t="s">
        <v>171</v>
      </c>
      <c r="Z17" s="182" t="s">
        <v>171</v>
      </c>
      <c r="AA17" s="182"/>
      <c r="AB17" s="182"/>
      <c r="AC17" s="182"/>
      <c r="AD17" s="182"/>
      <c r="AE17" s="182"/>
      <c r="AF17" s="182">
        <v>2073</v>
      </c>
      <c r="AG17" s="182">
        <v>1736</v>
      </c>
      <c r="AH17" s="182" t="s">
        <v>177</v>
      </c>
      <c r="AI17" s="182" t="s">
        <v>176</v>
      </c>
      <c r="AJ17" s="182" t="s">
        <v>177</v>
      </c>
      <c r="AK17" s="182" t="s">
        <v>178</v>
      </c>
      <c r="AL17" s="182" t="s">
        <v>179</v>
      </c>
      <c r="AM17" s="183">
        <v>186.48</v>
      </c>
      <c r="AN17" s="183">
        <v>370.02</v>
      </c>
      <c r="AO17" s="183"/>
      <c r="AP17" s="183">
        <v>556.5</v>
      </c>
      <c r="AQ17" s="182"/>
      <c r="AR17" s="182"/>
    </row>
    <row r="18" spans="2:44" ht="14.3" x14ac:dyDescent="0.25">
      <c r="B18" s="184">
        <v>14</v>
      </c>
      <c r="C18" s="184" t="s">
        <v>191</v>
      </c>
      <c r="D18" s="184" t="s">
        <v>183</v>
      </c>
      <c r="E18" s="184" t="s">
        <v>609</v>
      </c>
      <c r="F18" s="184">
        <v>2110</v>
      </c>
      <c r="G18" s="184">
        <v>1610</v>
      </c>
      <c r="H18" s="184">
        <v>2055</v>
      </c>
      <c r="I18" s="184">
        <v>1026</v>
      </c>
      <c r="J18" s="184">
        <v>501</v>
      </c>
      <c r="K18" s="184">
        <v>44</v>
      </c>
      <c r="L18" s="184" t="s">
        <v>184</v>
      </c>
      <c r="M18" s="184" t="s">
        <v>185</v>
      </c>
      <c r="N18" s="184" t="s">
        <v>192</v>
      </c>
      <c r="O18" s="184" t="s">
        <v>164</v>
      </c>
      <c r="P18" s="184" t="s">
        <v>165</v>
      </c>
      <c r="Q18" s="184" t="s">
        <v>166</v>
      </c>
      <c r="R18" s="184" t="s">
        <v>165</v>
      </c>
      <c r="S18" s="184" t="s">
        <v>166</v>
      </c>
      <c r="T18" s="184" t="s">
        <v>187</v>
      </c>
      <c r="U18" s="184" t="s">
        <v>168</v>
      </c>
      <c r="V18" s="184" t="s">
        <v>189</v>
      </c>
      <c r="W18" s="184" t="s">
        <v>170</v>
      </c>
      <c r="X18" s="184" t="s">
        <v>170</v>
      </c>
      <c r="Y18" s="184" t="s">
        <v>171</v>
      </c>
      <c r="Z18" s="184" t="s">
        <v>171</v>
      </c>
      <c r="AA18" s="184"/>
      <c r="AB18" s="184"/>
      <c r="AC18" s="184"/>
      <c r="AD18" s="184"/>
      <c r="AE18" s="184"/>
      <c r="AF18" s="184">
        <v>2073</v>
      </c>
      <c r="AG18" s="184">
        <v>1536</v>
      </c>
      <c r="AH18" s="184" t="s">
        <v>177</v>
      </c>
      <c r="AI18" s="184" t="s">
        <v>176</v>
      </c>
      <c r="AJ18" s="184" t="s">
        <v>177</v>
      </c>
      <c r="AK18" s="184" t="s">
        <v>178</v>
      </c>
      <c r="AL18" s="184" t="s">
        <v>179</v>
      </c>
      <c r="AM18" s="185">
        <v>182.74</v>
      </c>
      <c r="AN18" s="185">
        <v>216.66</v>
      </c>
      <c r="AO18" s="185">
        <v>124.75</v>
      </c>
      <c r="AP18" s="185">
        <v>524.15</v>
      </c>
      <c r="AQ18" s="184"/>
      <c r="AR18" s="184"/>
    </row>
    <row r="19" spans="2:44" ht="14.3" x14ac:dyDescent="0.25">
      <c r="B19" s="182">
        <v>14</v>
      </c>
      <c r="C19" s="182" t="s">
        <v>193</v>
      </c>
      <c r="D19" s="182" t="s">
        <v>183</v>
      </c>
      <c r="E19" s="182" t="s">
        <v>609</v>
      </c>
      <c r="F19" s="182">
        <v>2110</v>
      </c>
      <c r="G19" s="182">
        <v>1610</v>
      </c>
      <c r="H19" s="182">
        <v>2055</v>
      </c>
      <c r="I19" s="182">
        <v>1026</v>
      </c>
      <c r="J19" s="182">
        <v>501</v>
      </c>
      <c r="K19" s="182">
        <v>44</v>
      </c>
      <c r="L19" s="182" t="s">
        <v>184</v>
      </c>
      <c r="M19" s="182" t="s">
        <v>185</v>
      </c>
      <c r="N19" s="182" t="s">
        <v>192</v>
      </c>
      <c r="O19" s="182" t="s">
        <v>164</v>
      </c>
      <c r="P19" s="182" t="s">
        <v>165</v>
      </c>
      <c r="Q19" s="182" t="s">
        <v>181</v>
      </c>
      <c r="R19" s="182" t="s">
        <v>165</v>
      </c>
      <c r="S19" s="182" t="s">
        <v>181</v>
      </c>
      <c r="T19" s="182" t="s">
        <v>187</v>
      </c>
      <c r="U19" s="182" t="s">
        <v>168</v>
      </c>
      <c r="V19" s="182" t="s">
        <v>189</v>
      </c>
      <c r="W19" s="182" t="s">
        <v>170</v>
      </c>
      <c r="X19" s="182" t="s">
        <v>170</v>
      </c>
      <c r="Y19" s="182" t="s">
        <v>171</v>
      </c>
      <c r="Z19" s="182" t="s">
        <v>171</v>
      </c>
      <c r="AA19" s="182"/>
      <c r="AB19" s="182"/>
      <c r="AC19" s="182"/>
      <c r="AD19" s="182"/>
      <c r="AE19" s="182"/>
      <c r="AF19" s="182">
        <v>2073</v>
      </c>
      <c r="AG19" s="182">
        <v>1536</v>
      </c>
      <c r="AH19" s="182" t="s">
        <v>177</v>
      </c>
      <c r="AI19" s="182" t="s">
        <v>176</v>
      </c>
      <c r="AJ19" s="182" t="s">
        <v>177</v>
      </c>
      <c r="AK19" s="182" t="s">
        <v>178</v>
      </c>
      <c r="AL19" s="182" t="s">
        <v>179</v>
      </c>
      <c r="AM19" s="183">
        <v>182.74</v>
      </c>
      <c r="AN19" s="183">
        <v>216.66</v>
      </c>
      <c r="AO19" s="183">
        <v>124.75</v>
      </c>
      <c r="AP19" s="183">
        <v>524.15</v>
      </c>
      <c r="AQ19" s="182"/>
      <c r="AR19" s="182"/>
    </row>
    <row r="20" spans="2:44" ht="14.3" x14ac:dyDescent="0.25">
      <c r="B20" s="184">
        <v>17</v>
      </c>
      <c r="C20" s="184" t="s">
        <v>194</v>
      </c>
      <c r="D20" s="184" t="s">
        <v>183</v>
      </c>
      <c r="E20" s="184" t="s">
        <v>609</v>
      </c>
      <c r="F20" s="184">
        <v>2110</v>
      </c>
      <c r="G20" s="184">
        <v>1610</v>
      </c>
      <c r="H20" s="184">
        <v>2055</v>
      </c>
      <c r="I20" s="184">
        <v>1026</v>
      </c>
      <c r="J20" s="184">
        <v>501</v>
      </c>
      <c r="K20" s="184">
        <v>54</v>
      </c>
      <c r="L20" s="184" t="s">
        <v>162</v>
      </c>
      <c r="M20" s="184" t="s">
        <v>163</v>
      </c>
      <c r="N20" s="184" t="s">
        <v>186</v>
      </c>
      <c r="O20" s="184" t="s">
        <v>164</v>
      </c>
      <c r="P20" s="184" t="s">
        <v>165</v>
      </c>
      <c r="Q20" s="184" t="s">
        <v>166</v>
      </c>
      <c r="R20" s="184" t="s">
        <v>165</v>
      </c>
      <c r="S20" s="184" t="s">
        <v>166</v>
      </c>
      <c r="T20" s="184" t="s">
        <v>187</v>
      </c>
      <c r="U20" s="184" t="s">
        <v>168</v>
      </c>
      <c r="V20" s="184" t="s">
        <v>189</v>
      </c>
      <c r="W20" s="184" t="s">
        <v>170</v>
      </c>
      <c r="X20" s="184" t="s">
        <v>170</v>
      </c>
      <c r="Y20" s="184" t="s">
        <v>171</v>
      </c>
      <c r="Z20" s="184" t="s">
        <v>171</v>
      </c>
      <c r="AA20" s="184"/>
      <c r="AB20" s="184"/>
      <c r="AC20" s="184"/>
      <c r="AD20" s="184"/>
      <c r="AE20" s="184"/>
      <c r="AF20" s="184">
        <v>2073</v>
      </c>
      <c r="AG20" s="184">
        <v>1536</v>
      </c>
      <c r="AH20" s="184" t="s">
        <v>175</v>
      </c>
      <c r="AI20" s="184" t="s">
        <v>176</v>
      </c>
      <c r="AJ20" s="184" t="s">
        <v>177</v>
      </c>
      <c r="AK20" s="184" t="s">
        <v>178</v>
      </c>
      <c r="AL20" s="184" t="s">
        <v>179</v>
      </c>
      <c r="AM20" s="185">
        <v>207.8</v>
      </c>
      <c r="AN20" s="185">
        <v>241.61</v>
      </c>
      <c r="AO20" s="185">
        <v>137.5</v>
      </c>
      <c r="AP20" s="185">
        <v>586.91</v>
      </c>
      <c r="AQ20" s="184"/>
      <c r="AR20" s="184"/>
    </row>
    <row r="21" spans="2:44" ht="14.3" x14ac:dyDescent="0.25">
      <c r="B21" s="182">
        <v>14</v>
      </c>
      <c r="C21" s="182" t="s">
        <v>195</v>
      </c>
      <c r="D21" s="182" t="s">
        <v>183</v>
      </c>
      <c r="E21" s="182" t="s">
        <v>609</v>
      </c>
      <c r="F21" s="182">
        <v>2110</v>
      </c>
      <c r="G21" s="182">
        <v>1610</v>
      </c>
      <c r="H21" s="182">
        <v>2055</v>
      </c>
      <c r="I21" s="182">
        <v>1026</v>
      </c>
      <c r="J21" s="182">
        <v>501</v>
      </c>
      <c r="K21" s="182">
        <v>44</v>
      </c>
      <c r="L21" s="182" t="s">
        <v>184</v>
      </c>
      <c r="M21" s="182" t="s">
        <v>185</v>
      </c>
      <c r="N21" s="182" t="s">
        <v>192</v>
      </c>
      <c r="O21" s="182" t="s">
        <v>164</v>
      </c>
      <c r="P21" s="182" t="s">
        <v>165</v>
      </c>
      <c r="Q21" s="182" t="s">
        <v>181</v>
      </c>
      <c r="R21" s="182" t="s">
        <v>165</v>
      </c>
      <c r="S21" s="182" t="s">
        <v>181</v>
      </c>
      <c r="T21" s="182" t="s">
        <v>187</v>
      </c>
      <c r="U21" s="182" t="s">
        <v>168</v>
      </c>
      <c r="V21" s="182" t="s">
        <v>189</v>
      </c>
      <c r="W21" s="182" t="s">
        <v>170</v>
      </c>
      <c r="X21" s="182" t="s">
        <v>170</v>
      </c>
      <c r="Y21" s="182" t="s">
        <v>171</v>
      </c>
      <c r="Z21" s="182" t="s">
        <v>171</v>
      </c>
      <c r="AA21" s="182"/>
      <c r="AB21" s="182"/>
      <c r="AC21" s="182"/>
      <c r="AD21" s="182"/>
      <c r="AE21" s="182"/>
      <c r="AF21" s="182">
        <v>2073</v>
      </c>
      <c r="AG21" s="182">
        <v>1536</v>
      </c>
      <c r="AH21" s="182" t="s">
        <v>177</v>
      </c>
      <c r="AI21" s="182" t="s">
        <v>176</v>
      </c>
      <c r="AJ21" s="182" t="s">
        <v>177</v>
      </c>
      <c r="AK21" s="182" t="s">
        <v>178</v>
      </c>
      <c r="AL21" s="182" t="s">
        <v>179</v>
      </c>
      <c r="AM21" s="183">
        <v>182.74</v>
      </c>
      <c r="AN21" s="183">
        <v>216.66</v>
      </c>
      <c r="AO21" s="183">
        <v>124.75</v>
      </c>
      <c r="AP21" s="183">
        <v>524.15</v>
      </c>
      <c r="AQ21" s="182"/>
      <c r="AR21" s="182"/>
    </row>
    <row r="22" spans="2:44" ht="14.3" x14ac:dyDescent="0.25">
      <c r="B22" s="184">
        <v>14</v>
      </c>
      <c r="C22" s="184" t="s">
        <v>196</v>
      </c>
      <c r="D22" s="184" t="s">
        <v>183</v>
      </c>
      <c r="E22" s="184" t="s">
        <v>609</v>
      </c>
      <c r="F22" s="184">
        <v>2110</v>
      </c>
      <c r="G22" s="184">
        <v>1610</v>
      </c>
      <c r="H22" s="184">
        <v>2055</v>
      </c>
      <c r="I22" s="184">
        <v>1026</v>
      </c>
      <c r="J22" s="184">
        <v>501</v>
      </c>
      <c r="K22" s="184">
        <v>44</v>
      </c>
      <c r="L22" s="184" t="s">
        <v>184</v>
      </c>
      <c r="M22" s="184" t="s">
        <v>185</v>
      </c>
      <c r="N22" s="184" t="s">
        <v>192</v>
      </c>
      <c r="O22" s="184" t="s">
        <v>164</v>
      </c>
      <c r="P22" s="184" t="s">
        <v>165</v>
      </c>
      <c r="Q22" s="184" t="s">
        <v>181</v>
      </c>
      <c r="R22" s="184" t="s">
        <v>165</v>
      </c>
      <c r="S22" s="184" t="s">
        <v>181</v>
      </c>
      <c r="T22" s="184" t="s">
        <v>187</v>
      </c>
      <c r="U22" s="184" t="s">
        <v>168</v>
      </c>
      <c r="V22" s="184" t="s">
        <v>189</v>
      </c>
      <c r="W22" s="184" t="s">
        <v>170</v>
      </c>
      <c r="X22" s="184" t="s">
        <v>170</v>
      </c>
      <c r="Y22" s="184" t="s">
        <v>171</v>
      </c>
      <c r="Z22" s="184" t="s">
        <v>171</v>
      </c>
      <c r="AA22" s="184"/>
      <c r="AB22" s="184"/>
      <c r="AC22" s="184"/>
      <c r="AD22" s="184"/>
      <c r="AE22" s="184"/>
      <c r="AF22" s="184">
        <v>2073</v>
      </c>
      <c r="AG22" s="184">
        <v>1536</v>
      </c>
      <c r="AH22" s="184" t="s">
        <v>177</v>
      </c>
      <c r="AI22" s="184" t="s">
        <v>176</v>
      </c>
      <c r="AJ22" s="184" t="s">
        <v>177</v>
      </c>
      <c r="AK22" s="184" t="s">
        <v>178</v>
      </c>
      <c r="AL22" s="184" t="s">
        <v>179</v>
      </c>
      <c r="AM22" s="185">
        <v>182.74</v>
      </c>
      <c r="AN22" s="185">
        <v>216.66</v>
      </c>
      <c r="AO22" s="185">
        <v>124.75</v>
      </c>
      <c r="AP22" s="185">
        <v>524.15</v>
      </c>
      <c r="AQ22" s="184"/>
      <c r="AR22" s="184"/>
    </row>
    <row r="23" spans="2:44" ht="14.3" x14ac:dyDescent="0.25">
      <c r="B23" s="182">
        <v>16</v>
      </c>
      <c r="C23" s="182" t="s">
        <v>197</v>
      </c>
      <c r="D23" s="182" t="s">
        <v>198</v>
      </c>
      <c r="E23" s="182" t="s">
        <v>609</v>
      </c>
      <c r="F23" s="182">
        <v>2110</v>
      </c>
      <c r="G23" s="182">
        <v>1610</v>
      </c>
      <c r="H23" s="182">
        <v>2055</v>
      </c>
      <c r="I23" s="182">
        <v>1026</v>
      </c>
      <c r="J23" s="182">
        <v>501</v>
      </c>
      <c r="K23" s="182">
        <v>54</v>
      </c>
      <c r="L23" s="182" t="s">
        <v>184</v>
      </c>
      <c r="M23" s="182" t="s">
        <v>185</v>
      </c>
      <c r="N23" s="182" t="s">
        <v>64</v>
      </c>
      <c r="O23" s="182" t="s">
        <v>164</v>
      </c>
      <c r="P23" s="182" t="s">
        <v>165</v>
      </c>
      <c r="Q23" s="182" t="s">
        <v>166</v>
      </c>
      <c r="R23" s="182" t="s">
        <v>165</v>
      </c>
      <c r="S23" s="182" t="s">
        <v>166</v>
      </c>
      <c r="T23" s="182" t="s">
        <v>187</v>
      </c>
      <c r="U23" s="182" t="s">
        <v>168</v>
      </c>
      <c r="V23" s="182" t="s">
        <v>189</v>
      </c>
      <c r="W23" s="182" t="s">
        <v>170</v>
      </c>
      <c r="X23" s="182" t="s">
        <v>170</v>
      </c>
      <c r="Y23" s="182" t="s">
        <v>171</v>
      </c>
      <c r="Z23" s="182"/>
      <c r="AA23" s="182" t="s">
        <v>199</v>
      </c>
      <c r="AB23" s="182">
        <v>1</v>
      </c>
      <c r="AC23" s="182" t="s">
        <v>172</v>
      </c>
      <c r="AD23" s="182" t="s">
        <v>200</v>
      </c>
      <c r="AE23" s="182" t="s">
        <v>174</v>
      </c>
      <c r="AF23" s="182">
        <v>2073</v>
      </c>
      <c r="AG23" s="182">
        <v>1536</v>
      </c>
      <c r="AH23" s="182" t="s">
        <v>177</v>
      </c>
      <c r="AI23" s="182" t="s">
        <v>176</v>
      </c>
      <c r="AJ23" s="182" t="s">
        <v>177</v>
      </c>
      <c r="AK23" s="182" t="s">
        <v>178</v>
      </c>
      <c r="AL23" s="182" t="s">
        <v>179</v>
      </c>
      <c r="AM23" s="183">
        <v>182.74</v>
      </c>
      <c r="AN23" s="183">
        <v>384.14</v>
      </c>
      <c r="AO23" s="183">
        <v>132.4</v>
      </c>
      <c r="AP23" s="183">
        <v>699.28</v>
      </c>
      <c r="AQ23" s="182"/>
      <c r="AR23" s="182"/>
    </row>
    <row r="24" spans="2:44" ht="14.3" x14ac:dyDescent="0.25">
      <c r="B24" s="184">
        <v>17</v>
      </c>
      <c r="C24" s="184" t="s">
        <v>201</v>
      </c>
      <c r="D24" s="184" t="s">
        <v>183</v>
      </c>
      <c r="E24" s="184" t="s">
        <v>609</v>
      </c>
      <c r="F24" s="184">
        <v>2110</v>
      </c>
      <c r="G24" s="184">
        <v>1610</v>
      </c>
      <c r="H24" s="184">
        <v>2055</v>
      </c>
      <c r="I24" s="184">
        <v>1026</v>
      </c>
      <c r="J24" s="184">
        <v>501</v>
      </c>
      <c r="K24" s="184">
        <v>54</v>
      </c>
      <c r="L24" s="184" t="s">
        <v>162</v>
      </c>
      <c r="M24" s="184" t="s">
        <v>163</v>
      </c>
      <c r="N24" s="184" t="s">
        <v>186</v>
      </c>
      <c r="O24" s="184" t="s">
        <v>164</v>
      </c>
      <c r="P24" s="184" t="s">
        <v>165</v>
      </c>
      <c r="Q24" s="184" t="s">
        <v>181</v>
      </c>
      <c r="R24" s="184" t="s">
        <v>165</v>
      </c>
      <c r="S24" s="184" t="s">
        <v>181</v>
      </c>
      <c r="T24" s="184" t="s">
        <v>187</v>
      </c>
      <c r="U24" s="184" t="s">
        <v>168</v>
      </c>
      <c r="V24" s="184" t="s">
        <v>189</v>
      </c>
      <c r="W24" s="184" t="s">
        <v>170</v>
      </c>
      <c r="X24" s="184" t="s">
        <v>170</v>
      </c>
      <c r="Y24" s="184" t="s">
        <v>171</v>
      </c>
      <c r="Z24" s="184" t="s">
        <v>171</v>
      </c>
      <c r="AA24" s="184"/>
      <c r="AB24" s="184"/>
      <c r="AC24" s="184"/>
      <c r="AD24" s="184"/>
      <c r="AE24" s="184"/>
      <c r="AF24" s="184">
        <v>2073</v>
      </c>
      <c r="AG24" s="184">
        <v>1536</v>
      </c>
      <c r="AH24" s="184" t="s">
        <v>175</v>
      </c>
      <c r="AI24" s="184" t="s">
        <v>176</v>
      </c>
      <c r="AJ24" s="184" t="s">
        <v>177</v>
      </c>
      <c r="AK24" s="184" t="s">
        <v>178</v>
      </c>
      <c r="AL24" s="184" t="s">
        <v>179</v>
      </c>
      <c r="AM24" s="185">
        <v>207.8</v>
      </c>
      <c r="AN24" s="185">
        <v>241.61</v>
      </c>
      <c r="AO24" s="185">
        <v>137.5</v>
      </c>
      <c r="AP24" s="185">
        <v>586.91</v>
      </c>
      <c r="AQ24" s="184"/>
      <c r="AR24" s="184"/>
    </row>
    <row r="25" spans="2:44" ht="14.3" x14ac:dyDescent="0.25">
      <c r="B25" s="182">
        <v>17</v>
      </c>
      <c r="C25" s="182" t="s">
        <v>202</v>
      </c>
      <c r="D25" s="182" t="s">
        <v>183</v>
      </c>
      <c r="E25" s="182" t="s">
        <v>609</v>
      </c>
      <c r="F25" s="182">
        <v>2110</v>
      </c>
      <c r="G25" s="182">
        <v>1610</v>
      </c>
      <c r="H25" s="182">
        <v>2055</v>
      </c>
      <c r="I25" s="182">
        <v>1026</v>
      </c>
      <c r="J25" s="182">
        <v>501</v>
      </c>
      <c r="K25" s="182">
        <v>54</v>
      </c>
      <c r="L25" s="182" t="s">
        <v>162</v>
      </c>
      <c r="M25" s="182" t="s">
        <v>163</v>
      </c>
      <c r="N25" s="182" t="s">
        <v>186</v>
      </c>
      <c r="O25" s="182" t="s">
        <v>164</v>
      </c>
      <c r="P25" s="182" t="s">
        <v>165</v>
      </c>
      <c r="Q25" s="182" t="s">
        <v>181</v>
      </c>
      <c r="R25" s="182" t="s">
        <v>165</v>
      </c>
      <c r="S25" s="182" t="s">
        <v>181</v>
      </c>
      <c r="T25" s="182" t="s">
        <v>187</v>
      </c>
      <c r="U25" s="182" t="s">
        <v>168</v>
      </c>
      <c r="V25" s="182" t="s">
        <v>189</v>
      </c>
      <c r="W25" s="182" t="s">
        <v>170</v>
      </c>
      <c r="X25" s="182" t="s">
        <v>170</v>
      </c>
      <c r="Y25" s="182" t="s">
        <v>171</v>
      </c>
      <c r="Z25" s="182" t="s">
        <v>171</v>
      </c>
      <c r="AA25" s="182"/>
      <c r="AB25" s="182"/>
      <c r="AC25" s="182"/>
      <c r="AD25" s="182"/>
      <c r="AE25" s="182"/>
      <c r="AF25" s="182">
        <v>2073</v>
      </c>
      <c r="AG25" s="182">
        <v>1536</v>
      </c>
      <c r="AH25" s="182" t="s">
        <v>175</v>
      </c>
      <c r="AI25" s="182" t="s">
        <v>176</v>
      </c>
      <c r="AJ25" s="182" t="s">
        <v>177</v>
      </c>
      <c r="AK25" s="182" t="s">
        <v>178</v>
      </c>
      <c r="AL25" s="182" t="s">
        <v>179</v>
      </c>
      <c r="AM25" s="183">
        <v>207.8</v>
      </c>
      <c r="AN25" s="183">
        <v>241.61</v>
      </c>
      <c r="AO25" s="183">
        <v>137.5</v>
      </c>
      <c r="AP25" s="183">
        <v>586.91</v>
      </c>
      <c r="AQ25" s="182"/>
      <c r="AR25" s="182"/>
    </row>
    <row r="26" spans="2:44" ht="14.3" x14ac:dyDescent="0.25">
      <c r="B26" s="184">
        <v>6</v>
      </c>
      <c r="C26" s="184" t="s">
        <v>203</v>
      </c>
      <c r="D26" s="184" t="s">
        <v>183</v>
      </c>
      <c r="E26" s="184" t="s">
        <v>609</v>
      </c>
      <c r="F26" s="184">
        <v>2110</v>
      </c>
      <c r="G26" s="184">
        <v>1020</v>
      </c>
      <c r="H26" s="184">
        <v>2055</v>
      </c>
      <c r="I26" s="184">
        <v>940</v>
      </c>
      <c r="J26" s="184"/>
      <c r="K26" s="184">
        <v>54</v>
      </c>
      <c r="L26" s="184" t="s">
        <v>162</v>
      </c>
      <c r="M26" s="184" t="s">
        <v>163</v>
      </c>
      <c r="N26" s="184" t="s">
        <v>186</v>
      </c>
      <c r="O26" s="184" t="s">
        <v>164</v>
      </c>
      <c r="P26" s="184" t="s">
        <v>165</v>
      </c>
      <c r="Q26" s="184" t="s">
        <v>166</v>
      </c>
      <c r="R26" s="184"/>
      <c r="S26" s="184"/>
      <c r="T26" s="184" t="s">
        <v>167</v>
      </c>
      <c r="U26" s="184" t="s">
        <v>168</v>
      </c>
      <c r="V26" s="184" t="s">
        <v>169</v>
      </c>
      <c r="W26" s="184" t="s">
        <v>170</v>
      </c>
      <c r="X26" s="184"/>
      <c r="Y26" s="184" t="s">
        <v>171</v>
      </c>
      <c r="Z26" s="184" t="s">
        <v>171</v>
      </c>
      <c r="AA26" s="184"/>
      <c r="AB26" s="184"/>
      <c r="AC26" s="184"/>
      <c r="AD26" s="184"/>
      <c r="AE26" s="184"/>
      <c r="AF26" s="184">
        <v>2073</v>
      </c>
      <c r="AG26" s="184">
        <v>946</v>
      </c>
      <c r="AH26" s="184" t="s">
        <v>175</v>
      </c>
      <c r="AI26" s="184" t="s">
        <v>176</v>
      </c>
      <c r="AJ26" s="184" t="s">
        <v>177</v>
      </c>
      <c r="AK26" s="184" t="s">
        <v>178</v>
      </c>
      <c r="AL26" s="184" t="s">
        <v>179</v>
      </c>
      <c r="AM26" s="185">
        <v>197.11</v>
      </c>
      <c r="AN26" s="185">
        <v>202.95</v>
      </c>
      <c r="AO26" s="185"/>
      <c r="AP26" s="185">
        <v>400.06</v>
      </c>
      <c r="AQ26" s="184"/>
      <c r="AR26" s="184"/>
    </row>
    <row r="27" spans="2:44" ht="14.3" x14ac:dyDescent="0.25">
      <c r="B27" s="182">
        <v>20</v>
      </c>
      <c r="C27" s="182" t="s">
        <v>204</v>
      </c>
      <c r="D27" s="182" t="s">
        <v>183</v>
      </c>
      <c r="E27" s="182" t="s">
        <v>609</v>
      </c>
      <c r="F27" s="182">
        <v>2110</v>
      </c>
      <c r="G27" s="182">
        <v>1810</v>
      </c>
      <c r="H27" s="182">
        <v>2055</v>
      </c>
      <c r="I27" s="182">
        <v>863</v>
      </c>
      <c r="J27" s="182">
        <v>863</v>
      </c>
      <c r="K27" s="182">
        <v>54</v>
      </c>
      <c r="L27" s="182" t="s">
        <v>162</v>
      </c>
      <c r="M27" s="182" t="s">
        <v>163</v>
      </c>
      <c r="N27" s="182" t="s">
        <v>186</v>
      </c>
      <c r="O27" s="182" t="s">
        <v>164</v>
      </c>
      <c r="P27" s="182" t="s">
        <v>165</v>
      </c>
      <c r="Q27" s="182" t="s">
        <v>166</v>
      </c>
      <c r="R27" s="182" t="s">
        <v>165</v>
      </c>
      <c r="S27" s="182" t="s">
        <v>166</v>
      </c>
      <c r="T27" s="182" t="s">
        <v>187</v>
      </c>
      <c r="U27" s="182" t="s">
        <v>168</v>
      </c>
      <c r="V27" s="182" t="s">
        <v>169</v>
      </c>
      <c r="W27" s="182" t="s">
        <v>170</v>
      </c>
      <c r="X27" s="182" t="s">
        <v>170</v>
      </c>
      <c r="Y27" s="182" t="s">
        <v>171</v>
      </c>
      <c r="Z27" s="182" t="s">
        <v>171</v>
      </c>
      <c r="AA27" s="182"/>
      <c r="AB27" s="182"/>
      <c r="AC27" s="182"/>
      <c r="AD27" s="182"/>
      <c r="AE27" s="182"/>
      <c r="AF27" s="182">
        <v>2073</v>
      </c>
      <c r="AG27" s="182">
        <v>1736</v>
      </c>
      <c r="AH27" s="182" t="s">
        <v>175</v>
      </c>
      <c r="AI27" s="182" t="s">
        <v>176</v>
      </c>
      <c r="AJ27" s="182" t="s">
        <v>177</v>
      </c>
      <c r="AK27" s="182" t="s">
        <v>178</v>
      </c>
      <c r="AL27" s="182" t="s">
        <v>179</v>
      </c>
      <c r="AM27" s="183">
        <v>212.54</v>
      </c>
      <c r="AN27" s="183">
        <v>395.88</v>
      </c>
      <c r="AO27" s="183"/>
      <c r="AP27" s="183">
        <v>608.41999999999996</v>
      </c>
      <c r="AQ27" s="182"/>
      <c r="AR27" s="182"/>
    </row>
    <row r="28" spans="2:44" ht="14.3" x14ac:dyDescent="0.25">
      <c r="B28" s="184">
        <v>6</v>
      </c>
      <c r="C28" s="184" t="s">
        <v>205</v>
      </c>
      <c r="D28" s="184" t="s">
        <v>183</v>
      </c>
      <c r="E28" s="184" t="s">
        <v>609</v>
      </c>
      <c r="F28" s="184">
        <v>2110</v>
      </c>
      <c r="G28" s="184">
        <v>1020</v>
      </c>
      <c r="H28" s="184">
        <v>2055</v>
      </c>
      <c r="I28" s="184">
        <v>940</v>
      </c>
      <c r="J28" s="184"/>
      <c r="K28" s="184">
        <v>54</v>
      </c>
      <c r="L28" s="184" t="s">
        <v>162</v>
      </c>
      <c r="M28" s="184" t="s">
        <v>163</v>
      </c>
      <c r="N28" s="184" t="s">
        <v>186</v>
      </c>
      <c r="O28" s="184" t="s">
        <v>164</v>
      </c>
      <c r="P28" s="184" t="s">
        <v>165</v>
      </c>
      <c r="Q28" s="184" t="s">
        <v>181</v>
      </c>
      <c r="R28" s="184"/>
      <c r="S28" s="184"/>
      <c r="T28" s="184" t="s">
        <v>167</v>
      </c>
      <c r="U28" s="184" t="s">
        <v>168</v>
      </c>
      <c r="V28" s="184" t="s">
        <v>169</v>
      </c>
      <c r="W28" s="184" t="s">
        <v>170</v>
      </c>
      <c r="X28" s="184"/>
      <c r="Y28" s="184" t="s">
        <v>171</v>
      </c>
      <c r="Z28" s="184" t="s">
        <v>171</v>
      </c>
      <c r="AA28" s="184"/>
      <c r="AB28" s="184"/>
      <c r="AC28" s="184"/>
      <c r="AD28" s="184"/>
      <c r="AE28" s="184"/>
      <c r="AF28" s="184">
        <v>2073</v>
      </c>
      <c r="AG28" s="184">
        <v>946</v>
      </c>
      <c r="AH28" s="184" t="s">
        <v>175</v>
      </c>
      <c r="AI28" s="184" t="s">
        <v>176</v>
      </c>
      <c r="AJ28" s="184" t="s">
        <v>177</v>
      </c>
      <c r="AK28" s="184" t="s">
        <v>178</v>
      </c>
      <c r="AL28" s="184" t="s">
        <v>179</v>
      </c>
      <c r="AM28" s="185">
        <v>197.11</v>
      </c>
      <c r="AN28" s="185">
        <v>202.95</v>
      </c>
      <c r="AO28" s="185"/>
      <c r="AP28" s="185">
        <v>400.06</v>
      </c>
      <c r="AQ28" s="184"/>
      <c r="AR28" s="184"/>
    </row>
    <row r="29" spans="2:44" ht="14.3" x14ac:dyDescent="0.25">
      <c r="B29" s="182">
        <v>17</v>
      </c>
      <c r="C29" s="182" t="s">
        <v>206</v>
      </c>
      <c r="D29" s="182" t="s">
        <v>183</v>
      </c>
      <c r="E29" s="182" t="s">
        <v>609</v>
      </c>
      <c r="F29" s="182">
        <v>2110</v>
      </c>
      <c r="G29" s="182">
        <v>1610</v>
      </c>
      <c r="H29" s="182">
        <v>2055</v>
      </c>
      <c r="I29" s="182">
        <v>1026</v>
      </c>
      <c r="J29" s="182">
        <v>501</v>
      </c>
      <c r="K29" s="182">
        <v>54</v>
      </c>
      <c r="L29" s="182" t="s">
        <v>162</v>
      </c>
      <c r="M29" s="182" t="s">
        <v>163</v>
      </c>
      <c r="N29" s="182" t="s">
        <v>186</v>
      </c>
      <c r="O29" s="182" t="s">
        <v>164</v>
      </c>
      <c r="P29" s="182" t="s">
        <v>165</v>
      </c>
      <c r="Q29" s="182" t="s">
        <v>181</v>
      </c>
      <c r="R29" s="182" t="s">
        <v>165</v>
      </c>
      <c r="S29" s="182" t="s">
        <v>181</v>
      </c>
      <c r="T29" s="182" t="s">
        <v>187</v>
      </c>
      <c r="U29" s="182" t="s">
        <v>168</v>
      </c>
      <c r="V29" s="182" t="s">
        <v>189</v>
      </c>
      <c r="W29" s="182" t="s">
        <v>170</v>
      </c>
      <c r="X29" s="182" t="s">
        <v>170</v>
      </c>
      <c r="Y29" s="182" t="s">
        <v>171</v>
      </c>
      <c r="Z29" s="182" t="s">
        <v>171</v>
      </c>
      <c r="AA29" s="182"/>
      <c r="AB29" s="182"/>
      <c r="AC29" s="182"/>
      <c r="AD29" s="182"/>
      <c r="AE29" s="182"/>
      <c r="AF29" s="182">
        <v>2073</v>
      </c>
      <c r="AG29" s="182">
        <v>1536</v>
      </c>
      <c r="AH29" s="182" t="s">
        <v>175</v>
      </c>
      <c r="AI29" s="182" t="s">
        <v>176</v>
      </c>
      <c r="AJ29" s="182" t="s">
        <v>177</v>
      </c>
      <c r="AK29" s="182" t="s">
        <v>178</v>
      </c>
      <c r="AL29" s="182" t="s">
        <v>179</v>
      </c>
      <c r="AM29" s="183">
        <v>207.8</v>
      </c>
      <c r="AN29" s="183">
        <v>241.61</v>
      </c>
      <c r="AO29" s="183">
        <v>137.5</v>
      </c>
      <c r="AP29" s="183">
        <v>586.91</v>
      </c>
      <c r="AQ29" s="182"/>
      <c r="AR29" s="182"/>
    </row>
    <row r="30" spans="2:44" ht="14.3" x14ac:dyDescent="0.25">
      <c r="B30" s="184">
        <v>16</v>
      </c>
      <c r="C30" s="184" t="s">
        <v>207</v>
      </c>
      <c r="D30" s="184" t="s">
        <v>198</v>
      </c>
      <c r="E30" s="184" t="s">
        <v>609</v>
      </c>
      <c r="F30" s="184">
        <v>2110</v>
      </c>
      <c r="G30" s="184">
        <v>1610</v>
      </c>
      <c r="H30" s="184">
        <v>2055</v>
      </c>
      <c r="I30" s="184">
        <v>1026</v>
      </c>
      <c r="J30" s="184">
        <v>501</v>
      </c>
      <c r="K30" s="184">
        <v>54</v>
      </c>
      <c r="L30" s="184" t="s">
        <v>184</v>
      </c>
      <c r="M30" s="184" t="s">
        <v>185</v>
      </c>
      <c r="N30" s="184" t="s">
        <v>64</v>
      </c>
      <c r="O30" s="184" t="s">
        <v>164</v>
      </c>
      <c r="P30" s="184" t="s">
        <v>165</v>
      </c>
      <c r="Q30" s="184" t="s">
        <v>181</v>
      </c>
      <c r="R30" s="184" t="s">
        <v>165</v>
      </c>
      <c r="S30" s="184" t="s">
        <v>181</v>
      </c>
      <c r="T30" s="184" t="s">
        <v>187</v>
      </c>
      <c r="U30" s="184" t="s">
        <v>168</v>
      </c>
      <c r="V30" s="184" t="s">
        <v>189</v>
      </c>
      <c r="W30" s="184" t="s">
        <v>170</v>
      </c>
      <c r="X30" s="184" t="s">
        <v>170</v>
      </c>
      <c r="Y30" s="184" t="s">
        <v>171</v>
      </c>
      <c r="Z30" s="184"/>
      <c r="AA30" s="184" t="s">
        <v>199</v>
      </c>
      <c r="AB30" s="184">
        <v>1</v>
      </c>
      <c r="AC30" s="184" t="s">
        <v>172</v>
      </c>
      <c r="AD30" s="184" t="s">
        <v>200</v>
      </c>
      <c r="AE30" s="184" t="s">
        <v>174</v>
      </c>
      <c r="AF30" s="184">
        <v>2073</v>
      </c>
      <c r="AG30" s="184">
        <v>1536</v>
      </c>
      <c r="AH30" s="184" t="s">
        <v>177</v>
      </c>
      <c r="AI30" s="184" t="s">
        <v>176</v>
      </c>
      <c r="AJ30" s="184" t="s">
        <v>177</v>
      </c>
      <c r="AK30" s="184" t="s">
        <v>178</v>
      </c>
      <c r="AL30" s="184" t="s">
        <v>179</v>
      </c>
      <c r="AM30" s="185">
        <v>182.74</v>
      </c>
      <c r="AN30" s="185">
        <v>384.14</v>
      </c>
      <c r="AO30" s="185">
        <v>132.4</v>
      </c>
      <c r="AP30" s="185">
        <v>699.28</v>
      </c>
      <c r="AQ30" s="184"/>
      <c r="AR30" s="184"/>
    </row>
    <row r="31" spans="2:44" ht="14.3" x14ac:dyDescent="0.25">
      <c r="B31" s="182">
        <v>25</v>
      </c>
      <c r="C31" s="182" t="s">
        <v>208</v>
      </c>
      <c r="D31" s="182" t="s">
        <v>209</v>
      </c>
      <c r="E31" s="182" t="s">
        <v>610</v>
      </c>
      <c r="F31" s="182">
        <v>2110</v>
      </c>
      <c r="G31" s="182">
        <v>820</v>
      </c>
      <c r="H31" s="182">
        <v>2055</v>
      </c>
      <c r="I31" s="182">
        <v>740</v>
      </c>
      <c r="J31" s="182"/>
      <c r="K31" s="182">
        <v>54</v>
      </c>
      <c r="L31" s="182" t="s">
        <v>210</v>
      </c>
      <c r="M31" s="182" t="s">
        <v>163</v>
      </c>
      <c r="N31" s="182" t="s">
        <v>211</v>
      </c>
      <c r="O31" s="182" t="s">
        <v>164</v>
      </c>
      <c r="P31" s="182" t="s">
        <v>165</v>
      </c>
      <c r="Q31" s="182" t="s">
        <v>166</v>
      </c>
      <c r="R31" s="182"/>
      <c r="S31" s="182"/>
      <c r="T31" s="182" t="s">
        <v>167</v>
      </c>
      <c r="U31" s="182" t="s">
        <v>168</v>
      </c>
      <c r="V31" s="182" t="s">
        <v>169</v>
      </c>
      <c r="W31" s="182" t="s">
        <v>170</v>
      </c>
      <c r="X31" s="182"/>
      <c r="Y31" s="182" t="s">
        <v>171</v>
      </c>
      <c r="Z31" s="182" t="s">
        <v>171</v>
      </c>
      <c r="AA31" s="182"/>
      <c r="AB31" s="182"/>
      <c r="AC31" s="182"/>
      <c r="AD31" s="182"/>
      <c r="AE31" s="182"/>
      <c r="AF31" s="182">
        <v>2073</v>
      </c>
      <c r="AG31" s="182">
        <v>746</v>
      </c>
      <c r="AH31" s="182" t="s">
        <v>175</v>
      </c>
      <c r="AI31" s="182" t="s">
        <v>176</v>
      </c>
      <c r="AJ31" s="182" t="s">
        <v>177</v>
      </c>
      <c r="AK31" s="182" t="s">
        <v>178</v>
      </c>
      <c r="AL31" s="182" t="s">
        <v>179</v>
      </c>
      <c r="AM31" s="183">
        <v>171.49</v>
      </c>
      <c r="AN31" s="183">
        <v>239.43</v>
      </c>
      <c r="AO31" s="183"/>
      <c r="AP31" s="183">
        <v>410.92</v>
      </c>
      <c r="AQ31" s="182"/>
      <c r="AR31" s="182"/>
    </row>
    <row r="32" spans="2:44" ht="14.3" x14ac:dyDescent="0.25">
      <c r="B32" s="184">
        <v>16</v>
      </c>
      <c r="C32" s="184" t="s">
        <v>212</v>
      </c>
      <c r="D32" s="184" t="s">
        <v>198</v>
      </c>
      <c r="E32" s="184" t="s">
        <v>609</v>
      </c>
      <c r="F32" s="184">
        <v>2110</v>
      </c>
      <c r="G32" s="184">
        <v>1610</v>
      </c>
      <c r="H32" s="184">
        <v>2055</v>
      </c>
      <c r="I32" s="184">
        <v>1026</v>
      </c>
      <c r="J32" s="184">
        <v>501</v>
      </c>
      <c r="K32" s="184">
        <v>54</v>
      </c>
      <c r="L32" s="184" t="s">
        <v>184</v>
      </c>
      <c r="M32" s="184" t="s">
        <v>185</v>
      </c>
      <c r="N32" s="184" t="s">
        <v>64</v>
      </c>
      <c r="O32" s="184" t="s">
        <v>164</v>
      </c>
      <c r="P32" s="184" t="s">
        <v>165</v>
      </c>
      <c r="Q32" s="184" t="s">
        <v>181</v>
      </c>
      <c r="R32" s="184" t="s">
        <v>165</v>
      </c>
      <c r="S32" s="184" t="s">
        <v>181</v>
      </c>
      <c r="T32" s="184" t="s">
        <v>187</v>
      </c>
      <c r="U32" s="184" t="s">
        <v>168</v>
      </c>
      <c r="V32" s="184" t="s">
        <v>189</v>
      </c>
      <c r="W32" s="184" t="s">
        <v>170</v>
      </c>
      <c r="X32" s="184" t="s">
        <v>170</v>
      </c>
      <c r="Y32" s="184" t="s">
        <v>171</v>
      </c>
      <c r="Z32" s="184"/>
      <c r="AA32" s="184" t="s">
        <v>199</v>
      </c>
      <c r="AB32" s="184">
        <v>1</v>
      </c>
      <c r="AC32" s="184" t="s">
        <v>172</v>
      </c>
      <c r="AD32" s="184" t="s">
        <v>200</v>
      </c>
      <c r="AE32" s="184" t="s">
        <v>174</v>
      </c>
      <c r="AF32" s="184">
        <v>2073</v>
      </c>
      <c r="AG32" s="184">
        <v>1536</v>
      </c>
      <c r="AH32" s="184" t="s">
        <v>177</v>
      </c>
      <c r="AI32" s="184" t="s">
        <v>176</v>
      </c>
      <c r="AJ32" s="184" t="s">
        <v>177</v>
      </c>
      <c r="AK32" s="184" t="s">
        <v>178</v>
      </c>
      <c r="AL32" s="184" t="s">
        <v>179</v>
      </c>
      <c r="AM32" s="185">
        <v>182.74</v>
      </c>
      <c r="AN32" s="185">
        <v>384.14</v>
      </c>
      <c r="AO32" s="185">
        <v>132.4</v>
      </c>
      <c r="AP32" s="185">
        <v>699.28</v>
      </c>
      <c r="AQ32" s="184"/>
      <c r="AR32" s="184"/>
    </row>
    <row r="33" spans="2:44" ht="14.3" x14ac:dyDescent="0.25">
      <c r="B33" s="182">
        <v>17</v>
      </c>
      <c r="C33" s="182" t="s">
        <v>212</v>
      </c>
      <c r="D33" s="182" t="s">
        <v>183</v>
      </c>
      <c r="E33" s="182" t="s">
        <v>609</v>
      </c>
      <c r="F33" s="182">
        <v>2110</v>
      </c>
      <c r="G33" s="182">
        <v>1610</v>
      </c>
      <c r="H33" s="182">
        <v>2055</v>
      </c>
      <c r="I33" s="182">
        <v>1026</v>
      </c>
      <c r="J33" s="182">
        <v>501</v>
      </c>
      <c r="K33" s="182">
        <v>54</v>
      </c>
      <c r="L33" s="182" t="s">
        <v>162</v>
      </c>
      <c r="M33" s="182" t="s">
        <v>163</v>
      </c>
      <c r="N33" s="182" t="s">
        <v>186</v>
      </c>
      <c r="O33" s="182" t="s">
        <v>164</v>
      </c>
      <c r="P33" s="182" t="s">
        <v>165</v>
      </c>
      <c r="Q33" s="182" t="s">
        <v>181</v>
      </c>
      <c r="R33" s="182" t="s">
        <v>165</v>
      </c>
      <c r="S33" s="182" t="s">
        <v>181</v>
      </c>
      <c r="T33" s="182" t="s">
        <v>187</v>
      </c>
      <c r="U33" s="182" t="s">
        <v>168</v>
      </c>
      <c r="V33" s="182" t="s">
        <v>189</v>
      </c>
      <c r="W33" s="182" t="s">
        <v>170</v>
      </c>
      <c r="X33" s="182" t="s">
        <v>170</v>
      </c>
      <c r="Y33" s="182" t="s">
        <v>171</v>
      </c>
      <c r="Z33" s="182" t="s">
        <v>171</v>
      </c>
      <c r="AA33" s="182"/>
      <c r="AB33" s="182"/>
      <c r="AC33" s="182"/>
      <c r="AD33" s="182"/>
      <c r="AE33" s="182"/>
      <c r="AF33" s="182">
        <v>2073</v>
      </c>
      <c r="AG33" s="182">
        <v>1536</v>
      </c>
      <c r="AH33" s="182" t="s">
        <v>175</v>
      </c>
      <c r="AI33" s="182" t="s">
        <v>176</v>
      </c>
      <c r="AJ33" s="182" t="s">
        <v>177</v>
      </c>
      <c r="AK33" s="182" t="s">
        <v>178</v>
      </c>
      <c r="AL33" s="182" t="s">
        <v>179</v>
      </c>
      <c r="AM33" s="183">
        <v>207.8</v>
      </c>
      <c r="AN33" s="183">
        <v>241.61</v>
      </c>
      <c r="AO33" s="183">
        <v>137.5</v>
      </c>
      <c r="AP33" s="183">
        <v>586.91</v>
      </c>
      <c r="AQ33" s="182"/>
      <c r="AR33" s="182"/>
    </row>
    <row r="34" spans="2:44" ht="14.3" x14ac:dyDescent="0.25">
      <c r="B34" s="184">
        <v>33</v>
      </c>
      <c r="C34" s="184" t="s">
        <v>213</v>
      </c>
      <c r="D34" s="184" t="s">
        <v>209</v>
      </c>
      <c r="E34" s="184" t="s">
        <v>610</v>
      </c>
      <c r="F34" s="184">
        <v>2110</v>
      </c>
      <c r="G34" s="184">
        <v>1750</v>
      </c>
      <c r="H34" s="184">
        <v>2055</v>
      </c>
      <c r="I34" s="184">
        <v>833</v>
      </c>
      <c r="J34" s="184">
        <v>833</v>
      </c>
      <c r="K34" s="184">
        <v>54</v>
      </c>
      <c r="L34" s="184" t="s">
        <v>214</v>
      </c>
      <c r="M34" s="184" t="s">
        <v>163</v>
      </c>
      <c r="N34" s="184" t="s">
        <v>215</v>
      </c>
      <c r="O34" s="184" t="s">
        <v>164</v>
      </c>
      <c r="P34" s="184" t="s">
        <v>165</v>
      </c>
      <c r="Q34" s="184" t="s">
        <v>166</v>
      </c>
      <c r="R34" s="184" t="s">
        <v>165</v>
      </c>
      <c r="S34" s="184" t="s">
        <v>166</v>
      </c>
      <c r="T34" s="184" t="s">
        <v>187</v>
      </c>
      <c r="U34" s="184" t="s">
        <v>168</v>
      </c>
      <c r="V34" s="184" t="s">
        <v>169</v>
      </c>
      <c r="W34" s="184" t="s">
        <v>170</v>
      </c>
      <c r="X34" s="184" t="s">
        <v>170</v>
      </c>
      <c r="Y34" s="184" t="s">
        <v>171</v>
      </c>
      <c r="Z34" s="184" t="s">
        <v>171</v>
      </c>
      <c r="AA34" s="184"/>
      <c r="AB34" s="184"/>
      <c r="AC34" s="184"/>
      <c r="AD34" s="184"/>
      <c r="AE34" s="184"/>
      <c r="AF34" s="184">
        <v>2073</v>
      </c>
      <c r="AG34" s="184">
        <v>1676</v>
      </c>
      <c r="AH34" s="184" t="s">
        <v>175</v>
      </c>
      <c r="AI34" s="184" t="s">
        <v>176</v>
      </c>
      <c r="AJ34" s="184" t="s">
        <v>177</v>
      </c>
      <c r="AK34" s="184" t="s">
        <v>178</v>
      </c>
      <c r="AL34" s="184" t="s">
        <v>179</v>
      </c>
      <c r="AM34" s="185">
        <v>192.14</v>
      </c>
      <c r="AN34" s="185">
        <v>780.34</v>
      </c>
      <c r="AO34" s="185"/>
      <c r="AP34" s="185">
        <v>972.48</v>
      </c>
      <c r="AQ34" s="184"/>
      <c r="AR34" s="184"/>
    </row>
    <row r="35" spans="2:44" ht="14.3" x14ac:dyDescent="0.25">
      <c r="B35" s="182">
        <v>21</v>
      </c>
      <c r="C35" s="182" t="s">
        <v>216</v>
      </c>
      <c r="D35" s="182" t="s">
        <v>209</v>
      </c>
      <c r="E35" s="182" t="s">
        <v>610</v>
      </c>
      <c r="F35" s="182">
        <v>2110</v>
      </c>
      <c r="G35" s="182">
        <v>620</v>
      </c>
      <c r="H35" s="182">
        <v>2055</v>
      </c>
      <c r="I35" s="182">
        <v>540</v>
      </c>
      <c r="J35" s="182"/>
      <c r="K35" s="182">
        <v>54</v>
      </c>
      <c r="L35" s="182" t="s">
        <v>210</v>
      </c>
      <c r="M35" s="182" t="s">
        <v>163</v>
      </c>
      <c r="N35" s="182" t="s">
        <v>211</v>
      </c>
      <c r="O35" s="182" t="s">
        <v>164</v>
      </c>
      <c r="P35" s="182" t="s">
        <v>165</v>
      </c>
      <c r="Q35" s="182" t="s">
        <v>166</v>
      </c>
      <c r="R35" s="182"/>
      <c r="S35" s="182"/>
      <c r="T35" s="182" t="s">
        <v>167</v>
      </c>
      <c r="U35" s="182" t="s">
        <v>168</v>
      </c>
      <c r="V35" s="182" t="s">
        <v>169</v>
      </c>
      <c r="W35" s="182" t="s">
        <v>170</v>
      </c>
      <c r="X35" s="182"/>
      <c r="Y35" s="182" t="s">
        <v>171</v>
      </c>
      <c r="Z35" s="182" t="s">
        <v>171</v>
      </c>
      <c r="AA35" s="182"/>
      <c r="AB35" s="182"/>
      <c r="AC35" s="182"/>
      <c r="AD35" s="182"/>
      <c r="AE35" s="182"/>
      <c r="AF35" s="182">
        <v>2073</v>
      </c>
      <c r="AG35" s="182">
        <v>546</v>
      </c>
      <c r="AH35" s="182" t="s">
        <v>175</v>
      </c>
      <c r="AI35" s="182" t="s">
        <v>176</v>
      </c>
      <c r="AJ35" s="182" t="s">
        <v>177</v>
      </c>
      <c r="AK35" s="182" t="s">
        <v>178</v>
      </c>
      <c r="AL35" s="182" t="s">
        <v>179</v>
      </c>
      <c r="AM35" s="183">
        <v>166.05</v>
      </c>
      <c r="AN35" s="183">
        <v>169.84</v>
      </c>
      <c r="AO35" s="183"/>
      <c r="AP35" s="183">
        <v>335.89</v>
      </c>
      <c r="AQ35" s="182"/>
      <c r="AR35" s="182"/>
    </row>
    <row r="36" spans="2:44" ht="14.3" x14ac:dyDescent="0.25">
      <c r="B36" s="184">
        <v>30</v>
      </c>
      <c r="C36" s="184" t="s">
        <v>217</v>
      </c>
      <c r="D36" s="184" t="s">
        <v>209</v>
      </c>
      <c r="E36" s="184" t="s">
        <v>610</v>
      </c>
      <c r="F36" s="184">
        <v>2110</v>
      </c>
      <c r="G36" s="184">
        <v>1450</v>
      </c>
      <c r="H36" s="184">
        <v>2055</v>
      </c>
      <c r="I36" s="184">
        <v>683</v>
      </c>
      <c r="J36" s="184">
        <v>683</v>
      </c>
      <c r="K36" s="184">
        <v>54</v>
      </c>
      <c r="L36" s="184" t="s">
        <v>214</v>
      </c>
      <c r="M36" s="184" t="s">
        <v>163</v>
      </c>
      <c r="N36" s="184" t="s">
        <v>215</v>
      </c>
      <c r="O36" s="184" t="s">
        <v>164</v>
      </c>
      <c r="P36" s="184" t="s">
        <v>165</v>
      </c>
      <c r="Q36" s="184" t="s">
        <v>166</v>
      </c>
      <c r="R36" s="184" t="s">
        <v>165</v>
      </c>
      <c r="S36" s="184" t="s">
        <v>166</v>
      </c>
      <c r="T36" s="184" t="s">
        <v>187</v>
      </c>
      <c r="U36" s="184" t="s">
        <v>168</v>
      </c>
      <c r="V36" s="184" t="s">
        <v>169</v>
      </c>
      <c r="W36" s="184" t="s">
        <v>170</v>
      </c>
      <c r="X36" s="184" t="s">
        <v>170</v>
      </c>
      <c r="Y36" s="184" t="s">
        <v>171</v>
      </c>
      <c r="Z36" s="184" t="s">
        <v>171</v>
      </c>
      <c r="AA36" s="184"/>
      <c r="AB36" s="184"/>
      <c r="AC36" s="184"/>
      <c r="AD36" s="184"/>
      <c r="AE36" s="184"/>
      <c r="AF36" s="184">
        <v>2073</v>
      </c>
      <c r="AG36" s="184">
        <v>1376</v>
      </c>
      <c r="AH36" s="184" t="s">
        <v>175</v>
      </c>
      <c r="AI36" s="184" t="s">
        <v>176</v>
      </c>
      <c r="AJ36" s="184" t="s">
        <v>177</v>
      </c>
      <c r="AK36" s="184" t="s">
        <v>178</v>
      </c>
      <c r="AL36" s="184" t="s">
        <v>179</v>
      </c>
      <c r="AM36" s="185">
        <v>185.95</v>
      </c>
      <c r="AN36" s="185">
        <v>756.76</v>
      </c>
      <c r="AO36" s="185"/>
      <c r="AP36" s="185">
        <v>942.71</v>
      </c>
      <c r="AQ36" s="184"/>
      <c r="AR36" s="184"/>
    </row>
    <row r="37" spans="2:44" ht="14.3" x14ac:dyDescent="0.25">
      <c r="B37" s="182">
        <v>29</v>
      </c>
      <c r="C37" s="182" t="s">
        <v>218</v>
      </c>
      <c r="D37" s="182" t="s">
        <v>209</v>
      </c>
      <c r="E37" s="182" t="s">
        <v>610</v>
      </c>
      <c r="F37" s="182">
        <v>2110</v>
      </c>
      <c r="G37" s="182">
        <v>1020</v>
      </c>
      <c r="H37" s="182">
        <v>2055</v>
      </c>
      <c r="I37" s="182">
        <v>940</v>
      </c>
      <c r="J37" s="182"/>
      <c r="K37" s="182">
        <v>54</v>
      </c>
      <c r="L37" s="182" t="s">
        <v>219</v>
      </c>
      <c r="M37" s="182" t="s">
        <v>163</v>
      </c>
      <c r="N37" s="182" t="s">
        <v>215</v>
      </c>
      <c r="O37" s="182" t="s">
        <v>164</v>
      </c>
      <c r="P37" s="182" t="s">
        <v>165</v>
      </c>
      <c r="Q37" s="182" t="s">
        <v>166</v>
      </c>
      <c r="R37" s="182"/>
      <c r="S37" s="182"/>
      <c r="T37" s="182" t="s">
        <v>167</v>
      </c>
      <c r="U37" s="182" t="s">
        <v>168</v>
      </c>
      <c r="V37" s="182" t="s">
        <v>169</v>
      </c>
      <c r="W37" s="182" t="s">
        <v>170</v>
      </c>
      <c r="X37" s="182"/>
      <c r="Y37" s="182" t="s">
        <v>171</v>
      </c>
      <c r="Z37" s="182" t="s">
        <v>171</v>
      </c>
      <c r="AA37" s="182"/>
      <c r="AB37" s="182"/>
      <c r="AC37" s="182"/>
      <c r="AD37" s="182"/>
      <c r="AE37" s="182"/>
      <c r="AF37" s="182">
        <v>2073</v>
      </c>
      <c r="AG37" s="182">
        <v>946</v>
      </c>
      <c r="AH37" s="182" t="s">
        <v>175</v>
      </c>
      <c r="AI37" s="182" t="s">
        <v>176</v>
      </c>
      <c r="AJ37" s="182" t="s">
        <v>177</v>
      </c>
      <c r="AK37" s="182" t="s">
        <v>178</v>
      </c>
      <c r="AL37" s="182" t="s">
        <v>179</v>
      </c>
      <c r="AM37" s="183">
        <v>178.79</v>
      </c>
      <c r="AN37" s="183">
        <v>350.79</v>
      </c>
      <c r="AO37" s="183"/>
      <c r="AP37" s="183">
        <v>529.58000000000004</v>
      </c>
      <c r="AQ37" s="182" t="s">
        <v>220</v>
      </c>
      <c r="AR37" s="182"/>
    </row>
    <row r="38" spans="2:44" ht="14.3" x14ac:dyDescent="0.25">
      <c r="B38" s="184">
        <v>20</v>
      </c>
      <c r="C38" s="184" t="s">
        <v>221</v>
      </c>
      <c r="D38" s="184" t="s">
        <v>183</v>
      </c>
      <c r="E38" s="184" t="s">
        <v>609</v>
      </c>
      <c r="F38" s="184">
        <v>2110</v>
      </c>
      <c r="G38" s="184">
        <v>1810</v>
      </c>
      <c r="H38" s="184">
        <v>2055</v>
      </c>
      <c r="I38" s="184">
        <v>863</v>
      </c>
      <c r="J38" s="184">
        <v>863</v>
      </c>
      <c r="K38" s="184">
        <v>54</v>
      </c>
      <c r="L38" s="184" t="s">
        <v>162</v>
      </c>
      <c r="M38" s="184" t="s">
        <v>163</v>
      </c>
      <c r="N38" s="184" t="s">
        <v>186</v>
      </c>
      <c r="O38" s="184" t="s">
        <v>164</v>
      </c>
      <c r="P38" s="184" t="s">
        <v>165</v>
      </c>
      <c r="Q38" s="184" t="s">
        <v>181</v>
      </c>
      <c r="R38" s="184" t="s">
        <v>165</v>
      </c>
      <c r="S38" s="184" t="s">
        <v>181</v>
      </c>
      <c r="T38" s="184" t="s">
        <v>187</v>
      </c>
      <c r="U38" s="184" t="s">
        <v>168</v>
      </c>
      <c r="V38" s="184" t="s">
        <v>169</v>
      </c>
      <c r="W38" s="184" t="s">
        <v>170</v>
      </c>
      <c r="X38" s="184" t="s">
        <v>170</v>
      </c>
      <c r="Y38" s="184" t="s">
        <v>171</v>
      </c>
      <c r="Z38" s="184" t="s">
        <v>171</v>
      </c>
      <c r="AA38" s="184"/>
      <c r="AB38" s="184"/>
      <c r="AC38" s="184"/>
      <c r="AD38" s="184"/>
      <c r="AE38" s="184"/>
      <c r="AF38" s="184">
        <v>2073</v>
      </c>
      <c r="AG38" s="184">
        <v>1736</v>
      </c>
      <c r="AH38" s="184" t="s">
        <v>175</v>
      </c>
      <c r="AI38" s="184" t="s">
        <v>176</v>
      </c>
      <c r="AJ38" s="184" t="s">
        <v>177</v>
      </c>
      <c r="AK38" s="184" t="s">
        <v>178</v>
      </c>
      <c r="AL38" s="184" t="s">
        <v>179</v>
      </c>
      <c r="AM38" s="185">
        <v>212.54</v>
      </c>
      <c r="AN38" s="185">
        <v>395.88</v>
      </c>
      <c r="AO38" s="185"/>
      <c r="AP38" s="185">
        <v>608.41999999999996</v>
      </c>
      <c r="AQ38" s="184"/>
      <c r="AR38" s="184"/>
    </row>
    <row r="39" spans="2:44" ht="14.3" x14ac:dyDescent="0.25">
      <c r="B39" s="182">
        <v>16</v>
      </c>
      <c r="C39" s="182" t="s">
        <v>222</v>
      </c>
      <c r="D39" s="182" t="s">
        <v>198</v>
      </c>
      <c r="E39" s="182" t="s">
        <v>609</v>
      </c>
      <c r="F39" s="182">
        <v>2110</v>
      </c>
      <c r="G39" s="182">
        <v>1610</v>
      </c>
      <c r="H39" s="182">
        <v>2055</v>
      </c>
      <c r="I39" s="182">
        <v>1026</v>
      </c>
      <c r="J39" s="182">
        <v>501</v>
      </c>
      <c r="K39" s="182">
        <v>54</v>
      </c>
      <c r="L39" s="182" t="s">
        <v>184</v>
      </c>
      <c r="M39" s="182" t="s">
        <v>185</v>
      </c>
      <c r="N39" s="182" t="s">
        <v>64</v>
      </c>
      <c r="O39" s="182" t="s">
        <v>164</v>
      </c>
      <c r="P39" s="182" t="s">
        <v>165</v>
      </c>
      <c r="Q39" s="182" t="s">
        <v>181</v>
      </c>
      <c r="R39" s="182" t="s">
        <v>165</v>
      </c>
      <c r="S39" s="182" t="s">
        <v>181</v>
      </c>
      <c r="T39" s="182" t="s">
        <v>187</v>
      </c>
      <c r="U39" s="182" t="s">
        <v>168</v>
      </c>
      <c r="V39" s="182" t="s">
        <v>189</v>
      </c>
      <c r="W39" s="182" t="s">
        <v>170</v>
      </c>
      <c r="X39" s="182" t="s">
        <v>170</v>
      </c>
      <c r="Y39" s="182" t="s">
        <v>171</v>
      </c>
      <c r="Z39" s="182"/>
      <c r="AA39" s="182" t="s">
        <v>199</v>
      </c>
      <c r="AB39" s="182">
        <v>1</v>
      </c>
      <c r="AC39" s="182" t="s">
        <v>172</v>
      </c>
      <c r="AD39" s="182" t="s">
        <v>200</v>
      </c>
      <c r="AE39" s="182" t="s">
        <v>174</v>
      </c>
      <c r="AF39" s="182">
        <v>2073</v>
      </c>
      <c r="AG39" s="182">
        <v>1536</v>
      </c>
      <c r="AH39" s="182" t="s">
        <v>177</v>
      </c>
      <c r="AI39" s="182" t="s">
        <v>176</v>
      </c>
      <c r="AJ39" s="182" t="s">
        <v>177</v>
      </c>
      <c r="AK39" s="182" t="s">
        <v>178</v>
      </c>
      <c r="AL39" s="182" t="s">
        <v>179</v>
      </c>
      <c r="AM39" s="183">
        <v>182.74</v>
      </c>
      <c r="AN39" s="183">
        <v>384.14</v>
      </c>
      <c r="AO39" s="183">
        <v>132.4</v>
      </c>
      <c r="AP39" s="183">
        <v>699.28</v>
      </c>
      <c r="AQ39" s="182"/>
      <c r="AR39" s="182"/>
    </row>
    <row r="40" spans="2:44" ht="14.3" x14ac:dyDescent="0.25">
      <c r="B40" s="184">
        <v>16</v>
      </c>
      <c r="C40" s="184" t="s">
        <v>223</v>
      </c>
      <c r="D40" s="184" t="s">
        <v>198</v>
      </c>
      <c r="E40" s="184" t="s">
        <v>609</v>
      </c>
      <c r="F40" s="184">
        <v>2110</v>
      </c>
      <c r="G40" s="184">
        <v>1610</v>
      </c>
      <c r="H40" s="184">
        <v>2055</v>
      </c>
      <c r="I40" s="184">
        <v>1026</v>
      </c>
      <c r="J40" s="184">
        <v>501</v>
      </c>
      <c r="K40" s="184">
        <v>54</v>
      </c>
      <c r="L40" s="184" t="s">
        <v>184</v>
      </c>
      <c r="M40" s="184" t="s">
        <v>185</v>
      </c>
      <c r="N40" s="184" t="s">
        <v>64</v>
      </c>
      <c r="O40" s="184" t="s">
        <v>164</v>
      </c>
      <c r="P40" s="184" t="s">
        <v>165</v>
      </c>
      <c r="Q40" s="184" t="s">
        <v>181</v>
      </c>
      <c r="R40" s="184" t="s">
        <v>165</v>
      </c>
      <c r="S40" s="184" t="s">
        <v>181</v>
      </c>
      <c r="T40" s="184" t="s">
        <v>187</v>
      </c>
      <c r="U40" s="184" t="s">
        <v>168</v>
      </c>
      <c r="V40" s="184" t="s">
        <v>189</v>
      </c>
      <c r="W40" s="184" t="s">
        <v>170</v>
      </c>
      <c r="X40" s="184" t="s">
        <v>170</v>
      </c>
      <c r="Y40" s="184" t="s">
        <v>171</v>
      </c>
      <c r="Z40" s="184"/>
      <c r="AA40" s="184" t="s">
        <v>199</v>
      </c>
      <c r="AB40" s="184">
        <v>1</v>
      </c>
      <c r="AC40" s="184" t="s">
        <v>172</v>
      </c>
      <c r="AD40" s="184" t="s">
        <v>200</v>
      </c>
      <c r="AE40" s="184" t="s">
        <v>174</v>
      </c>
      <c r="AF40" s="184">
        <v>2073</v>
      </c>
      <c r="AG40" s="184">
        <v>1536</v>
      </c>
      <c r="AH40" s="184" t="s">
        <v>177</v>
      </c>
      <c r="AI40" s="184" t="s">
        <v>176</v>
      </c>
      <c r="AJ40" s="184" t="s">
        <v>177</v>
      </c>
      <c r="AK40" s="184" t="s">
        <v>178</v>
      </c>
      <c r="AL40" s="184" t="s">
        <v>179</v>
      </c>
      <c r="AM40" s="185">
        <v>182.74</v>
      </c>
      <c r="AN40" s="185">
        <v>384.14</v>
      </c>
      <c r="AO40" s="185">
        <v>132.4</v>
      </c>
      <c r="AP40" s="185">
        <v>699.28</v>
      </c>
      <c r="AQ40" s="184"/>
      <c r="AR40" s="184"/>
    </row>
    <row r="41" spans="2:44" ht="14.3" x14ac:dyDescent="0.25">
      <c r="B41" s="182">
        <v>16</v>
      </c>
      <c r="C41" s="182" t="s">
        <v>224</v>
      </c>
      <c r="D41" s="182" t="s">
        <v>198</v>
      </c>
      <c r="E41" s="182" t="s">
        <v>609</v>
      </c>
      <c r="F41" s="182">
        <v>2110</v>
      </c>
      <c r="G41" s="182">
        <v>1610</v>
      </c>
      <c r="H41" s="182">
        <v>2055</v>
      </c>
      <c r="I41" s="182">
        <v>1026</v>
      </c>
      <c r="J41" s="182">
        <v>501</v>
      </c>
      <c r="K41" s="182">
        <v>54</v>
      </c>
      <c r="L41" s="182" t="s">
        <v>184</v>
      </c>
      <c r="M41" s="182" t="s">
        <v>185</v>
      </c>
      <c r="N41" s="182" t="s">
        <v>64</v>
      </c>
      <c r="O41" s="182" t="s">
        <v>164</v>
      </c>
      <c r="P41" s="182" t="s">
        <v>165</v>
      </c>
      <c r="Q41" s="182" t="s">
        <v>181</v>
      </c>
      <c r="R41" s="182" t="s">
        <v>165</v>
      </c>
      <c r="S41" s="182" t="s">
        <v>181</v>
      </c>
      <c r="T41" s="182" t="s">
        <v>187</v>
      </c>
      <c r="U41" s="182" t="s">
        <v>168</v>
      </c>
      <c r="V41" s="182" t="s">
        <v>189</v>
      </c>
      <c r="W41" s="182" t="s">
        <v>170</v>
      </c>
      <c r="X41" s="182" t="s">
        <v>170</v>
      </c>
      <c r="Y41" s="182" t="s">
        <v>171</v>
      </c>
      <c r="Z41" s="182"/>
      <c r="AA41" s="182" t="s">
        <v>199</v>
      </c>
      <c r="AB41" s="182">
        <v>1</v>
      </c>
      <c r="AC41" s="182" t="s">
        <v>172</v>
      </c>
      <c r="AD41" s="182" t="s">
        <v>200</v>
      </c>
      <c r="AE41" s="182" t="s">
        <v>174</v>
      </c>
      <c r="AF41" s="182">
        <v>2073</v>
      </c>
      <c r="AG41" s="182">
        <v>1536</v>
      </c>
      <c r="AH41" s="182" t="s">
        <v>177</v>
      </c>
      <c r="AI41" s="182" t="s">
        <v>176</v>
      </c>
      <c r="AJ41" s="182" t="s">
        <v>177</v>
      </c>
      <c r="AK41" s="182" t="s">
        <v>178</v>
      </c>
      <c r="AL41" s="182" t="s">
        <v>179</v>
      </c>
      <c r="AM41" s="183">
        <v>182.74</v>
      </c>
      <c r="AN41" s="183">
        <v>384.14</v>
      </c>
      <c r="AO41" s="183">
        <v>132.4</v>
      </c>
      <c r="AP41" s="183">
        <v>699.28</v>
      </c>
      <c r="AQ41" s="182"/>
      <c r="AR41" s="182"/>
    </row>
    <row r="42" spans="2:44" ht="14.3" x14ac:dyDescent="0.25">
      <c r="B42" s="184">
        <v>7</v>
      </c>
      <c r="C42" s="184" t="s">
        <v>225</v>
      </c>
      <c r="D42" s="184" t="s">
        <v>183</v>
      </c>
      <c r="E42" s="184" t="s">
        <v>609</v>
      </c>
      <c r="F42" s="184">
        <v>2110</v>
      </c>
      <c r="G42" s="184">
        <v>1020</v>
      </c>
      <c r="H42" s="184">
        <v>2055</v>
      </c>
      <c r="I42" s="184">
        <v>940</v>
      </c>
      <c r="J42" s="184"/>
      <c r="K42" s="184">
        <v>54</v>
      </c>
      <c r="L42" s="184" t="s">
        <v>162</v>
      </c>
      <c r="M42" s="184" t="s">
        <v>163</v>
      </c>
      <c r="N42" s="184" t="s">
        <v>186</v>
      </c>
      <c r="O42" s="184" t="s">
        <v>164</v>
      </c>
      <c r="P42" s="184" t="s">
        <v>165</v>
      </c>
      <c r="Q42" s="184" t="s">
        <v>166</v>
      </c>
      <c r="R42" s="184"/>
      <c r="S42" s="184"/>
      <c r="T42" s="184" t="s">
        <v>167</v>
      </c>
      <c r="U42" s="184" t="s">
        <v>168</v>
      </c>
      <c r="V42" s="184" t="s">
        <v>169</v>
      </c>
      <c r="W42" s="184" t="s">
        <v>170</v>
      </c>
      <c r="X42" s="184"/>
      <c r="Y42" s="184" t="s">
        <v>171</v>
      </c>
      <c r="Z42" s="184" t="s">
        <v>171</v>
      </c>
      <c r="AA42" s="184"/>
      <c r="AB42" s="184"/>
      <c r="AC42" s="184"/>
      <c r="AD42" s="184"/>
      <c r="AE42" s="184"/>
      <c r="AF42" s="184">
        <v>2073</v>
      </c>
      <c r="AG42" s="184">
        <v>946</v>
      </c>
      <c r="AH42" s="184" t="s">
        <v>175</v>
      </c>
      <c r="AI42" s="184" t="s">
        <v>176</v>
      </c>
      <c r="AJ42" s="184" t="s">
        <v>177</v>
      </c>
      <c r="AK42" s="184" t="s">
        <v>178</v>
      </c>
      <c r="AL42" s="184" t="s">
        <v>179</v>
      </c>
      <c r="AM42" s="185">
        <v>197.11</v>
      </c>
      <c r="AN42" s="185">
        <v>202.95</v>
      </c>
      <c r="AO42" s="185"/>
      <c r="AP42" s="185">
        <v>400.06</v>
      </c>
      <c r="AQ42" s="184"/>
      <c r="AR42" s="184"/>
    </row>
    <row r="43" spans="2:44" ht="14.3" x14ac:dyDescent="0.25">
      <c r="B43" s="182">
        <v>7</v>
      </c>
      <c r="C43" s="182" t="s">
        <v>226</v>
      </c>
      <c r="D43" s="182" t="s">
        <v>183</v>
      </c>
      <c r="E43" s="182" t="s">
        <v>609</v>
      </c>
      <c r="F43" s="182">
        <v>2110</v>
      </c>
      <c r="G43" s="182">
        <v>1020</v>
      </c>
      <c r="H43" s="182">
        <v>2055</v>
      </c>
      <c r="I43" s="182">
        <v>940</v>
      </c>
      <c r="J43" s="182"/>
      <c r="K43" s="182">
        <v>54</v>
      </c>
      <c r="L43" s="182" t="s">
        <v>162</v>
      </c>
      <c r="M43" s="182" t="s">
        <v>163</v>
      </c>
      <c r="N43" s="182" t="s">
        <v>186</v>
      </c>
      <c r="O43" s="182" t="s">
        <v>164</v>
      </c>
      <c r="P43" s="182" t="s">
        <v>165</v>
      </c>
      <c r="Q43" s="182" t="s">
        <v>181</v>
      </c>
      <c r="R43" s="182"/>
      <c r="S43" s="182"/>
      <c r="T43" s="182" t="s">
        <v>167</v>
      </c>
      <c r="U43" s="182" t="s">
        <v>168</v>
      </c>
      <c r="V43" s="182" t="s">
        <v>169</v>
      </c>
      <c r="W43" s="182" t="s">
        <v>170</v>
      </c>
      <c r="X43" s="182"/>
      <c r="Y43" s="182" t="s">
        <v>171</v>
      </c>
      <c r="Z43" s="182" t="s">
        <v>171</v>
      </c>
      <c r="AA43" s="182"/>
      <c r="AB43" s="182"/>
      <c r="AC43" s="182"/>
      <c r="AD43" s="182"/>
      <c r="AE43" s="182"/>
      <c r="AF43" s="182">
        <v>2073</v>
      </c>
      <c r="AG43" s="182">
        <v>946</v>
      </c>
      <c r="AH43" s="182" t="s">
        <v>175</v>
      </c>
      <c r="AI43" s="182" t="s">
        <v>176</v>
      </c>
      <c r="AJ43" s="182" t="s">
        <v>177</v>
      </c>
      <c r="AK43" s="182" t="s">
        <v>178</v>
      </c>
      <c r="AL43" s="182" t="s">
        <v>179</v>
      </c>
      <c r="AM43" s="183">
        <v>197.11</v>
      </c>
      <c r="AN43" s="183">
        <v>202.95</v>
      </c>
      <c r="AO43" s="183"/>
      <c r="AP43" s="183">
        <v>400.06</v>
      </c>
      <c r="AQ43" s="182"/>
      <c r="AR43" s="182"/>
    </row>
    <row r="44" spans="2:44" ht="14.3" x14ac:dyDescent="0.25">
      <c r="B44" s="184">
        <v>8</v>
      </c>
      <c r="C44" s="184" t="s">
        <v>227</v>
      </c>
      <c r="D44" s="184" t="s">
        <v>161</v>
      </c>
      <c r="E44" s="184" t="s">
        <v>609</v>
      </c>
      <c r="F44" s="184">
        <v>2110</v>
      </c>
      <c r="G44" s="184">
        <v>1020</v>
      </c>
      <c r="H44" s="184">
        <v>2055</v>
      </c>
      <c r="I44" s="184">
        <v>940</v>
      </c>
      <c r="J44" s="184"/>
      <c r="K44" s="184">
        <v>54</v>
      </c>
      <c r="L44" s="184" t="s">
        <v>162</v>
      </c>
      <c r="M44" s="184" t="s">
        <v>163</v>
      </c>
      <c r="N44" s="184" t="s">
        <v>64</v>
      </c>
      <c r="O44" s="184" t="s">
        <v>164</v>
      </c>
      <c r="P44" s="184" t="s">
        <v>165</v>
      </c>
      <c r="Q44" s="184" t="s">
        <v>181</v>
      </c>
      <c r="R44" s="184"/>
      <c r="S44" s="184"/>
      <c r="T44" s="184" t="s">
        <v>167</v>
      </c>
      <c r="U44" s="184" t="s">
        <v>168</v>
      </c>
      <c r="V44" s="184" t="s">
        <v>169</v>
      </c>
      <c r="W44" s="184" t="s">
        <v>170</v>
      </c>
      <c r="X44" s="184"/>
      <c r="Y44" s="184" t="s">
        <v>171</v>
      </c>
      <c r="Z44" s="184"/>
      <c r="AA44" s="184"/>
      <c r="AB44" s="184">
        <v>1</v>
      </c>
      <c r="AC44" s="184" t="s">
        <v>172</v>
      </c>
      <c r="AD44" s="184" t="s">
        <v>173</v>
      </c>
      <c r="AE44" s="184" t="s">
        <v>174</v>
      </c>
      <c r="AF44" s="184">
        <v>2073</v>
      </c>
      <c r="AG44" s="184">
        <v>946</v>
      </c>
      <c r="AH44" s="184" t="s">
        <v>175</v>
      </c>
      <c r="AI44" s="184" t="s">
        <v>176</v>
      </c>
      <c r="AJ44" s="184" t="s">
        <v>177</v>
      </c>
      <c r="AK44" s="184" t="s">
        <v>178</v>
      </c>
      <c r="AL44" s="184" t="s">
        <v>179</v>
      </c>
      <c r="AM44" s="185">
        <v>197.11</v>
      </c>
      <c r="AN44" s="185">
        <v>406.09</v>
      </c>
      <c r="AO44" s="185"/>
      <c r="AP44" s="185">
        <v>603.20000000000005</v>
      </c>
      <c r="AQ44" s="184"/>
      <c r="AR44" s="184"/>
    </row>
    <row r="45" spans="2:44" ht="14.3" x14ac:dyDescent="0.25">
      <c r="B45" s="182">
        <v>17</v>
      </c>
      <c r="C45" s="182" t="s">
        <v>228</v>
      </c>
      <c r="D45" s="182" t="s">
        <v>183</v>
      </c>
      <c r="E45" s="182" t="s">
        <v>609</v>
      </c>
      <c r="F45" s="182">
        <v>2110</v>
      </c>
      <c r="G45" s="182">
        <v>1610</v>
      </c>
      <c r="H45" s="182">
        <v>2055</v>
      </c>
      <c r="I45" s="182">
        <v>1026</v>
      </c>
      <c r="J45" s="182">
        <v>501</v>
      </c>
      <c r="K45" s="182">
        <v>54</v>
      </c>
      <c r="L45" s="182" t="s">
        <v>162</v>
      </c>
      <c r="M45" s="182" t="s">
        <v>163</v>
      </c>
      <c r="N45" s="182" t="s">
        <v>186</v>
      </c>
      <c r="O45" s="182" t="s">
        <v>164</v>
      </c>
      <c r="P45" s="182" t="s">
        <v>165</v>
      </c>
      <c r="Q45" s="182" t="s">
        <v>181</v>
      </c>
      <c r="R45" s="182" t="s">
        <v>165</v>
      </c>
      <c r="S45" s="182" t="s">
        <v>181</v>
      </c>
      <c r="T45" s="182" t="s">
        <v>187</v>
      </c>
      <c r="U45" s="182" t="s">
        <v>168</v>
      </c>
      <c r="V45" s="182" t="s">
        <v>189</v>
      </c>
      <c r="W45" s="182" t="s">
        <v>170</v>
      </c>
      <c r="X45" s="182" t="s">
        <v>170</v>
      </c>
      <c r="Y45" s="182" t="s">
        <v>171</v>
      </c>
      <c r="Z45" s="182" t="s">
        <v>171</v>
      </c>
      <c r="AA45" s="182"/>
      <c r="AB45" s="182"/>
      <c r="AC45" s="182"/>
      <c r="AD45" s="182"/>
      <c r="AE45" s="182"/>
      <c r="AF45" s="182">
        <v>2073</v>
      </c>
      <c r="AG45" s="182">
        <v>1536</v>
      </c>
      <c r="AH45" s="182" t="s">
        <v>175</v>
      </c>
      <c r="AI45" s="182" t="s">
        <v>176</v>
      </c>
      <c r="AJ45" s="182" t="s">
        <v>177</v>
      </c>
      <c r="AK45" s="182" t="s">
        <v>178</v>
      </c>
      <c r="AL45" s="182" t="s">
        <v>179</v>
      </c>
      <c r="AM45" s="183">
        <v>207.8</v>
      </c>
      <c r="AN45" s="183">
        <v>241.61</v>
      </c>
      <c r="AO45" s="183">
        <v>137.5</v>
      </c>
      <c r="AP45" s="183">
        <v>586.91</v>
      </c>
      <c r="AQ45" s="182"/>
      <c r="AR45" s="182"/>
    </row>
    <row r="46" spans="2:44" ht="14.3" x14ac:dyDescent="0.25">
      <c r="B46" s="184">
        <v>17</v>
      </c>
      <c r="C46" s="184" t="s">
        <v>229</v>
      </c>
      <c r="D46" s="184" t="s">
        <v>183</v>
      </c>
      <c r="E46" s="184" t="s">
        <v>609</v>
      </c>
      <c r="F46" s="184">
        <v>2110</v>
      </c>
      <c r="G46" s="184">
        <v>1610</v>
      </c>
      <c r="H46" s="184">
        <v>2055</v>
      </c>
      <c r="I46" s="184">
        <v>1026</v>
      </c>
      <c r="J46" s="184">
        <v>501</v>
      </c>
      <c r="K46" s="184">
        <v>54</v>
      </c>
      <c r="L46" s="184" t="s">
        <v>162</v>
      </c>
      <c r="M46" s="184" t="s">
        <v>163</v>
      </c>
      <c r="N46" s="184" t="s">
        <v>186</v>
      </c>
      <c r="O46" s="184" t="s">
        <v>164</v>
      </c>
      <c r="P46" s="184" t="s">
        <v>165</v>
      </c>
      <c r="Q46" s="184" t="s">
        <v>181</v>
      </c>
      <c r="R46" s="184" t="s">
        <v>165</v>
      </c>
      <c r="S46" s="184" t="s">
        <v>181</v>
      </c>
      <c r="T46" s="184" t="s">
        <v>187</v>
      </c>
      <c r="U46" s="184" t="s">
        <v>168</v>
      </c>
      <c r="V46" s="184" t="s">
        <v>189</v>
      </c>
      <c r="W46" s="184" t="s">
        <v>170</v>
      </c>
      <c r="X46" s="184" t="s">
        <v>170</v>
      </c>
      <c r="Y46" s="184" t="s">
        <v>171</v>
      </c>
      <c r="Z46" s="184" t="s">
        <v>171</v>
      </c>
      <c r="AA46" s="184"/>
      <c r="AB46" s="184"/>
      <c r="AC46" s="184"/>
      <c r="AD46" s="184"/>
      <c r="AE46" s="184"/>
      <c r="AF46" s="184">
        <v>2073</v>
      </c>
      <c r="AG46" s="184">
        <v>1536</v>
      </c>
      <c r="AH46" s="184" t="s">
        <v>175</v>
      </c>
      <c r="AI46" s="184" t="s">
        <v>176</v>
      </c>
      <c r="AJ46" s="184" t="s">
        <v>177</v>
      </c>
      <c r="AK46" s="184" t="s">
        <v>178</v>
      </c>
      <c r="AL46" s="184" t="s">
        <v>179</v>
      </c>
      <c r="AM46" s="185">
        <v>207.8</v>
      </c>
      <c r="AN46" s="185">
        <v>241.61</v>
      </c>
      <c r="AO46" s="185">
        <v>137.5</v>
      </c>
      <c r="AP46" s="185">
        <v>586.91</v>
      </c>
      <c r="AQ46" s="184"/>
      <c r="AR46" s="184"/>
    </row>
    <row r="47" spans="2:44" ht="14.3" x14ac:dyDescent="0.25">
      <c r="B47" s="182">
        <v>6</v>
      </c>
      <c r="C47" s="182" t="s">
        <v>230</v>
      </c>
      <c r="D47" s="182" t="s">
        <v>183</v>
      </c>
      <c r="E47" s="182" t="s">
        <v>609</v>
      </c>
      <c r="F47" s="182">
        <v>2110</v>
      </c>
      <c r="G47" s="182">
        <v>1020</v>
      </c>
      <c r="H47" s="182">
        <v>2055</v>
      </c>
      <c r="I47" s="182">
        <v>940</v>
      </c>
      <c r="J47" s="182"/>
      <c r="K47" s="182">
        <v>54</v>
      </c>
      <c r="L47" s="182" t="s">
        <v>162</v>
      </c>
      <c r="M47" s="182" t="s">
        <v>163</v>
      </c>
      <c r="N47" s="182" t="s">
        <v>186</v>
      </c>
      <c r="O47" s="182" t="s">
        <v>164</v>
      </c>
      <c r="P47" s="182" t="s">
        <v>165</v>
      </c>
      <c r="Q47" s="182" t="s">
        <v>181</v>
      </c>
      <c r="R47" s="182"/>
      <c r="S47" s="182"/>
      <c r="T47" s="182" t="s">
        <v>167</v>
      </c>
      <c r="U47" s="182" t="s">
        <v>168</v>
      </c>
      <c r="V47" s="182" t="s">
        <v>169</v>
      </c>
      <c r="W47" s="182" t="s">
        <v>170</v>
      </c>
      <c r="X47" s="182"/>
      <c r="Y47" s="182" t="s">
        <v>171</v>
      </c>
      <c r="Z47" s="182" t="s">
        <v>171</v>
      </c>
      <c r="AA47" s="182"/>
      <c r="AB47" s="182"/>
      <c r="AC47" s="182"/>
      <c r="AD47" s="182"/>
      <c r="AE47" s="182"/>
      <c r="AF47" s="182">
        <v>2073</v>
      </c>
      <c r="AG47" s="182">
        <v>946</v>
      </c>
      <c r="AH47" s="182" t="s">
        <v>175</v>
      </c>
      <c r="AI47" s="182" t="s">
        <v>176</v>
      </c>
      <c r="AJ47" s="182" t="s">
        <v>177</v>
      </c>
      <c r="AK47" s="182" t="s">
        <v>178</v>
      </c>
      <c r="AL47" s="182" t="s">
        <v>179</v>
      </c>
      <c r="AM47" s="183">
        <v>197.11</v>
      </c>
      <c r="AN47" s="183">
        <v>202.95</v>
      </c>
      <c r="AO47" s="183"/>
      <c r="AP47" s="183">
        <v>400.06</v>
      </c>
      <c r="AQ47" s="182"/>
      <c r="AR47" s="182"/>
    </row>
    <row r="48" spans="2:44" ht="14.3" x14ac:dyDescent="0.25">
      <c r="B48" s="184">
        <v>18</v>
      </c>
      <c r="C48" s="184" t="s">
        <v>231</v>
      </c>
      <c r="D48" s="184" t="s">
        <v>232</v>
      </c>
      <c r="E48" s="184" t="s">
        <v>609</v>
      </c>
      <c r="F48" s="184">
        <v>2110</v>
      </c>
      <c r="G48" s="184">
        <v>1610</v>
      </c>
      <c r="H48" s="184">
        <v>2055</v>
      </c>
      <c r="I48" s="184">
        <v>1026</v>
      </c>
      <c r="J48" s="184">
        <v>501</v>
      </c>
      <c r="K48" s="184">
        <v>54</v>
      </c>
      <c r="L48" s="184" t="s">
        <v>162</v>
      </c>
      <c r="M48" s="184" t="s">
        <v>163</v>
      </c>
      <c r="N48" s="184" t="s">
        <v>64</v>
      </c>
      <c r="O48" s="184" t="s">
        <v>164</v>
      </c>
      <c r="P48" s="184" t="s">
        <v>165</v>
      </c>
      <c r="Q48" s="184" t="s">
        <v>166</v>
      </c>
      <c r="R48" s="184" t="s">
        <v>165</v>
      </c>
      <c r="S48" s="184" t="s">
        <v>166</v>
      </c>
      <c r="T48" s="184" t="s">
        <v>187</v>
      </c>
      <c r="U48" s="184" t="s">
        <v>168</v>
      </c>
      <c r="V48" s="184" t="s">
        <v>189</v>
      </c>
      <c r="W48" s="184" t="s">
        <v>170</v>
      </c>
      <c r="X48" s="184" t="s">
        <v>170</v>
      </c>
      <c r="Y48" s="184" t="s">
        <v>171</v>
      </c>
      <c r="Z48" s="184"/>
      <c r="AA48" s="184" t="s">
        <v>199</v>
      </c>
      <c r="AB48" s="184">
        <v>1</v>
      </c>
      <c r="AC48" s="184" t="s">
        <v>172</v>
      </c>
      <c r="AD48" s="184" t="s">
        <v>173</v>
      </c>
      <c r="AE48" s="184" t="s">
        <v>174</v>
      </c>
      <c r="AF48" s="184">
        <v>2073</v>
      </c>
      <c r="AG48" s="184">
        <v>1536</v>
      </c>
      <c r="AH48" s="184" t="s">
        <v>175</v>
      </c>
      <c r="AI48" s="184" t="s">
        <v>176</v>
      </c>
      <c r="AJ48" s="184" t="s">
        <v>177</v>
      </c>
      <c r="AK48" s="184" t="s">
        <v>178</v>
      </c>
      <c r="AL48" s="184" t="s">
        <v>179</v>
      </c>
      <c r="AM48" s="185">
        <v>207.8</v>
      </c>
      <c r="AN48" s="185">
        <v>444.75</v>
      </c>
      <c r="AO48" s="185">
        <v>137.5</v>
      </c>
      <c r="AP48" s="185">
        <v>790.05</v>
      </c>
      <c r="AQ48" s="184"/>
      <c r="AR48" s="184"/>
    </row>
    <row r="49" spans="2:44" ht="14.3" x14ac:dyDescent="0.25">
      <c r="B49" s="182">
        <v>18</v>
      </c>
      <c r="C49" s="182" t="s">
        <v>233</v>
      </c>
      <c r="D49" s="182" t="s">
        <v>232</v>
      </c>
      <c r="E49" s="182" t="s">
        <v>609</v>
      </c>
      <c r="F49" s="182">
        <v>2110</v>
      </c>
      <c r="G49" s="182">
        <v>1610</v>
      </c>
      <c r="H49" s="182">
        <v>2055</v>
      </c>
      <c r="I49" s="182">
        <v>1026</v>
      </c>
      <c r="J49" s="182">
        <v>501</v>
      </c>
      <c r="K49" s="182">
        <v>54</v>
      </c>
      <c r="L49" s="182" t="s">
        <v>162</v>
      </c>
      <c r="M49" s="182" t="s">
        <v>163</v>
      </c>
      <c r="N49" s="182" t="s">
        <v>64</v>
      </c>
      <c r="O49" s="182" t="s">
        <v>164</v>
      </c>
      <c r="P49" s="182" t="s">
        <v>165</v>
      </c>
      <c r="Q49" s="182" t="s">
        <v>181</v>
      </c>
      <c r="R49" s="182" t="s">
        <v>165</v>
      </c>
      <c r="S49" s="182" t="s">
        <v>181</v>
      </c>
      <c r="T49" s="182" t="s">
        <v>187</v>
      </c>
      <c r="U49" s="182" t="s">
        <v>168</v>
      </c>
      <c r="V49" s="182" t="s">
        <v>189</v>
      </c>
      <c r="W49" s="182" t="s">
        <v>170</v>
      </c>
      <c r="X49" s="182" t="s">
        <v>170</v>
      </c>
      <c r="Y49" s="182" t="s">
        <v>171</v>
      </c>
      <c r="Z49" s="182"/>
      <c r="AA49" s="182" t="s">
        <v>199</v>
      </c>
      <c r="AB49" s="182">
        <v>1</v>
      </c>
      <c r="AC49" s="182" t="s">
        <v>172</v>
      </c>
      <c r="AD49" s="182" t="s">
        <v>173</v>
      </c>
      <c r="AE49" s="182" t="s">
        <v>174</v>
      </c>
      <c r="AF49" s="182">
        <v>2073</v>
      </c>
      <c r="AG49" s="182">
        <v>1536</v>
      </c>
      <c r="AH49" s="182" t="s">
        <v>175</v>
      </c>
      <c r="AI49" s="182" t="s">
        <v>176</v>
      </c>
      <c r="AJ49" s="182" t="s">
        <v>177</v>
      </c>
      <c r="AK49" s="182" t="s">
        <v>178</v>
      </c>
      <c r="AL49" s="182" t="s">
        <v>179</v>
      </c>
      <c r="AM49" s="183">
        <v>207.8</v>
      </c>
      <c r="AN49" s="183">
        <v>444.75</v>
      </c>
      <c r="AO49" s="183">
        <v>137.5</v>
      </c>
      <c r="AP49" s="183">
        <v>790.05</v>
      </c>
      <c r="AQ49" s="182"/>
      <c r="AR49" s="182"/>
    </row>
    <row r="50" spans="2:44" ht="14.3" x14ac:dyDescent="0.25">
      <c r="B50" s="184">
        <v>17</v>
      </c>
      <c r="C50" s="184" t="s">
        <v>234</v>
      </c>
      <c r="D50" s="184" t="s">
        <v>183</v>
      </c>
      <c r="E50" s="184" t="s">
        <v>609</v>
      </c>
      <c r="F50" s="184">
        <v>2110</v>
      </c>
      <c r="G50" s="184">
        <v>1610</v>
      </c>
      <c r="H50" s="184">
        <v>2055</v>
      </c>
      <c r="I50" s="184">
        <v>1026</v>
      </c>
      <c r="J50" s="184">
        <v>501</v>
      </c>
      <c r="K50" s="184">
        <v>54</v>
      </c>
      <c r="L50" s="184" t="s">
        <v>162</v>
      </c>
      <c r="M50" s="184" t="s">
        <v>163</v>
      </c>
      <c r="N50" s="184" t="s">
        <v>186</v>
      </c>
      <c r="O50" s="184" t="s">
        <v>164</v>
      </c>
      <c r="P50" s="184" t="s">
        <v>165</v>
      </c>
      <c r="Q50" s="184" t="s">
        <v>181</v>
      </c>
      <c r="R50" s="184" t="s">
        <v>165</v>
      </c>
      <c r="S50" s="184" t="s">
        <v>181</v>
      </c>
      <c r="T50" s="184" t="s">
        <v>187</v>
      </c>
      <c r="U50" s="184" t="s">
        <v>168</v>
      </c>
      <c r="V50" s="184" t="s">
        <v>189</v>
      </c>
      <c r="W50" s="184" t="s">
        <v>170</v>
      </c>
      <c r="X50" s="184" t="s">
        <v>170</v>
      </c>
      <c r="Y50" s="184" t="s">
        <v>171</v>
      </c>
      <c r="Z50" s="184" t="s">
        <v>171</v>
      </c>
      <c r="AA50" s="184"/>
      <c r="AB50" s="184"/>
      <c r="AC50" s="184"/>
      <c r="AD50" s="184"/>
      <c r="AE50" s="184"/>
      <c r="AF50" s="184">
        <v>2073</v>
      </c>
      <c r="AG50" s="184">
        <v>1536</v>
      </c>
      <c r="AH50" s="184" t="s">
        <v>175</v>
      </c>
      <c r="AI50" s="184" t="s">
        <v>176</v>
      </c>
      <c r="AJ50" s="184" t="s">
        <v>177</v>
      </c>
      <c r="AK50" s="184" t="s">
        <v>178</v>
      </c>
      <c r="AL50" s="184" t="s">
        <v>179</v>
      </c>
      <c r="AM50" s="185">
        <v>207.8</v>
      </c>
      <c r="AN50" s="185">
        <v>241.61</v>
      </c>
      <c r="AO50" s="185">
        <v>137.5</v>
      </c>
      <c r="AP50" s="185">
        <v>586.91</v>
      </c>
      <c r="AQ50" s="184"/>
      <c r="AR50" s="184"/>
    </row>
    <row r="51" spans="2:44" ht="14.3" x14ac:dyDescent="0.25">
      <c r="B51" s="182">
        <v>4</v>
      </c>
      <c r="C51" s="182" t="s">
        <v>235</v>
      </c>
      <c r="D51" s="182" t="s">
        <v>183</v>
      </c>
      <c r="E51" s="182" t="s">
        <v>609</v>
      </c>
      <c r="F51" s="182">
        <v>2110</v>
      </c>
      <c r="G51" s="182">
        <v>1020</v>
      </c>
      <c r="H51" s="182">
        <v>2055</v>
      </c>
      <c r="I51" s="182">
        <v>940</v>
      </c>
      <c r="J51" s="182"/>
      <c r="K51" s="182">
        <v>54</v>
      </c>
      <c r="L51" s="182" t="s">
        <v>184</v>
      </c>
      <c r="M51" s="182" t="s">
        <v>185</v>
      </c>
      <c r="N51" s="182" t="s">
        <v>186</v>
      </c>
      <c r="O51" s="182" t="s">
        <v>164</v>
      </c>
      <c r="P51" s="182" t="s">
        <v>165</v>
      </c>
      <c r="Q51" s="182" t="s">
        <v>166</v>
      </c>
      <c r="R51" s="182"/>
      <c r="S51" s="182"/>
      <c r="T51" s="182" t="s">
        <v>167</v>
      </c>
      <c r="U51" s="182" t="s">
        <v>168</v>
      </c>
      <c r="V51" s="182" t="s">
        <v>169</v>
      </c>
      <c r="W51" s="182" t="s">
        <v>170</v>
      </c>
      <c r="X51" s="182"/>
      <c r="Y51" s="182" t="s">
        <v>171</v>
      </c>
      <c r="Z51" s="182" t="s">
        <v>171</v>
      </c>
      <c r="AA51" s="182"/>
      <c r="AB51" s="182"/>
      <c r="AC51" s="182"/>
      <c r="AD51" s="182"/>
      <c r="AE51" s="182"/>
      <c r="AF51" s="182">
        <v>2073</v>
      </c>
      <c r="AG51" s="182">
        <v>946</v>
      </c>
      <c r="AH51" s="182" t="s">
        <v>177</v>
      </c>
      <c r="AI51" s="182" t="s">
        <v>176</v>
      </c>
      <c r="AJ51" s="182" t="s">
        <v>177</v>
      </c>
      <c r="AK51" s="182" t="s">
        <v>178</v>
      </c>
      <c r="AL51" s="182" t="s">
        <v>179</v>
      </c>
      <c r="AM51" s="183">
        <v>173.85</v>
      </c>
      <c r="AN51" s="183">
        <v>204.02</v>
      </c>
      <c r="AO51" s="183"/>
      <c r="AP51" s="183">
        <v>377.87</v>
      </c>
      <c r="AQ51" s="182"/>
      <c r="AR51" s="182"/>
    </row>
    <row r="52" spans="2:44" ht="14.3" x14ac:dyDescent="0.25">
      <c r="B52" s="184">
        <v>10</v>
      </c>
      <c r="C52" s="184" t="s">
        <v>236</v>
      </c>
      <c r="D52" s="184" t="s">
        <v>183</v>
      </c>
      <c r="E52" s="184" t="s">
        <v>609</v>
      </c>
      <c r="F52" s="184">
        <v>2110</v>
      </c>
      <c r="G52" s="184">
        <v>1020</v>
      </c>
      <c r="H52" s="184">
        <v>2055</v>
      </c>
      <c r="I52" s="184">
        <v>940</v>
      </c>
      <c r="J52" s="184"/>
      <c r="K52" s="184">
        <v>54</v>
      </c>
      <c r="L52" s="184" t="s">
        <v>237</v>
      </c>
      <c r="M52" s="184" t="s">
        <v>238</v>
      </c>
      <c r="N52" s="184" t="s">
        <v>186</v>
      </c>
      <c r="O52" s="184" t="s">
        <v>164</v>
      </c>
      <c r="P52" s="184" t="s">
        <v>165</v>
      </c>
      <c r="Q52" s="184" t="s">
        <v>166</v>
      </c>
      <c r="R52" s="184"/>
      <c r="S52" s="184"/>
      <c r="T52" s="184" t="s">
        <v>167</v>
      </c>
      <c r="U52" s="184" t="s">
        <v>168</v>
      </c>
      <c r="V52" s="184" t="s">
        <v>169</v>
      </c>
      <c r="W52" s="184" t="s">
        <v>170</v>
      </c>
      <c r="X52" s="184"/>
      <c r="Y52" s="184"/>
      <c r="Z52" s="184" t="s">
        <v>171</v>
      </c>
      <c r="AA52" s="184"/>
      <c r="AB52" s="184"/>
      <c r="AC52" s="184"/>
      <c r="AD52" s="184"/>
      <c r="AE52" s="184"/>
      <c r="AF52" s="184">
        <v>2073</v>
      </c>
      <c r="AG52" s="184">
        <v>946</v>
      </c>
      <c r="AH52" s="184" t="s">
        <v>177</v>
      </c>
      <c r="AI52" s="184" t="s">
        <v>176</v>
      </c>
      <c r="AJ52" s="184" t="s">
        <v>177</v>
      </c>
      <c r="AK52" s="184" t="s">
        <v>178</v>
      </c>
      <c r="AL52" s="184" t="s">
        <v>179</v>
      </c>
      <c r="AM52" s="185">
        <v>162.65</v>
      </c>
      <c r="AN52" s="185">
        <v>202.45</v>
      </c>
      <c r="AO52" s="185"/>
      <c r="AP52" s="185">
        <v>365.1</v>
      </c>
      <c r="AQ52" s="184"/>
      <c r="AR52" s="184"/>
    </row>
    <row r="53" spans="2:44" ht="14.3" x14ac:dyDescent="0.25">
      <c r="B53" s="182">
        <v>10</v>
      </c>
      <c r="C53" s="182" t="s">
        <v>239</v>
      </c>
      <c r="D53" s="182" t="s">
        <v>183</v>
      </c>
      <c r="E53" s="182" t="s">
        <v>609</v>
      </c>
      <c r="F53" s="182">
        <v>2110</v>
      </c>
      <c r="G53" s="182">
        <v>1020</v>
      </c>
      <c r="H53" s="182">
        <v>2055</v>
      </c>
      <c r="I53" s="182">
        <v>940</v>
      </c>
      <c r="J53" s="182"/>
      <c r="K53" s="182">
        <v>54</v>
      </c>
      <c r="L53" s="182" t="s">
        <v>237</v>
      </c>
      <c r="M53" s="182" t="s">
        <v>238</v>
      </c>
      <c r="N53" s="182" t="s">
        <v>186</v>
      </c>
      <c r="O53" s="182" t="s">
        <v>164</v>
      </c>
      <c r="P53" s="182" t="s">
        <v>165</v>
      </c>
      <c r="Q53" s="182" t="s">
        <v>181</v>
      </c>
      <c r="R53" s="182"/>
      <c r="S53" s="182"/>
      <c r="T53" s="182" t="s">
        <v>167</v>
      </c>
      <c r="U53" s="182" t="s">
        <v>168</v>
      </c>
      <c r="V53" s="182" t="s">
        <v>169</v>
      </c>
      <c r="W53" s="182" t="s">
        <v>170</v>
      </c>
      <c r="X53" s="182"/>
      <c r="Y53" s="182"/>
      <c r="Z53" s="182" t="s">
        <v>171</v>
      </c>
      <c r="AA53" s="182"/>
      <c r="AB53" s="182"/>
      <c r="AC53" s="182"/>
      <c r="AD53" s="182"/>
      <c r="AE53" s="182"/>
      <c r="AF53" s="182">
        <v>2073</v>
      </c>
      <c r="AG53" s="182">
        <v>946</v>
      </c>
      <c r="AH53" s="182" t="s">
        <v>177</v>
      </c>
      <c r="AI53" s="182" t="s">
        <v>176</v>
      </c>
      <c r="AJ53" s="182" t="s">
        <v>177</v>
      </c>
      <c r="AK53" s="182" t="s">
        <v>178</v>
      </c>
      <c r="AL53" s="182" t="s">
        <v>179</v>
      </c>
      <c r="AM53" s="183">
        <v>162.65</v>
      </c>
      <c r="AN53" s="183">
        <v>202.45</v>
      </c>
      <c r="AO53" s="183"/>
      <c r="AP53" s="183">
        <v>365.1</v>
      </c>
      <c r="AQ53" s="182"/>
      <c r="AR53" s="182"/>
    </row>
    <row r="54" spans="2:44" ht="14.3" x14ac:dyDescent="0.25">
      <c r="B54" s="184">
        <v>11</v>
      </c>
      <c r="C54" s="184" t="s">
        <v>240</v>
      </c>
      <c r="D54" s="184" t="s">
        <v>161</v>
      </c>
      <c r="E54" s="184" t="s">
        <v>609</v>
      </c>
      <c r="F54" s="184">
        <v>2110</v>
      </c>
      <c r="G54" s="184">
        <v>1200</v>
      </c>
      <c r="H54" s="184">
        <v>2055</v>
      </c>
      <c r="I54" s="184">
        <v>1120</v>
      </c>
      <c r="J54" s="184"/>
      <c r="K54" s="184">
        <v>54</v>
      </c>
      <c r="L54" s="184" t="s">
        <v>162</v>
      </c>
      <c r="M54" s="184" t="s">
        <v>163</v>
      </c>
      <c r="N54" s="184" t="s">
        <v>64</v>
      </c>
      <c r="O54" s="184" t="s">
        <v>164</v>
      </c>
      <c r="P54" s="184" t="s">
        <v>165</v>
      </c>
      <c r="Q54" s="184" t="s">
        <v>166</v>
      </c>
      <c r="R54" s="184"/>
      <c r="S54" s="184"/>
      <c r="T54" s="184" t="s">
        <v>167</v>
      </c>
      <c r="U54" s="184" t="s">
        <v>168</v>
      </c>
      <c r="V54" s="184" t="s">
        <v>169</v>
      </c>
      <c r="W54" s="184" t="s">
        <v>170</v>
      </c>
      <c r="X54" s="184"/>
      <c r="Y54" s="184" t="s">
        <v>171</v>
      </c>
      <c r="Z54" s="184"/>
      <c r="AA54" s="184"/>
      <c r="AB54" s="184">
        <v>1</v>
      </c>
      <c r="AC54" s="184" t="s">
        <v>172</v>
      </c>
      <c r="AD54" s="184" t="s">
        <v>173</v>
      </c>
      <c r="AE54" s="184" t="s">
        <v>174</v>
      </c>
      <c r="AF54" s="184">
        <v>2073</v>
      </c>
      <c r="AG54" s="184">
        <v>1126</v>
      </c>
      <c r="AH54" s="184" t="s">
        <v>175</v>
      </c>
      <c r="AI54" s="184" t="s">
        <v>176</v>
      </c>
      <c r="AJ54" s="184" t="s">
        <v>177</v>
      </c>
      <c r="AK54" s="184" t="s">
        <v>178</v>
      </c>
      <c r="AL54" s="184" t="s">
        <v>179</v>
      </c>
      <c r="AM54" s="185">
        <v>198.54</v>
      </c>
      <c r="AN54" s="185">
        <v>434.45</v>
      </c>
      <c r="AO54" s="185"/>
      <c r="AP54" s="185">
        <v>632.99</v>
      </c>
      <c r="AQ54" s="184"/>
      <c r="AR54" s="184"/>
    </row>
    <row r="55" spans="2:44" ht="14.3" x14ac:dyDescent="0.25">
      <c r="B55" s="182">
        <v>11</v>
      </c>
      <c r="C55" s="182" t="s">
        <v>241</v>
      </c>
      <c r="D55" s="182" t="s">
        <v>161</v>
      </c>
      <c r="E55" s="182" t="s">
        <v>609</v>
      </c>
      <c r="F55" s="182">
        <v>2110</v>
      </c>
      <c r="G55" s="182">
        <v>1200</v>
      </c>
      <c r="H55" s="182">
        <v>2055</v>
      </c>
      <c r="I55" s="182">
        <v>1120</v>
      </c>
      <c r="J55" s="182"/>
      <c r="K55" s="182">
        <v>54</v>
      </c>
      <c r="L55" s="182" t="s">
        <v>162</v>
      </c>
      <c r="M55" s="182" t="s">
        <v>163</v>
      </c>
      <c r="N55" s="182" t="s">
        <v>64</v>
      </c>
      <c r="O55" s="182" t="s">
        <v>164</v>
      </c>
      <c r="P55" s="182" t="s">
        <v>165</v>
      </c>
      <c r="Q55" s="182" t="s">
        <v>181</v>
      </c>
      <c r="R55" s="182"/>
      <c r="S55" s="182"/>
      <c r="T55" s="182" t="s">
        <v>167</v>
      </c>
      <c r="U55" s="182" t="s">
        <v>168</v>
      </c>
      <c r="V55" s="182" t="s">
        <v>169</v>
      </c>
      <c r="W55" s="182" t="s">
        <v>170</v>
      </c>
      <c r="X55" s="182"/>
      <c r="Y55" s="182" t="s">
        <v>171</v>
      </c>
      <c r="Z55" s="182"/>
      <c r="AA55" s="182"/>
      <c r="AB55" s="182">
        <v>1</v>
      </c>
      <c r="AC55" s="182" t="s">
        <v>172</v>
      </c>
      <c r="AD55" s="182" t="s">
        <v>173</v>
      </c>
      <c r="AE55" s="182" t="s">
        <v>174</v>
      </c>
      <c r="AF55" s="182">
        <v>2073</v>
      </c>
      <c r="AG55" s="182">
        <v>1126</v>
      </c>
      <c r="AH55" s="182" t="s">
        <v>175</v>
      </c>
      <c r="AI55" s="182" t="s">
        <v>176</v>
      </c>
      <c r="AJ55" s="182" t="s">
        <v>177</v>
      </c>
      <c r="AK55" s="182" t="s">
        <v>178</v>
      </c>
      <c r="AL55" s="182" t="s">
        <v>179</v>
      </c>
      <c r="AM55" s="183">
        <v>198.54</v>
      </c>
      <c r="AN55" s="183">
        <v>434.45</v>
      </c>
      <c r="AO55" s="183"/>
      <c r="AP55" s="183">
        <v>632.99</v>
      </c>
      <c r="AQ55" s="182"/>
      <c r="AR55" s="182"/>
    </row>
    <row r="56" spans="2:44" ht="14.3" x14ac:dyDescent="0.25">
      <c r="B56" s="184">
        <v>20</v>
      </c>
      <c r="C56" s="184" t="s">
        <v>242</v>
      </c>
      <c r="D56" s="184" t="s">
        <v>183</v>
      </c>
      <c r="E56" s="184" t="s">
        <v>609</v>
      </c>
      <c r="F56" s="184">
        <v>2110</v>
      </c>
      <c r="G56" s="184">
        <v>1810</v>
      </c>
      <c r="H56" s="184">
        <v>2055</v>
      </c>
      <c r="I56" s="184">
        <v>863</v>
      </c>
      <c r="J56" s="184">
        <v>863</v>
      </c>
      <c r="K56" s="184">
        <v>54</v>
      </c>
      <c r="L56" s="184" t="s">
        <v>162</v>
      </c>
      <c r="M56" s="184" t="s">
        <v>163</v>
      </c>
      <c r="N56" s="184" t="s">
        <v>186</v>
      </c>
      <c r="O56" s="184" t="s">
        <v>164</v>
      </c>
      <c r="P56" s="184" t="s">
        <v>165</v>
      </c>
      <c r="Q56" s="184" t="s">
        <v>181</v>
      </c>
      <c r="R56" s="184" t="s">
        <v>165</v>
      </c>
      <c r="S56" s="184" t="s">
        <v>181</v>
      </c>
      <c r="T56" s="184" t="s">
        <v>187</v>
      </c>
      <c r="U56" s="184" t="s">
        <v>168</v>
      </c>
      <c r="V56" s="184" t="s">
        <v>169</v>
      </c>
      <c r="W56" s="184" t="s">
        <v>170</v>
      </c>
      <c r="X56" s="184" t="s">
        <v>170</v>
      </c>
      <c r="Y56" s="184" t="s">
        <v>171</v>
      </c>
      <c r="Z56" s="184" t="s">
        <v>171</v>
      </c>
      <c r="AA56" s="184"/>
      <c r="AB56" s="184"/>
      <c r="AC56" s="184"/>
      <c r="AD56" s="184"/>
      <c r="AE56" s="184"/>
      <c r="AF56" s="184">
        <v>2073</v>
      </c>
      <c r="AG56" s="184">
        <v>1736</v>
      </c>
      <c r="AH56" s="184" t="s">
        <v>175</v>
      </c>
      <c r="AI56" s="184" t="s">
        <v>176</v>
      </c>
      <c r="AJ56" s="184" t="s">
        <v>177</v>
      </c>
      <c r="AK56" s="184" t="s">
        <v>178</v>
      </c>
      <c r="AL56" s="184" t="s">
        <v>179</v>
      </c>
      <c r="AM56" s="185">
        <v>212.54</v>
      </c>
      <c r="AN56" s="185">
        <v>395.88</v>
      </c>
      <c r="AO56" s="185"/>
      <c r="AP56" s="185">
        <v>608.41999999999996</v>
      </c>
      <c r="AQ56" s="184"/>
      <c r="AR56" s="184"/>
    </row>
    <row r="57" spans="2:44" ht="14.3" x14ac:dyDescent="0.25">
      <c r="B57" s="182">
        <v>17</v>
      </c>
      <c r="C57" s="182" t="s">
        <v>243</v>
      </c>
      <c r="D57" s="182" t="s">
        <v>183</v>
      </c>
      <c r="E57" s="182" t="s">
        <v>609</v>
      </c>
      <c r="F57" s="182">
        <v>2110</v>
      </c>
      <c r="G57" s="182">
        <v>1610</v>
      </c>
      <c r="H57" s="182">
        <v>2055</v>
      </c>
      <c r="I57" s="182">
        <v>1026</v>
      </c>
      <c r="J57" s="182">
        <v>501</v>
      </c>
      <c r="K57" s="182">
        <v>54</v>
      </c>
      <c r="L57" s="182" t="s">
        <v>162</v>
      </c>
      <c r="M57" s="182" t="s">
        <v>163</v>
      </c>
      <c r="N57" s="182" t="s">
        <v>186</v>
      </c>
      <c r="O57" s="182" t="s">
        <v>164</v>
      </c>
      <c r="P57" s="182" t="s">
        <v>165</v>
      </c>
      <c r="Q57" s="182" t="s">
        <v>181</v>
      </c>
      <c r="R57" s="182" t="s">
        <v>165</v>
      </c>
      <c r="S57" s="182" t="s">
        <v>181</v>
      </c>
      <c r="T57" s="182" t="s">
        <v>187</v>
      </c>
      <c r="U57" s="182" t="s">
        <v>168</v>
      </c>
      <c r="V57" s="182" t="s">
        <v>189</v>
      </c>
      <c r="W57" s="182" t="s">
        <v>170</v>
      </c>
      <c r="X57" s="182" t="s">
        <v>170</v>
      </c>
      <c r="Y57" s="182" t="s">
        <v>171</v>
      </c>
      <c r="Z57" s="182" t="s">
        <v>171</v>
      </c>
      <c r="AA57" s="182"/>
      <c r="AB57" s="182"/>
      <c r="AC57" s="182"/>
      <c r="AD57" s="182"/>
      <c r="AE57" s="182"/>
      <c r="AF57" s="182">
        <v>2073</v>
      </c>
      <c r="AG57" s="182">
        <v>1536</v>
      </c>
      <c r="AH57" s="182" t="s">
        <v>175</v>
      </c>
      <c r="AI57" s="182" t="s">
        <v>176</v>
      </c>
      <c r="AJ57" s="182" t="s">
        <v>177</v>
      </c>
      <c r="AK57" s="182" t="s">
        <v>178</v>
      </c>
      <c r="AL57" s="182" t="s">
        <v>179</v>
      </c>
      <c r="AM57" s="183">
        <v>207.8</v>
      </c>
      <c r="AN57" s="183">
        <v>241.61</v>
      </c>
      <c r="AO57" s="183">
        <v>137.5</v>
      </c>
      <c r="AP57" s="183">
        <v>586.91</v>
      </c>
      <c r="AQ57" s="182"/>
      <c r="AR57" s="182"/>
    </row>
    <row r="58" spans="2:44" ht="14.3" x14ac:dyDescent="0.25">
      <c r="B58" s="184">
        <v>17</v>
      </c>
      <c r="C58" s="184" t="s">
        <v>244</v>
      </c>
      <c r="D58" s="184" t="s">
        <v>183</v>
      </c>
      <c r="E58" s="184" t="s">
        <v>609</v>
      </c>
      <c r="F58" s="184">
        <v>2110</v>
      </c>
      <c r="G58" s="184">
        <v>1610</v>
      </c>
      <c r="H58" s="184">
        <v>2055</v>
      </c>
      <c r="I58" s="184">
        <v>1026</v>
      </c>
      <c r="J58" s="184">
        <v>501</v>
      </c>
      <c r="K58" s="184">
        <v>54</v>
      </c>
      <c r="L58" s="184" t="s">
        <v>162</v>
      </c>
      <c r="M58" s="184" t="s">
        <v>163</v>
      </c>
      <c r="N58" s="184" t="s">
        <v>186</v>
      </c>
      <c r="O58" s="184" t="s">
        <v>164</v>
      </c>
      <c r="P58" s="184" t="s">
        <v>165</v>
      </c>
      <c r="Q58" s="184" t="s">
        <v>181</v>
      </c>
      <c r="R58" s="184" t="s">
        <v>165</v>
      </c>
      <c r="S58" s="184" t="s">
        <v>181</v>
      </c>
      <c r="T58" s="184" t="s">
        <v>187</v>
      </c>
      <c r="U58" s="184" t="s">
        <v>168</v>
      </c>
      <c r="V58" s="184" t="s">
        <v>189</v>
      </c>
      <c r="W58" s="184" t="s">
        <v>170</v>
      </c>
      <c r="X58" s="184" t="s">
        <v>170</v>
      </c>
      <c r="Y58" s="184" t="s">
        <v>171</v>
      </c>
      <c r="Z58" s="184" t="s">
        <v>171</v>
      </c>
      <c r="AA58" s="184"/>
      <c r="AB58" s="184"/>
      <c r="AC58" s="184"/>
      <c r="AD58" s="184"/>
      <c r="AE58" s="184"/>
      <c r="AF58" s="184">
        <v>2073</v>
      </c>
      <c r="AG58" s="184">
        <v>1536</v>
      </c>
      <c r="AH58" s="184" t="s">
        <v>175</v>
      </c>
      <c r="AI58" s="184" t="s">
        <v>176</v>
      </c>
      <c r="AJ58" s="184" t="s">
        <v>177</v>
      </c>
      <c r="AK58" s="184" t="s">
        <v>178</v>
      </c>
      <c r="AL58" s="184" t="s">
        <v>179</v>
      </c>
      <c r="AM58" s="185">
        <v>207.8</v>
      </c>
      <c r="AN58" s="185">
        <v>241.61</v>
      </c>
      <c r="AO58" s="185">
        <v>137.5</v>
      </c>
      <c r="AP58" s="185">
        <v>586.91</v>
      </c>
      <c r="AQ58" s="184"/>
      <c r="AR58" s="184"/>
    </row>
    <row r="59" spans="2:44" ht="14.3" x14ac:dyDescent="0.25">
      <c r="B59" s="182">
        <v>7</v>
      </c>
      <c r="C59" s="182" t="s">
        <v>245</v>
      </c>
      <c r="D59" s="182" t="s">
        <v>183</v>
      </c>
      <c r="E59" s="182" t="s">
        <v>609</v>
      </c>
      <c r="F59" s="182">
        <v>2110</v>
      </c>
      <c r="G59" s="182">
        <v>1020</v>
      </c>
      <c r="H59" s="182">
        <v>2055</v>
      </c>
      <c r="I59" s="182">
        <v>940</v>
      </c>
      <c r="J59" s="182"/>
      <c r="K59" s="182">
        <v>54</v>
      </c>
      <c r="L59" s="182" t="s">
        <v>162</v>
      </c>
      <c r="M59" s="182" t="s">
        <v>163</v>
      </c>
      <c r="N59" s="182" t="s">
        <v>186</v>
      </c>
      <c r="O59" s="182" t="s">
        <v>164</v>
      </c>
      <c r="P59" s="182" t="s">
        <v>165</v>
      </c>
      <c r="Q59" s="182" t="s">
        <v>181</v>
      </c>
      <c r="R59" s="182"/>
      <c r="S59" s="182"/>
      <c r="T59" s="182" t="s">
        <v>167</v>
      </c>
      <c r="U59" s="182" t="s">
        <v>168</v>
      </c>
      <c r="V59" s="182" t="s">
        <v>169</v>
      </c>
      <c r="W59" s="182" t="s">
        <v>170</v>
      </c>
      <c r="X59" s="182"/>
      <c r="Y59" s="182" t="s">
        <v>171</v>
      </c>
      <c r="Z59" s="182" t="s">
        <v>171</v>
      </c>
      <c r="AA59" s="182"/>
      <c r="AB59" s="182"/>
      <c r="AC59" s="182"/>
      <c r="AD59" s="182"/>
      <c r="AE59" s="182"/>
      <c r="AF59" s="182">
        <v>2073</v>
      </c>
      <c r="AG59" s="182">
        <v>946</v>
      </c>
      <c r="AH59" s="182" t="s">
        <v>175</v>
      </c>
      <c r="AI59" s="182" t="s">
        <v>176</v>
      </c>
      <c r="AJ59" s="182" t="s">
        <v>177</v>
      </c>
      <c r="AK59" s="182" t="s">
        <v>178</v>
      </c>
      <c r="AL59" s="182" t="s">
        <v>179</v>
      </c>
      <c r="AM59" s="183">
        <v>197.11</v>
      </c>
      <c r="AN59" s="183">
        <v>202.95</v>
      </c>
      <c r="AO59" s="183"/>
      <c r="AP59" s="183">
        <v>400.06</v>
      </c>
      <c r="AQ59" s="182"/>
      <c r="AR59" s="182"/>
    </row>
    <row r="60" spans="2:44" ht="14.3" x14ac:dyDescent="0.25">
      <c r="B60" s="184">
        <v>17</v>
      </c>
      <c r="C60" s="184" t="s">
        <v>246</v>
      </c>
      <c r="D60" s="184" t="s">
        <v>183</v>
      </c>
      <c r="E60" s="184" t="s">
        <v>609</v>
      </c>
      <c r="F60" s="184">
        <v>2110</v>
      </c>
      <c r="G60" s="184">
        <v>1610</v>
      </c>
      <c r="H60" s="184">
        <v>2055</v>
      </c>
      <c r="I60" s="184">
        <v>1026</v>
      </c>
      <c r="J60" s="184">
        <v>501</v>
      </c>
      <c r="K60" s="184">
        <v>54</v>
      </c>
      <c r="L60" s="184" t="s">
        <v>162</v>
      </c>
      <c r="M60" s="184" t="s">
        <v>163</v>
      </c>
      <c r="N60" s="184" t="s">
        <v>186</v>
      </c>
      <c r="O60" s="184" t="s">
        <v>164</v>
      </c>
      <c r="P60" s="184" t="s">
        <v>165</v>
      </c>
      <c r="Q60" s="184" t="s">
        <v>181</v>
      </c>
      <c r="R60" s="184" t="s">
        <v>165</v>
      </c>
      <c r="S60" s="184" t="s">
        <v>181</v>
      </c>
      <c r="T60" s="184" t="s">
        <v>187</v>
      </c>
      <c r="U60" s="184" t="s">
        <v>168</v>
      </c>
      <c r="V60" s="184" t="s">
        <v>189</v>
      </c>
      <c r="W60" s="184" t="s">
        <v>170</v>
      </c>
      <c r="X60" s="184" t="s">
        <v>170</v>
      </c>
      <c r="Y60" s="184" t="s">
        <v>171</v>
      </c>
      <c r="Z60" s="184" t="s">
        <v>171</v>
      </c>
      <c r="AA60" s="184"/>
      <c r="AB60" s="184"/>
      <c r="AC60" s="184"/>
      <c r="AD60" s="184"/>
      <c r="AE60" s="184"/>
      <c r="AF60" s="184">
        <v>2073</v>
      </c>
      <c r="AG60" s="184">
        <v>1536</v>
      </c>
      <c r="AH60" s="184" t="s">
        <v>175</v>
      </c>
      <c r="AI60" s="184" t="s">
        <v>176</v>
      </c>
      <c r="AJ60" s="184" t="s">
        <v>177</v>
      </c>
      <c r="AK60" s="184" t="s">
        <v>178</v>
      </c>
      <c r="AL60" s="184" t="s">
        <v>179</v>
      </c>
      <c r="AM60" s="185">
        <v>207.8</v>
      </c>
      <c r="AN60" s="185">
        <v>241.61</v>
      </c>
      <c r="AO60" s="185">
        <v>137.5</v>
      </c>
      <c r="AP60" s="185">
        <v>586.91</v>
      </c>
      <c r="AQ60" s="184"/>
      <c r="AR60" s="184"/>
    </row>
    <row r="61" spans="2:44" ht="14.3" x14ac:dyDescent="0.25">
      <c r="B61" s="182">
        <v>6</v>
      </c>
      <c r="C61" s="182" t="s">
        <v>247</v>
      </c>
      <c r="D61" s="182" t="s">
        <v>183</v>
      </c>
      <c r="E61" s="182" t="s">
        <v>609</v>
      </c>
      <c r="F61" s="182">
        <v>2110</v>
      </c>
      <c r="G61" s="182">
        <v>1020</v>
      </c>
      <c r="H61" s="182">
        <v>2055</v>
      </c>
      <c r="I61" s="182">
        <v>940</v>
      </c>
      <c r="J61" s="182"/>
      <c r="K61" s="182">
        <v>54</v>
      </c>
      <c r="L61" s="182" t="s">
        <v>162</v>
      </c>
      <c r="M61" s="182" t="s">
        <v>163</v>
      </c>
      <c r="N61" s="182" t="s">
        <v>186</v>
      </c>
      <c r="O61" s="182" t="s">
        <v>164</v>
      </c>
      <c r="P61" s="182" t="s">
        <v>165</v>
      </c>
      <c r="Q61" s="182" t="s">
        <v>181</v>
      </c>
      <c r="R61" s="182"/>
      <c r="S61" s="182"/>
      <c r="T61" s="182" t="s">
        <v>167</v>
      </c>
      <c r="U61" s="182" t="s">
        <v>168</v>
      </c>
      <c r="V61" s="182" t="s">
        <v>169</v>
      </c>
      <c r="W61" s="182" t="s">
        <v>170</v>
      </c>
      <c r="X61" s="182"/>
      <c r="Y61" s="182" t="s">
        <v>171</v>
      </c>
      <c r="Z61" s="182" t="s">
        <v>171</v>
      </c>
      <c r="AA61" s="182"/>
      <c r="AB61" s="182"/>
      <c r="AC61" s="182"/>
      <c r="AD61" s="182"/>
      <c r="AE61" s="182"/>
      <c r="AF61" s="182">
        <v>2073</v>
      </c>
      <c r="AG61" s="182">
        <v>946</v>
      </c>
      <c r="AH61" s="182" t="s">
        <v>175</v>
      </c>
      <c r="AI61" s="182" t="s">
        <v>176</v>
      </c>
      <c r="AJ61" s="182" t="s">
        <v>177</v>
      </c>
      <c r="AK61" s="182" t="s">
        <v>178</v>
      </c>
      <c r="AL61" s="182" t="s">
        <v>179</v>
      </c>
      <c r="AM61" s="183">
        <v>197.11</v>
      </c>
      <c r="AN61" s="183">
        <v>202.95</v>
      </c>
      <c r="AO61" s="183"/>
      <c r="AP61" s="183">
        <v>400.06</v>
      </c>
      <c r="AQ61" s="182"/>
      <c r="AR61" s="182"/>
    </row>
    <row r="62" spans="2:44" ht="14.3" x14ac:dyDescent="0.25">
      <c r="B62" s="184">
        <v>6</v>
      </c>
      <c r="C62" s="184" t="s">
        <v>248</v>
      </c>
      <c r="D62" s="184" t="s">
        <v>183</v>
      </c>
      <c r="E62" s="184" t="s">
        <v>609</v>
      </c>
      <c r="F62" s="184">
        <v>2110</v>
      </c>
      <c r="G62" s="184">
        <v>1020</v>
      </c>
      <c r="H62" s="184">
        <v>2055</v>
      </c>
      <c r="I62" s="184">
        <v>940</v>
      </c>
      <c r="J62" s="184"/>
      <c r="K62" s="184">
        <v>54</v>
      </c>
      <c r="L62" s="184" t="s">
        <v>162</v>
      </c>
      <c r="M62" s="184" t="s">
        <v>163</v>
      </c>
      <c r="N62" s="184" t="s">
        <v>186</v>
      </c>
      <c r="O62" s="184" t="s">
        <v>164</v>
      </c>
      <c r="P62" s="184" t="s">
        <v>165</v>
      </c>
      <c r="Q62" s="184" t="s">
        <v>181</v>
      </c>
      <c r="R62" s="184"/>
      <c r="S62" s="184"/>
      <c r="T62" s="184" t="s">
        <v>167</v>
      </c>
      <c r="U62" s="184" t="s">
        <v>168</v>
      </c>
      <c r="V62" s="184" t="s">
        <v>169</v>
      </c>
      <c r="W62" s="184" t="s">
        <v>170</v>
      </c>
      <c r="X62" s="184"/>
      <c r="Y62" s="184" t="s">
        <v>171</v>
      </c>
      <c r="Z62" s="184" t="s">
        <v>171</v>
      </c>
      <c r="AA62" s="184"/>
      <c r="AB62" s="184"/>
      <c r="AC62" s="184"/>
      <c r="AD62" s="184"/>
      <c r="AE62" s="184"/>
      <c r="AF62" s="184">
        <v>2073</v>
      </c>
      <c r="AG62" s="184">
        <v>946</v>
      </c>
      <c r="AH62" s="184" t="s">
        <v>175</v>
      </c>
      <c r="AI62" s="184" t="s">
        <v>176</v>
      </c>
      <c r="AJ62" s="184" t="s">
        <v>177</v>
      </c>
      <c r="AK62" s="184" t="s">
        <v>178</v>
      </c>
      <c r="AL62" s="184" t="s">
        <v>179</v>
      </c>
      <c r="AM62" s="185">
        <v>197.11</v>
      </c>
      <c r="AN62" s="185">
        <v>202.95</v>
      </c>
      <c r="AO62" s="185"/>
      <c r="AP62" s="185">
        <v>400.06</v>
      </c>
      <c r="AQ62" s="184"/>
      <c r="AR62" s="184"/>
    </row>
    <row r="63" spans="2:44" ht="14.3" x14ac:dyDescent="0.25">
      <c r="B63" s="182">
        <v>16</v>
      </c>
      <c r="C63" s="182" t="s">
        <v>249</v>
      </c>
      <c r="D63" s="182" t="s">
        <v>198</v>
      </c>
      <c r="E63" s="182" t="s">
        <v>609</v>
      </c>
      <c r="F63" s="182">
        <v>2110</v>
      </c>
      <c r="G63" s="182">
        <v>1610</v>
      </c>
      <c r="H63" s="182">
        <v>2055</v>
      </c>
      <c r="I63" s="182">
        <v>1026</v>
      </c>
      <c r="J63" s="182">
        <v>501</v>
      </c>
      <c r="K63" s="182">
        <v>54</v>
      </c>
      <c r="L63" s="182" t="s">
        <v>184</v>
      </c>
      <c r="M63" s="182" t="s">
        <v>185</v>
      </c>
      <c r="N63" s="182" t="s">
        <v>64</v>
      </c>
      <c r="O63" s="182" t="s">
        <v>164</v>
      </c>
      <c r="P63" s="182" t="s">
        <v>165</v>
      </c>
      <c r="Q63" s="182" t="s">
        <v>181</v>
      </c>
      <c r="R63" s="182" t="s">
        <v>165</v>
      </c>
      <c r="S63" s="182" t="s">
        <v>181</v>
      </c>
      <c r="T63" s="182" t="s">
        <v>187</v>
      </c>
      <c r="U63" s="182" t="s">
        <v>168</v>
      </c>
      <c r="V63" s="182" t="s">
        <v>189</v>
      </c>
      <c r="W63" s="182" t="s">
        <v>170</v>
      </c>
      <c r="X63" s="182" t="s">
        <v>170</v>
      </c>
      <c r="Y63" s="182" t="s">
        <v>171</v>
      </c>
      <c r="Z63" s="182"/>
      <c r="AA63" s="182" t="s">
        <v>199</v>
      </c>
      <c r="AB63" s="182">
        <v>1</v>
      </c>
      <c r="AC63" s="182" t="s">
        <v>172</v>
      </c>
      <c r="AD63" s="182" t="s">
        <v>200</v>
      </c>
      <c r="AE63" s="182" t="s">
        <v>174</v>
      </c>
      <c r="AF63" s="182">
        <v>2073</v>
      </c>
      <c r="AG63" s="182">
        <v>1536</v>
      </c>
      <c r="AH63" s="182" t="s">
        <v>177</v>
      </c>
      <c r="AI63" s="182" t="s">
        <v>176</v>
      </c>
      <c r="AJ63" s="182" t="s">
        <v>177</v>
      </c>
      <c r="AK63" s="182" t="s">
        <v>178</v>
      </c>
      <c r="AL63" s="182" t="s">
        <v>179</v>
      </c>
      <c r="AM63" s="183">
        <v>182.74</v>
      </c>
      <c r="AN63" s="183">
        <v>384.14</v>
      </c>
      <c r="AO63" s="183">
        <v>132.4</v>
      </c>
      <c r="AP63" s="183">
        <v>699.28</v>
      </c>
      <c r="AQ63" s="182"/>
      <c r="AR63" s="182"/>
    </row>
    <row r="64" spans="2:44" ht="14.3" x14ac:dyDescent="0.25">
      <c r="B64" s="184">
        <v>17</v>
      </c>
      <c r="C64" s="184" t="s">
        <v>250</v>
      </c>
      <c r="D64" s="184" t="s">
        <v>183</v>
      </c>
      <c r="E64" s="184" t="s">
        <v>609</v>
      </c>
      <c r="F64" s="184">
        <v>2110</v>
      </c>
      <c r="G64" s="184">
        <v>1610</v>
      </c>
      <c r="H64" s="184">
        <v>2055</v>
      </c>
      <c r="I64" s="184">
        <v>1026</v>
      </c>
      <c r="J64" s="184">
        <v>501</v>
      </c>
      <c r="K64" s="184">
        <v>54</v>
      </c>
      <c r="L64" s="184" t="s">
        <v>162</v>
      </c>
      <c r="M64" s="184" t="s">
        <v>163</v>
      </c>
      <c r="N64" s="184" t="s">
        <v>186</v>
      </c>
      <c r="O64" s="184" t="s">
        <v>164</v>
      </c>
      <c r="P64" s="184" t="s">
        <v>165</v>
      </c>
      <c r="Q64" s="184" t="s">
        <v>181</v>
      </c>
      <c r="R64" s="184" t="s">
        <v>165</v>
      </c>
      <c r="S64" s="184" t="s">
        <v>181</v>
      </c>
      <c r="T64" s="184" t="s">
        <v>187</v>
      </c>
      <c r="U64" s="184" t="s">
        <v>168</v>
      </c>
      <c r="V64" s="184" t="s">
        <v>189</v>
      </c>
      <c r="W64" s="184" t="s">
        <v>170</v>
      </c>
      <c r="X64" s="184" t="s">
        <v>170</v>
      </c>
      <c r="Y64" s="184" t="s">
        <v>171</v>
      </c>
      <c r="Z64" s="184" t="s">
        <v>171</v>
      </c>
      <c r="AA64" s="184"/>
      <c r="AB64" s="184"/>
      <c r="AC64" s="184"/>
      <c r="AD64" s="184"/>
      <c r="AE64" s="184"/>
      <c r="AF64" s="184">
        <v>2073</v>
      </c>
      <c r="AG64" s="184">
        <v>1536</v>
      </c>
      <c r="AH64" s="184" t="s">
        <v>175</v>
      </c>
      <c r="AI64" s="184" t="s">
        <v>176</v>
      </c>
      <c r="AJ64" s="184" t="s">
        <v>177</v>
      </c>
      <c r="AK64" s="184" t="s">
        <v>178</v>
      </c>
      <c r="AL64" s="184" t="s">
        <v>179</v>
      </c>
      <c r="AM64" s="185">
        <v>207.8</v>
      </c>
      <c r="AN64" s="185">
        <v>241.61</v>
      </c>
      <c r="AO64" s="185">
        <v>137.5</v>
      </c>
      <c r="AP64" s="185">
        <v>586.91</v>
      </c>
      <c r="AQ64" s="184"/>
      <c r="AR64" s="184"/>
    </row>
    <row r="65" spans="2:44" ht="14.3" x14ac:dyDescent="0.25">
      <c r="B65" s="182">
        <v>14</v>
      </c>
      <c r="C65" s="182" t="s">
        <v>251</v>
      </c>
      <c r="D65" s="182" t="s">
        <v>183</v>
      </c>
      <c r="E65" s="182" t="s">
        <v>609</v>
      </c>
      <c r="F65" s="182">
        <v>2110</v>
      </c>
      <c r="G65" s="182">
        <v>1610</v>
      </c>
      <c r="H65" s="182">
        <v>2055</v>
      </c>
      <c r="I65" s="182">
        <v>1026</v>
      </c>
      <c r="J65" s="182">
        <v>501</v>
      </c>
      <c r="K65" s="182">
        <v>44</v>
      </c>
      <c r="L65" s="182" t="s">
        <v>184</v>
      </c>
      <c r="M65" s="182" t="s">
        <v>185</v>
      </c>
      <c r="N65" s="182" t="s">
        <v>192</v>
      </c>
      <c r="O65" s="182" t="s">
        <v>164</v>
      </c>
      <c r="P65" s="182" t="s">
        <v>165</v>
      </c>
      <c r="Q65" s="182" t="s">
        <v>181</v>
      </c>
      <c r="R65" s="182" t="s">
        <v>165</v>
      </c>
      <c r="S65" s="182" t="s">
        <v>181</v>
      </c>
      <c r="T65" s="182" t="s">
        <v>187</v>
      </c>
      <c r="U65" s="182" t="s">
        <v>168</v>
      </c>
      <c r="V65" s="182" t="s">
        <v>189</v>
      </c>
      <c r="W65" s="182" t="s">
        <v>170</v>
      </c>
      <c r="X65" s="182" t="s">
        <v>170</v>
      </c>
      <c r="Y65" s="182" t="s">
        <v>171</v>
      </c>
      <c r="Z65" s="182" t="s">
        <v>171</v>
      </c>
      <c r="AA65" s="182"/>
      <c r="AB65" s="182"/>
      <c r="AC65" s="182"/>
      <c r="AD65" s="182"/>
      <c r="AE65" s="182"/>
      <c r="AF65" s="182">
        <v>2073</v>
      </c>
      <c r="AG65" s="182">
        <v>1536</v>
      </c>
      <c r="AH65" s="182" t="s">
        <v>177</v>
      </c>
      <c r="AI65" s="182" t="s">
        <v>176</v>
      </c>
      <c r="AJ65" s="182" t="s">
        <v>177</v>
      </c>
      <c r="AK65" s="182" t="s">
        <v>178</v>
      </c>
      <c r="AL65" s="182" t="s">
        <v>179</v>
      </c>
      <c r="AM65" s="183">
        <v>182.74</v>
      </c>
      <c r="AN65" s="183">
        <v>216.66</v>
      </c>
      <c r="AO65" s="183">
        <v>124.75</v>
      </c>
      <c r="AP65" s="183">
        <v>524.15</v>
      </c>
      <c r="AQ65" s="182"/>
      <c r="AR65" s="182"/>
    </row>
    <row r="66" spans="2:44" ht="14.3" x14ac:dyDescent="0.25">
      <c r="B66" s="184">
        <v>14</v>
      </c>
      <c r="C66" s="184" t="s">
        <v>252</v>
      </c>
      <c r="D66" s="184" t="s">
        <v>183</v>
      </c>
      <c r="E66" s="184" t="s">
        <v>609</v>
      </c>
      <c r="F66" s="184">
        <v>2110</v>
      </c>
      <c r="G66" s="184">
        <v>1610</v>
      </c>
      <c r="H66" s="184">
        <v>2055</v>
      </c>
      <c r="I66" s="184">
        <v>1026</v>
      </c>
      <c r="J66" s="184">
        <v>501</v>
      </c>
      <c r="K66" s="184">
        <v>44</v>
      </c>
      <c r="L66" s="184" t="s">
        <v>184</v>
      </c>
      <c r="M66" s="184" t="s">
        <v>185</v>
      </c>
      <c r="N66" s="184" t="s">
        <v>192</v>
      </c>
      <c r="O66" s="184" t="s">
        <v>164</v>
      </c>
      <c r="P66" s="184" t="s">
        <v>165</v>
      </c>
      <c r="Q66" s="184" t="s">
        <v>181</v>
      </c>
      <c r="R66" s="184" t="s">
        <v>165</v>
      </c>
      <c r="S66" s="184" t="s">
        <v>181</v>
      </c>
      <c r="T66" s="184" t="s">
        <v>187</v>
      </c>
      <c r="U66" s="184" t="s">
        <v>168</v>
      </c>
      <c r="V66" s="184" t="s">
        <v>189</v>
      </c>
      <c r="W66" s="184" t="s">
        <v>170</v>
      </c>
      <c r="X66" s="184" t="s">
        <v>170</v>
      </c>
      <c r="Y66" s="184" t="s">
        <v>171</v>
      </c>
      <c r="Z66" s="184" t="s">
        <v>171</v>
      </c>
      <c r="AA66" s="184"/>
      <c r="AB66" s="184"/>
      <c r="AC66" s="184"/>
      <c r="AD66" s="184"/>
      <c r="AE66" s="184"/>
      <c r="AF66" s="184">
        <v>2073</v>
      </c>
      <c r="AG66" s="184">
        <v>1536</v>
      </c>
      <c r="AH66" s="184" t="s">
        <v>177</v>
      </c>
      <c r="AI66" s="184" t="s">
        <v>176</v>
      </c>
      <c r="AJ66" s="184" t="s">
        <v>177</v>
      </c>
      <c r="AK66" s="184" t="s">
        <v>178</v>
      </c>
      <c r="AL66" s="184" t="s">
        <v>179</v>
      </c>
      <c r="AM66" s="185">
        <v>182.74</v>
      </c>
      <c r="AN66" s="185">
        <v>216.66</v>
      </c>
      <c r="AO66" s="185">
        <v>124.75</v>
      </c>
      <c r="AP66" s="185">
        <v>524.15</v>
      </c>
      <c r="AQ66" s="184"/>
      <c r="AR66" s="184"/>
    </row>
    <row r="67" spans="2:44" ht="14.3" x14ac:dyDescent="0.25">
      <c r="B67" s="182">
        <v>17</v>
      </c>
      <c r="C67" s="182" t="s">
        <v>253</v>
      </c>
      <c r="D67" s="182" t="s">
        <v>183</v>
      </c>
      <c r="E67" s="182" t="s">
        <v>609</v>
      </c>
      <c r="F67" s="182">
        <v>2110</v>
      </c>
      <c r="G67" s="182">
        <v>1610</v>
      </c>
      <c r="H67" s="182">
        <v>2055</v>
      </c>
      <c r="I67" s="182">
        <v>1026</v>
      </c>
      <c r="J67" s="182">
        <v>501</v>
      </c>
      <c r="K67" s="182">
        <v>54</v>
      </c>
      <c r="L67" s="182" t="s">
        <v>162</v>
      </c>
      <c r="M67" s="182" t="s">
        <v>163</v>
      </c>
      <c r="N67" s="182" t="s">
        <v>186</v>
      </c>
      <c r="O67" s="182" t="s">
        <v>164</v>
      </c>
      <c r="P67" s="182" t="s">
        <v>165</v>
      </c>
      <c r="Q67" s="182" t="s">
        <v>181</v>
      </c>
      <c r="R67" s="182" t="s">
        <v>165</v>
      </c>
      <c r="S67" s="182" t="s">
        <v>181</v>
      </c>
      <c r="T67" s="182" t="s">
        <v>187</v>
      </c>
      <c r="U67" s="182" t="s">
        <v>168</v>
      </c>
      <c r="V67" s="182" t="s">
        <v>189</v>
      </c>
      <c r="W67" s="182" t="s">
        <v>170</v>
      </c>
      <c r="X67" s="182" t="s">
        <v>170</v>
      </c>
      <c r="Y67" s="182" t="s">
        <v>171</v>
      </c>
      <c r="Z67" s="182" t="s">
        <v>171</v>
      </c>
      <c r="AA67" s="182"/>
      <c r="AB67" s="182"/>
      <c r="AC67" s="182"/>
      <c r="AD67" s="182"/>
      <c r="AE67" s="182"/>
      <c r="AF67" s="182">
        <v>2073</v>
      </c>
      <c r="AG67" s="182">
        <v>1536</v>
      </c>
      <c r="AH67" s="182" t="s">
        <v>175</v>
      </c>
      <c r="AI67" s="182" t="s">
        <v>176</v>
      </c>
      <c r="AJ67" s="182" t="s">
        <v>177</v>
      </c>
      <c r="AK67" s="182" t="s">
        <v>178</v>
      </c>
      <c r="AL67" s="182" t="s">
        <v>179</v>
      </c>
      <c r="AM67" s="183">
        <v>207.8</v>
      </c>
      <c r="AN67" s="183">
        <v>241.61</v>
      </c>
      <c r="AO67" s="183">
        <v>137.5</v>
      </c>
      <c r="AP67" s="183">
        <v>586.91</v>
      </c>
      <c r="AQ67" s="182"/>
      <c r="AR67" s="182"/>
    </row>
    <row r="68" spans="2:44" ht="14.3" x14ac:dyDescent="0.25">
      <c r="B68" s="184">
        <v>6</v>
      </c>
      <c r="C68" s="184" t="s">
        <v>254</v>
      </c>
      <c r="D68" s="184" t="s">
        <v>183</v>
      </c>
      <c r="E68" s="184" t="s">
        <v>609</v>
      </c>
      <c r="F68" s="184">
        <v>2110</v>
      </c>
      <c r="G68" s="184">
        <v>1020</v>
      </c>
      <c r="H68" s="184">
        <v>2055</v>
      </c>
      <c r="I68" s="184">
        <v>940</v>
      </c>
      <c r="J68" s="184"/>
      <c r="K68" s="184">
        <v>54</v>
      </c>
      <c r="L68" s="184" t="s">
        <v>162</v>
      </c>
      <c r="M68" s="184" t="s">
        <v>163</v>
      </c>
      <c r="N68" s="184" t="s">
        <v>186</v>
      </c>
      <c r="O68" s="184" t="s">
        <v>164</v>
      </c>
      <c r="P68" s="184" t="s">
        <v>165</v>
      </c>
      <c r="Q68" s="184" t="s">
        <v>181</v>
      </c>
      <c r="R68" s="184"/>
      <c r="S68" s="184"/>
      <c r="T68" s="184" t="s">
        <v>167</v>
      </c>
      <c r="U68" s="184" t="s">
        <v>168</v>
      </c>
      <c r="V68" s="184" t="s">
        <v>169</v>
      </c>
      <c r="W68" s="184" t="s">
        <v>170</v>
      </c>
      <c r="X68" s="184"/>
      <c r="Y68" s="184" t="s">
        <v>171</v>
      </c>
      <c r="Z68" s="184" t="s">
        <v>171</v>
      </c>
      <c r="AA68" s="184"/>
      <c r="AB68" s="184"/>
      <c r="AC68" s="184"/>
      <c r="AD68" s="184"/>
      <c r="AE68" s="184"/>
      <c r="AF68" s="184">
        <v>2073</v>
      </c>
      <c r="AG68" s="184">
        <v>946</v>
      </c>
      <c r="AH68" s="184" t="s">
        <v>175</v>
      </c>
      <c r="AI68" s="184" t="s">
        <v>176</v>
      </c>
      <c r="AJ68" s="184" t="s">
        <v>177</v>
      </c>
      <c r="AK68" s="184" t="s">
        <v>178</v>
      </c>
      <c r="AL68" s="184" t="s">
        <v>179</v>
      </c>
      <c r="AM68" s="185">
        <v>197.11</v>
      </c>
      <c r="AN68" s="185">
        <v>202.95</v>
      </c>
      <c r="AO68" s="185"/>
      <c r="AP68" s="185">
        <v>400.06</v>
      </c>
      <c r="AQ68" s="184"/>
      <c r="AR68" s="184"/>
    </row>
    <row r="69" spans="2:44" ht="14.3" x14ac:dyDescent="0.25">
      <c r="B69" s="182">
        <v>3</v>
      </c>
      <c r="C69" s="182" t="s">
        <v>255</v>
      </c>
      <c r="D69" s="182" t="s">
        <v>183</v>
      </c>
      <c r="E69" s="182" t="s">
        <v>609</v>
      </c>
      <c r="F69" s="182">
        <v>2110</v>
      </c>
      <c r="G69" s="182">
        <v>1020</v>
      </c>
      <c r="H69" s="182">
        <v>2055</v>
      </c>
      <c r="I69" s="182">
        <v>940</v>
      </c>
      <c r="J69" s="182"/>
      <c r="K69" s="182">
        <v>44</v>
      </c>
      <c r="L69" s="182" t="s">
        <v>184</v>
      </c>
      <c r="M69" s="182" t="s">
        <v>185</v>
      </c>
      <c r="N69" s="182" t="s">
        <v>186</v>
      </c>
      <c r="O69" s="182" t="s">
        <v>164</v>
      </c>
      <c r="P69" s="182" t="s">
        <v>165</v>
      </c>
      <c r="Q69" s="182" t="s">
        <v>166</v>
      </c>
      <c r="R69" s="182"/>
      <c r="S69" s="182"/>
      <c r="T69" s="182" t="s">
        <v>167</v>
      </c>
      <c r="U69" s="182" t="s">
        <v>168</v>
      </c>
      <c r="V69" s="182" t="s">
        <v>169</v>
      </c>
      <c r="W69" s="182" t="s">
        <v>170</v>
      </c>
      <c r="X69" s="182"/>
      <c r="Y69" s="182" t="s">
        <v>171</v>
      </c>
      <c r="Z69" s="182" t="s">
        <v>171</v>
      </c>
      <c r="AA69" s="182"/>
      <c r="AB69" s="182"/>
      <c r="AC69" s="182"/>
      <c r="AD69" s="182"/>
      <c r="AE69" s="182"/>
      <c r="AF69" s="182">
        <v>2073</v>
      </c>
      <c r="AG69" s="182">
        <v>946</v>
      </c>
      <c r="AH69" s="182" t="s">
        <v>177</v>
      </c>
      <c r="AI69" s="182" t="s">
        <v>176</v>
      </c>
      <c r="AJ69" s="182" t="s">
        <v>177</v>
      </c>
      <c r="AK69" s="182" t="s">
        <v>178</v>
      </c>
      <c r="AL69" s="182" t="s">
        <v>179</v>
      </c>
      <c r="AM69" s="183">
        <v>173.85</v>
      </c>
      <c r="AN69" s="183">
        <v>189.98</v>
      </c>
      <c r="AO69" s="183"/>
      <c r="AP69" s="183">
        <v>363.83</v>
      </c>
      <c r="AQ69" s="182"/>
      <c r="AR69" s="182"/>
    </row>
    <row r="70" spans="2:44" ht="14.3" x14ac:dyDescent="0.25">
      <c r="B70" s="184">
        <v>3</v>
      </c>
      <c r="C70" s="184" t="s">
        <v>256</v>
      </c>
      <c r="D70" s="184" t="s">
        <v>183</v>
      </c>
      <c r="E70" s="184" t="s">
        <v>609</v>
      </c>
      <c r="F70" s="184">
        <v>2110</v>
      </c>
      <c r="G70" s="184">
        <v>1020</v>
      </c>
      <c r="H70" s="184">
        <v>2055</v>
      </c>
      <c r="I70" s="184">
        <v>940</v>
      </c>
      <c r="J70" s="184"/>
      <c r="K70" s="184">
        <v>44</v>
      </c>
      <c r="L70" s="184" t="s">
        <v>184</v>
      </c>
      <c r="M70" s="184" t="s">
        <v>185</v>
      </c>
      <c r="N70" s="184" t="s">
        <v>186</v>
      </c>
      <c r="O70" s="184" t="s">
        <v>164</v>
      </c>
      <c r="P70" s="184" t="s">
        <v>165</v>
      </c>
      <c r="Q70" s="184" t="s">
        <v>181</v>
      </c>
      <c r="R70" s="184"/>
      <c r="S70" s="184"/>
      <c r="T70" s="184" t="s">
        <v>167</v>
      </c>
      <c r="U70" s="184" t="s">
        <v>168</v>
      </c>
      <c r="V70" s="184" t="s">
        <v>169</v>
      </c>
      <c r="W70" s="184" t="s">
        <v>170</v>
      </c>
      <c r="X70" s="184"/>
      <c r="Y70" s="184" t="s">
        <v>171</v>
      </c>
      <c r="Z70" s="184" t="s">
        <v>171</v>
      </c>
      <c r="AA70" s="184"/>
      <c r="AB70" s="184"/>
      <c r="AC70" s="184"/>
      <c r="AD70" s="184"/>
      <c r="AE70" s="184"/>
      <c r="AF70" s="184">
        <v>2073</v>
      </c>
      <c r="AG70" s="184">
        <v>946</v>
      </c>
      <c r="AH70" s="184" t="s">
        <v>177</v>
      </c>
      <c r="AI70" s="184" t="s">
        <v>176</v>
      </c>
      <c r="AJ70" s="184" t="s">
        <v>177</v>
      </c>
      <c r="AK70" s="184" t="s">
        <v>178</v>
      </c>
      <c r="AL70" s="184" t="s">
        <v>179</v>
      </c>
      <c r="AM70" s="185">
        <v>173.85</v>
      </c>
      <c r="AN70" s="185">
        <v>189.98</v>
      </c>
      <c r="AO70" s="185"/>
      <c r="AP70" s="185">
        <v>363.83</v>
      </c>
      <c r="AQ70" s="184"/>
      <c r="AR70" s="184"/>
    </row>
    <row r="71" spans="2:44" ht="14.3" x14ac:dyDescent="0.25">
      <c r="B71" s="182">
        <v>11</v>
      </c>
      <c r="C71" s="182" t="s">
        <v>257</v>
      </c>
      <c r="D71" s="182" t="s">
        <v>161</v>
      </c>
      <c r="E71" s="182" t="s">
        <v>609</v>
      </c>
      <c r="F71" s="182">
        <v>2110</v>
      </c>
      <c r="G71" s="182">
        <v>1200</v>
      </c>
      <c r="H71" s="182">
        <v>2055</v>
      </c>
      <c r="I71" s="182">
        <v>1120</v>
      </c>
      <c r="J71" s="182"/>
      <c r="K71" s="182">
        <v>54</v>
      </c>
      <c r="L71" s="182" t="s">
        <v>162</v>
      </c>
      <c r="M71" s="182" t="s">
        <v>163</v>
      </c>
      <c r="N71" s="182" t="s">
        <v>64</v>
      </c>
      <c r="O71" s="182" t="s">
        <v>164</v>
      </c>
      <c r="P71" s="182" t="s">
        <v>165</v>
      </c>
      <c r="Q71" s="182" t="s">
        <v>181</v>
      </c>
      <c r="R71" s="182"/>
      <c r="S71" s="182"/>
      <c r="T71" s="182" t="s">
        <v>167</v>
      </c>
      <c r="U71" s="182" t="s">
        <v>168</v>
      </c>
      <c r="V71" s="182" t="s">
        <v>169</v>
      </c>
      <c r="W71" s="182" t="s">
        <v>170</v>
      </c>
      <c r="X71" s="182"/>
      <c r="Y71" s="182" t="s">
        <v>171</v>
      </c>
      <c r="Z71" s="182"/>
      <c r="AA71" s="182"/>
      <c r="AB71" s="182">
        <v>1</v>
      </c>
      <c r="AC71" s="182" t="s">
        <v>172</v>
      </c>
      <c r="AD71" s="182" t="s">
        <v>173</v>
      </c>
      <c r="AE71" s="182" t="s">
        <v>174</v>
      </c>
      <c r="AF71" s="182">
        <v>2073</v>
      </c>
      <c r="AG71" s="182">
        <v>1126</v>
      </c>
      <c r="AH71" s="182" t="s">
        <v>175</v>
      </c>
      <c r="AI71" s="182" t="s">
        <v>176</v>
      </c>
      <c r="AJ71" s="182" t="s">
        <v>177</v>
      </c>
      <c r="AK71" s="182" t="s">
        <v>178</v>
      </c>
      <c r="AL71" s="182" t="s">
        <v>179</v>
      </c>
      <c r="AM71" s="183">
        <v>198.54</v>
      </c>
      <c r="AN71" s="183">
        <v>434.45</v>
      </c>
      <c r="AO71" s="183"/>
      <c r="AP71" s="183">
        <v>632.99</v>
      </c>
      <c r="AQ71" s="182"/>
      <c r="AR71" s="182"/>
    </row>
    <row r="72" spans="2:44" ht="14.3" x14ac:dyDescent="0.25">
      <c r="B72" s="184">
        <v>35</v>
      </c>
      <c r="C72" s="184" t="s">
        <v>614</v>
      </c>
      <c r="D72" s="184" t="s">
        <v>615</v>
      </c>
      <c r="E72" s="184" t="s">
        <v>616</v>
      </c>
      <c r="F72" s="184">
        <v>2110</v>
      </c>
      <c r="G72" s="184">
        <v>1020</v>
      </c>
      <c r="H72" s="184">
        <v>2055</v>
      </c>
      <c r="I72" s="184">
        <v>940</v>
      </c>
      <c r="J72" s="184"/>
      <c r="K72" s="184">
        <v>44</v>
      </c>
      <c r="L72" s="184" t="s">
        <v>617</v>
      </c>
      <c r="M72" s="184" t="s">
        <v>185</v>
      </c>
      <c r="N72" s="184" t="s">
        <v>192</v>
      </c>
      <c r="O72" s="184" t="s">
        <v>164</v>
      </c>
      <c r="P72" s="184" t="s">
        <v>165</v>
      </c>
      <c r="Q72" s="184" t="s">
        <v>166</v>
      </c>
      <c r="R72" s="184"/>
      <c r="S72" s="184"/>
      <c r="T72" s="184" t="s">
        <v>167</v>
      </c>
      <c r="U72" s="184" t="s">
        <v>168</v>
      </c>
      <c r="V72" s="184" t="s">
        <v>169</v>
      </c>
      <c r="W72" s="184" t="s">
        <v>170</v>
      </c>
      <c r="X72" s="184"/>
      <c r="Y72" s="184" t="s">
        <v>171</v>
      </c>
      <c r="Z72" s="184" t="s">
        <v>171</v>
      </c>
      <c r="AA72" s="184"/>
      <c r="AB72" s="184"/>
      <c r="AC72" s="184"/>
      <c r="AD72" s="184"/>
      <c r="AE72" s="184"/>
      <c r="AF72" s="184">
        <v>2073</v>
      </c>
      <c r="AG72" s="184">
        <v>946</v>
      </c>
      <c r="AH72" s="184" t="s">
        <v>177</v>
      </c>
      <c r="AI72" s="184" t="s">
        <v>176</v>
      </c>
      <c r="AJ72" s="184" t="s">
        <v>177</v>
      </c>
      <c r="AK72" s="184" t="s">
        <v>178</v>
      </c>
      <c r="AL72" s="184" t="s">
        <v>179</v>
      </c>
      <c r="AM72" s="185">
        <v>155.54</v>
      </c>
      <c r="AN72" s="185">
        <v>292.89999999999998</v>
      </c>
      <c r="AO72" s="185"/>
      <c r="AP72" s="185">
        <v>448.44</v>
      </c>
      <c r="AQ72" s="184"/>
      <c r="AR72" s="184"/>
    </row>
    <row r="73" spans="2:44" ht="14.3" x14ac:dyDescent="0.25">
      <c r="B73" s="182">
        <v>36</v>
      </c>
      <c r="C73" s="182" t="s">
        <v>618</v>
      </c>
      <c r="D73" s="182" t="s">
        <v>615</v>
      </c>
      <c r="E73" s="182" t="s">
        <v>616</v>
      </c>
      <c r="F73" s="182">
        <v>2110</v>
      </c>
      <c r="G73" s="182">
        <v>1610</v>
      </c>
      <c r="H73" s="182">
        <v>2055</v>
      </c>
      <c r="I73" s="182">
        <v>1026</v>
      </c>
      <c r="J73" s="182">
        <v>501</v>
      </c>
      <c r="K73" s="182">
        <v>54</v>
      </c>
      <c r="L73" s="182" t="s">
        <v>214</v>
      </c>
      <c r="M73" s="182" t="s">
        <v>163</v>
      </c>
      <c r="N73" s="182" t="s">
        <v>215</v>
      </c>
      <c r="O73" s="182" t="s">
        <v>164</v>
      </c>
      <c r="P73" s="182" t="s">
        <v>165</v>
      </c>
      <c r="Q73" s="182" t="s">
        <v>166</v>
      </c>
      <c r="R73" s="182" t="s">
        <v>165</v>
      </c>
      <c r="S73" s="182" t="s">
        <v>166</v>
      </c>
      <c r="T73" s="182" t="s">
        <v>187</v>
      </c>
      <c r="U73" s="182" t="s">
        <v>168</v>
      </c>
      <c r="V73" s="182" t="s">
        <v>189</v>
      </c>
      <c r="W73" s="182" t="s">
        <v>170</v>
      </c>
      <c r="X73" s="182" t="s">
        <v>170</v>
      </c>
      <c r="Y73" s="182" t="s">
        <v>171</v>
      </c>
      <c r="Z73" s="182" t="s">
        <v>171</v>
      </c>
      <c r="AA73" s="182"/>
      <c r="AB73" s="182"/>
      <c r="AC73" s="182"/>
      <c r="AD73" s="182"/>
      <c r="AE73" s="182"/>
      <c r="AF73" s="182">
        <v>2073</v>
      </c>
      <c r="AG73" s="182">
        <v>1536</v>
      </c>
      <c r="AH73" s="182" t="s">
        <v>177</v>
      </c>
      <c r="AI73" s="182" t="s">
        <v>176</v>
      </c>
      <c r="AJ73" s="182" t="s">
        <v>177</v>
      </c>
      <c r="AK73" s="182" t="s">
        <v>178</v>
      </c>
      <c r="AL73" s="182" t="s">
        <v>179</v>
      </c>
      <c r="AM73" s="183">
        <v>174.85</v>
      </c>
      <c r="AN73" s="183">
        <v>428.99</v>
      </c>
      <c r="AO73" s="183">
        <v>332.78</v>
      </c>
      <c r="AP73" s="183">
        <v>936.62</v>
      </c>
      <c r="AQ73" s="182" t="s">
        <v>220</v>
      </c>
      <c r="AR73" s="182"/>
    </row>
    <row r="74" spans="2:44" ht="14.3" x14ac:dyDescent="0.25">
      <c r="B74" s="184">
        <v>21</v>
      </c>
      <c r="C74" s="184" t="s">
        <v>258</v>
      </c>
      <c r="D74" s="184" t="s">
        <v>209</v>
      </c>
      <c r="E74" s="184" t="s">
        <v>610</v>
      </c>
      <c r="F74" s="184">
        <v>2110</v>
      </c>
      <c r="G74" s="184">
        <v>620</v>
      </c>
      <c r="H74" s="184">
        <v>2055</v>
      </c>
      <c r="I74" s="184">
        <v>540</v>
      </c>
      <c r="J74" s="184"/>
      <c r="K74" s="184">
        <v>54</v>
      </c>
      <c r="L74" s="184" t="s">
        <v>210</v>
      </c>
      <c r="M74" s="184" t="s">
        <v>163</v>
      </c>
      <c r="N74" s="184" t="s">
        <v>211</v>
      </c>
      <c r="O74" s="184" t="s">
        <v>164</v>
      </c>
      <c r="P74" s="184" t="s">
        <v>165</v>
      </c>
      <c r="Q74" s="184" t="s">
        <v>181</v>
      </c>
      <c r="R74" s="184"/>
      <c r="S74" s="184"/>
      <c r="T74" s="184" t="s">
        <v>167</v>
      </c>
      <c r="U74" s="184" t="s">
        <v>168</v>
      </c>
      <c r="V74" s="184" t="s">
        <v>169</v>
      </c>
      <c r="W74" s="184" t="s">
        <v>170</v>
      </c>
      <c r="X74" s="184"/>
      <c r="Y74" s="184" t="s">
        <v>171</v>
      </c>
      <c r="Z74" s="184" t="s">
        <v>171</v>
      </c>
      <c r="AA74" s="184"/>
      <c r="AB74" s="184"/>
      <c r="AC74" s="184"/>
      <c r="AD74" s="184"/>
      <c r="AE74" s="184"/>
      <c r="AF74" s="184">
        <v>2073</v>
      </c>
      <c r="AG74" s="184">
        <v>546</v>
      </c>
      <c r="AH74" s="184" t="s">
        <v>175</v>
      </c>
      <c r="AI74" s="184" t="s">
        <v>176</v>
      </c>
      <c r="AJ74" s="184" t="s">
        <v>177</v>
      </c>
      <c r="AK74" s="184" t="s">
        <v>178</v>
      </c>
      <c r="AL74" s="184" t="s">
        <v>179</v>
      </c>
      <c r="AM74" s="185">
        <v>166.05</v>
      </c>
      <c r="AN74" s="185">
        <v>169.84</v>
      </c>
      <c r="AO74" s="185"/>
      <c r="AP74" s="185">
        <v>335.89</v>
      </c>
      <c r="AQ74" s="184"/>
      <c r="AR74" s="184"/>
    </row>
    <row r="75" spans="2:44" ht="14.3" x14ac:dyDescent="0.25">
      <c r="B75" s="182">
        <v>25</v>
      </c>
      <c r="C75" s="182" t="s">
        <v>259</v>
      </c>
      <c r="D75" s="182" t="s">
        <v>209</v>
      </c>
      <c r="E75" s="182" t="s">
        <v>610</v>
      </c>
      <c r="F75" s="182">
        <v>2110</v>
      </c>
      <c r="G75" s="182">
        <v>820</v>
      </c>
      <c r="H75" s="182">
        <v>2055</v>
      </c>
      <c r="I75" s="182">
        <v>740</v>
      </c>
      <c r="J75" s="182"/>
      <c r="K75" s="182">
        <v>54</v>
      </c>
      <c r="L75" s="182" t="s">
        <v>210</v>
      </c>
      <c r="M75" s="182" t="s">
        <v>163</v>
      </c>
      <c r="N75" s="182" t="s">
        <v>211</v>
      </c>
      <c r="O75" s="182" t="s">
        <v>164</v>
      </c>
      <c r="P75" s="182" t="s">
        <v>165</v>
      </c>
      <c r="Q75" s="182" t="s">
        <v>181</v>
      </c>
      <c r="R75" s="182"/>
      <c r="S75" s="182"/>
      <c r="T75" s="182" t="s">
        <v>167</v>
      </c>
      <c r="U75" s="182" t="s">
        <v>168</v>
      </c>
      <c r="V75" s="182" t="s">
        <v>169</v>
      </c>
      <c r="W75" s="182" t="s">
        <v>170</v>
      </c>
      <c r="X75" s="182"/>
      <c r="Y75" s="182" t="s">
        <v>171</v>
      </c>
      <c r="Z75" s="182" t="s">
        <v>171</v>
      </c>
      <c r="AA75" s="182"/>
      <c r="AB75" s="182"/>
      <c r="AC75" s="182"/>
      <c r="AD75" s="182"/>
      <c r="AE75" s="182"/>
      <c r="AF75" s="182">
        <v>2073</v>
      </c>
      <c r="AG75" s="182">
        <v>746</v>
      </c>
      <c r="AH75" s="182" t="s">
        <v>175</v>
      </c>
      <c r="AI75" s="182" t="s">
        <v>176</v>
      </c>
      <c r="AJ75" s="182" t="s">
        <v>177</v>
      </c>
      <c r="AK75" s="182" t="s">
        <v>178</v>
      </c>
      <c r="AL75" s="182" t="s">
        <v>179</v>
      </c>
      <c r="AM75" s="183">
        <v>171.49</v>
      </c>
      <c r="AN75" s="183">
        <v>239.43</v>
      </c>
      <c r="AO75" s="183"/>
      <c r="AP75" s="183">
        <v>410.92</v>
      </c>
      <c r="AQ75" s="182"/>
      <c r="AR75" s="182"/>
    </row>
    <row r="76" spans="2:44" ht="14.3" x14ac:dyDescent="0.25">
      <c r="B76" s="184">
        <v>26</v>
      </c>
      <c r="C76" s="184" t="s">
        <v>260</v>
      </c>
      <c r="D76" s="184" t="s">
        <v>209</v>
      </c>
      <c r="E76" s="184" t="s">
        <v>610</v>
      </c>
      <c r="F76" s="184">
        <v>2110</v>
      </c>
      <c r="G76" s="184">
        <v>920</v>
      </c>
      <c r="H76" s="184">
        <v>2055</v>
      </c>
      <c r="I76" s="184">
        <v>840</v>
      </c>
      <c r="J76" s="184"/>
      <c r="K76" s="184">
        <v>54</v>
      </c>
      <c r="L76" s="184" t="s">
        <v>210</v>
      </c>
      <c r="M76" s="184" t="s">
        <v>163</v>
      </c>
      <c r="N76" s="184" t="s">
        <v>211</v>
      </c>
      <c r="O76" s="184" t="s">
        <v>164</v>
      </c>
      <c r="P76" s="184" t="s">
        <v>165</v>
      </c>
      <c r="Q76" s="184" t="s">
        <v>166</v>
      </c>
      <c r="R76" s="184"/>
      <c r="S76" s="184"/>
      <c r="T76" s="184" t="s">
        <v>167</v>
      </c>
      <c r="U76" s="184" t="s">
        <v>168</v>
      </c>
      <c r="V76" s="184" t="s">
        <v>169</v>
      </c>
      <c r="W76" s="184" t="s">
        <v>170</v>
      </c>
      <c r="X76" s="184"/>
      <c r="Y76" s="184" t="s">
        <v>171</v>
      </c>
      <c r="Z76" s="184" t="s">
        <v>171</v>
      </c>
      <c r="AA76" s="184"/>
      <c r="AB76" s="184"/>
      <c r="AC76" s="184"/>
      <c r="AD76" s="184"/>
      <c r="AE76" s="184"/>
      <c r="AF76" s="184">
        <v>2073</v>
      </c>
      <c r="AG76" s="184">
        <v>846</v>
      </c>
      <c r="AH76" s="184" t="s">
        <v>175</v>
      </c>
      <c r="AI76" s="184" t="s">
        <v>176</v>
      </c>
      <c r="AJ76" s="184" t="s">
        <v>177</v>
      </c>
      <c r="AK76" s="184" t="s">
        <v>178</v>
      </c>
      <c r="AL76" s="184" t="s">
        <v>179</v>
      </c>
      <c r="AM76" s="185">
        <v>172.24</v>
      </c>
      <c r="AN76" s="185">
        <v>247.29</v>
      </c>
      <c r="AO76" s="185"/>
      <c r="AP76" s="185">
        <v>419.53</v>
      </c>
      <c r="AQ76" s="184"/>
      <c r="AR76" s="184"/>
    </row>
    <row r="77" spans="2:44" ht="14.3" x14ac:dyDescent="0.25">
      <c r="B77" s="182">
        <v>26</v>
      </c>
      <c r="C77" s="182" t="s">
        <v>261</v>
      </c>
      <c r="D77" s="182" t="s">
        <v>209</v>
      </c>
      <c r="E77" s="182" t="s">
        <v>610</v>
      </c>
      <c r="F77" s="182">
        <v>2110</v>
      </c>
      <c r="G77" s="182">
        <v>920</v>
      </c>
      <c r="H77" s="182">
        <v>2055</v>
      </c>
      <c r="I77" s="182">
        <v>840</v>
      </c>
      <c r="J77" s="182"/>
      <c r="K77" s="182">
        <v>54</v>
      </c>
      <c r="L77" s="182" t="s">
        <v>210</v>
      </c>
      <c r="M77" s="182" t="s">
        <v>163</v>
      </c>
      <c r="N77" s="182" t="s">
        <v>211</v>
      </c>
      <c r="O77" s="182" t="s">
        <v>164</v>
      </c>
      <c r="P77" s="182" t="s">
        <v>165</v>
      </c>
      <c r="Q77" s="182" t="s">
        <v>181</v>
      </c>
      <c r="R77" s="182"/>
      <c r="S77" s="182"/>
      <c r="T77" s="182" t="s">
        <v>167</v>
      </c>
      <c r="U77" s="182" t="s">
        <v>168</v>
      </c>
      <c r="V77" s="182" t="s">
        <v>169</v>
      </c>
      <c r="W77" s="182" t="s">
        <v>170</v>
      </c>
      <c r="X77" s="182"/>
      <c r="Y77" s="182" t="s">
        <v>171</v>
      </c>
      <c r="Z77" s="182" t="s">
        <v>171</v>
      </c>
      <c r="AA77" s="182"/>
      <c r="AB77" s="182"/>
      <c r="AC77" s="182"/>
      <c r="AD77" s="182"/>
      <c r="AE77" s="182"/>
      <c r="AF77" s="182">
        <v>2073</v>
      </c>
      <c r="AG77" s="182">
        <v>846</v>
      </c>
      <c r="AH77" s="182" t="s">
        <v>175</v>
      </c>
      <c r="AI77" s="182" t="s">
        <v>176</v>
      </c>
      <c r="AJ77" s="182" t="s">
        <v>177</v>
      </c>
      <c r="AK77" s="182" t="s">
        <v>178</v>
      </c>
      <c r="AL77" s="182" t="s">
        <v>179</v>
      </c>
      <c r="AM77" s="183">
        <v>172.24</v>
      </c>
      <c r="AN77" s="183">
        <v>247.29</v>
      </c>
      <c r="AO77" s="183"/>
      <c r="AP77" s="183">
        <v>419.53</v>
      </c>
      <c r="AQ77" s="182"/>
      <c r="AR77" s="182"/>
    </row>
    <row r="78" spans="2:44" ht="14.3" x14ac:dyDescent="0.25">
      <c r="B78" s="184">
        <v>26</v>
      </c>
      <c r="C78" s="184" t="s">
        <v>262</v>
      </c>
      <c r="D78" s="184" t="s">
        <v>209</v>
      </c>
      <c r="E78" s="184" t="s">
        <v>610</v>
      </c>
      <c r="F78" s="184">
        <v>2110</v>
      </c>
      <c r="G78" s="184">
        <v>920</v>
      </c>
      <c r="H78" s="184">
        <v>2055</v>
      </c>
      <c r="I78" s="184">
        <v>840</v>
      </c>
      <c r="J78" s="184"/>
      <c r="K78" s="184">
        <v>54</v>
      </c>
      <c r="L78" s="184" t="s">
        <v>210</v>
      </c>
      <c r="M78" s="184" t="s">
        <v>163</v>
      </c>
      <c r="N78" s="184" t="s">
        <v>211</v>
      </c>
      <c r="O78" s="184" t="s">
        <v>164</v>
      </c>
      <c r="P78" s="184" t="s">
        <v>165</v>
      </c>
      <c r="Q78" s="184" t="s">
        <v>181</v>
      </c>
      <c r="R78" s="184"/>
      <c r="S78" s="184"/>
      <c r="T78" s="184" t="s">
        <v>167</v>
      </c>
      <c r="U78" s="184" t="s">
        <v>168</v>
      </c>
      <c r="V78" s="184" t="s">
        <v>169</v>
      </c>
      <c r="W78" s="184" t="s">
        <v>170</v>
      </c>
      <c r="X78" s="184"/>
      <c r="Y78" s="184" t="s">
        <v>171</v>
      </c>
      <c r="Z78" s="184" t="s">
        <v>171</v>
      </c>
      <c r="AA78" s="184"/>
      <c r="AB78" s="184"/>
      <c r="AC78" s="184"/>
      <c r="AD78" s="184"/>
      <c r="AE78" s="184"/>
      <c r="AF78" s="184">
        <v>2073</v>
      </c>
      <c r="AG78" s="184">
        <v>846</v>
      </c>
      <c r="AH78" s="184" t="s">
        <v>175</v>
      </c>
      <c r="AI78" s="184" t="s">
        <v>176</v>
      </c>
      <c r="AJ78" s="184" t="s">
        <v>177</v>
      </c>
      <c r="AK78" s="184" t="s">
        <v>178</v>
      </c>
      <c r="AL78" s="184" t="s">
        <v>179</v>
      </c>
      <c r="AM78" s="185">
        <v>172.24</v>
      </c>
      <c r="AN78" s="185">
        <v>247.29</v>
      </c>
      <c r="AO78" s="185"/>
      <c r="AP78" s="185">
        <v>419.53</v>
      </c>
      <c r="AQ78" s="184"/>
      <c r="AR78" s="184"/>
    </row>
    <row r="79" spans="2:44" ht="14.3" x14ac:dyDescent="0.25">
      <c r="B79" s="182">
        <v>21</v>
      </c>
      <c r="C79" s="182" t="s">
        <v>263</v>
      </c>
      <c r="D79" s="182" t="s">
        <v>209</v>
      </c>
      <c r="E79" s="182" t="s">
        <v>610</v>
      </c>
      <c r="F79" s="182">
        <v>2110</v>
      </c>
      <c r="G79" s="182">
        <v>620</v>
      </c>
      <c r="H79" s="182">
        <v>2055</v>
      </c>
      <c r="I79" s="182">
        <v>540</v>
      </c>
      <c r="J79" s="182"/>
      <c r="K79" s="182">
        <v>54</v>
      </c>
      <c r="L79" s="182" t="s">
        <v>210</v>
      </c>
      <c r="M79" s="182" t="s">
        <v>163</v>
      </c>
      <c r="N79" s="182" t="s">
        <v>211</v>
      </c>
      <c r="O79" s="182" t="s">
        <v>164</v>
      </c>
      <c r="P79" s="182" t="s">
        <v>165</v>
      </c>
      <c r="Q79" s="182" t="s">
        <v>181</v>
      </c>
      <c r="R79" s="182"/>
      <c r="S79" s="182"/>
      <c r="T79" s="182" t="s">
        <v>167</v>
      </c>
      <c r="U79" s="182" t="s">
        <v>168</v>
      </c>
      <c r="V79" s="182" t="s">
        <v>169</v>
      </c>
      <c r="W79" s="182" t="s">
        <v>170</v>
      </c>
      <c r="X79" s="182"/>
      <c r="Y79" s="182" t="s">
        <v>171</v>
      </c>
      <c r="Z79" s="182" t="s">
        <v>171</v>
      </c>
      <c r="AA79" s="182"/>
      <c r="AB79" s="182"/>
      <c r="AC79" s="182"/>
      <c r="AD79" s="182"/>
      <c r="AE79" s="182"/>
      <c r="AF79" s="182">
        <v>2073</v>
      </c>
      <c r="AG79" s="182">
        <v>546</v>
      </c>
      <c r="AH79" s="182" t="s">
        <v>175</v>
      </c>
      <c r="AI79" s="182" t="s">
        <v>176</v>
      </c>
      <c r="AJ79" s="182" t="s">
        <v>177</v>
      </c>
      <c r="AK79" s="182" t="s">
        <v>178</v>
      </c>
      <c r="AL79" s="182" t="s">
        <v>179</v>
      </c>
      <c r="AM79" s="183">
        <v>166.05</v>
      </c>
      <c r="AN79" s="183">
        <v>169.84</v>
      </c>
      <c r="AO79" s="183"/>
      <c r="AP79" s="183">
        <v>335.89</v>
      </c>
      <c r="AQ79" s="182"/>
      <c r="AR79" s="182"/>
    </row>
    <row r="80" spans="2:44" ht="14.3" x14ac:dyDescent="0.25">
      <c r="B80" s="184">
        <v>13</v>
      </c>
      <c r="C80" s="184" t="s">
        <v>264</v>
      </c>
      <c r="D80" s="184" t="s">
        <v>161</v>
      </c>
      <c r="E80" s="184" t="s">
        <v>609</v>
      </c>
      <c r="F80" s="184">
        <v>2110</v>
      </c>
      <c r="G80" s="184">
        <v>1250</v>
      </c>
      <c r="H80" s="184">
        <v>2055</v>
      </c>
      <c r="I80" s="184">
        <v>1170</v>
      </c>
      <c r="J80" s="184"/>
      <c r="K80" s="184">
        <v>54</v>
      </c>
      <c r="L80" s="184" t="s">
        <v>162</v>
      </c>
      <c r="M80" s="184" t="s">
        <v>163</v>
      </c>
      <c r="N80" s="184" t="s">
        <v>64</v>
      </c>
      <c r="O80" s="184" t="s">
        <v>164</v>
      </c>
      <c r="P80" s="184" t="s">
        <v>165</v>
      </c>
      <c r="Q80" s="184" t="s">
        <v>166</v>
      </c>
      <c r="R80" s="184"/>
      <c r="S80" s="184"/>
      <c r="T80" s="184" t="s">
        <v>167</v>
      </c>
      <c r="U80" s="184" t="s">
        <v>168</v>
      </c>
      <c r="V80" s="184" t="s">
        <v>169</v>
      </c>
      <c r="W80" s="184" t="s">
        <v>170</v>
      </c>
      <c r="X80" s="184"/>
      <c r="Y80" s="184" t="s">
        <v>171</v>
      </c>
      <c r="Z80" s="184"/>
      <c r="AA80" s="184"/>
      <c r="AB80" s="184">
        <v>1</v>
      </c>
      <c r="AC80" s="184" t="s">
        <v>172</v>
      </c>
      <c r="AD80" s="184" t="s">
        <v>173</v>
      </c>
      <c r="AE80" s="184" t="s">
        <v>174</v>
      </c>
      <c r="AF80" s="184">
        <v>2073</v>
      </c>
      <c r="AG80" s="184">
        <v>1176</v>
      </c>
      <c r="AH80" s="184" t="s">
        <v>175</v>
      </c>
      <c r="AI80" s="184" t="s">
        <v>176</v>
      </c>
      <c r="AJ80" s="184" t="s">
        <v>177</v>
      </c>
      <c r="AK80" s="184" t="s">
        <v>178</v>
      </c>
      <c r="AL80" s="184" t="s">
        <v>179</v>
      </c>
      <c r="AM80" s="185">
        <v>198.94</v>
      </c>
      <c r="AN80" s="185">
        <v>442.36</v>
      </c>
      <c r="AO80" s="185"/>
      <c r="AP80" s="185">
        <v>641.29999999999995</v>
      </c>
      <c r="AQ80" s="184"/>
      <c r="AR80" s="184"/>
    </row>
    <row r="81" spans="2:44" ht="14.3" x14ac:dyDescent="0.25">
      <c r="B81" s="182">
        <v>13</v>
      </c>
      <c r="C81" s="182" t="s">
        <v>265</v>
      </c>
      <c r="D81" s="182" t="s">
        <v>161</v>
      </c>
      <c r="E81" s="182" t="s">
        <v>609</v>
      </c>
      <c r="F81" s="182">
        <v>2110</v>
      </c>
      <c r="G81" s="182">
        <v>1250</v>
      </c>
      <c r="H81" s="182">
        <v>2055</v>
      </c>
      <c r="I81" s="182">
        <v>1170</v>
      </c>
      <c r="J81" s="182"/>
      <c r="K81" s="182">
        <v>54</v>
      </c>
      <c r="L81" s="182" t="s">
        <v>162</v>
      </c>
      <c r="M81" s="182" t="s">
        <v>163</v>
      </c>
      <c r="N81" s="182" t="s">
        <v>64</v>
      </c>
      <c r="O81" s="182" t="s">
        <v>164</v>
      </c>
      <c r="P81" s="182" t="s">
        <v>165</v>
      </c>
      <c r="Q81" s="182" t="s">
        <v>181</v>
      </c>
      <c r="R81" s="182"/>
      <c r="S81" s="182"/>
      <c r="T81" s="182" t="s">
        <v>167</v>
      </c>
      <c r="U81" s="182" t="s">
        <v>168</v>
      </c>
      <c r="V81" s="182" t="s">
        <v>169</v>
      </c>
      <c r="W81" s="182" t="s">
        <v>170</v>
      </c>
      <c r="X81" s="182"/>
      <c r="Y81" s="182" t="s">
        <v>171</v>
      </c>
      <c r="Z81" s="182"/>
      <c r="AA81" s="182"/>
      <c r="AB81" s="182">
        <v>1</v>
      </c>
      <c r="AC81" s="182" t="s">
        <v>172</v>
      </c>
      <c r="AD81" s="182" t="s">
        <v>173</v>
      </c>
      <c r="AE81" s="182" t="s">
        <v>174</v>
      </c>
      <c r="AF81" s="182">
        <v>2073</v>
      </c>
      <c r="AG81" s="182">
        <v>1176</v>
      </c>
      <c r="AH81" s="182" t="s">
        <v>175</v>
      </c>
      <c r="AI81" s="182" t="s">
        <v>176</v>
      </c>
      <c r="AJ81" s="182" t="s">
        <v>177</v>
      </c>
      <c r="AK81" s="182" t="s">
        <v>178</v>
      </c>
      <c r="AL81" s="182" t="s">
        <v>179</v>
      </c>
      <c r="AM81" s="183">
        <v>198.94</v>
      </c>
      <c r="AN81" s="183">
        <v>442.36</v>
      </c>
      <c r="AO81" s="183"/>
      <c r="AP81" s="183">
        <v>641.29999999999995</v>
      </c>
      <c r="AQ81" s="182"/>
      <c r="AR81" s="182"/>
    </row>
    <row r="82" spans="2:44" ht="14.3" x14ac:dyDescent="0.25">
      <c r="B82" s="184">
        <v>26</v>
      </c>
      <c r="C82" s="184" t="s">
        <v>266</v>
      </c>
      <c r="D82" s="184" t="s">
        <v>209</v>
      </c>
      <c r="E82" s="184" t="s">
        <v>610</v>
      </c>
      <c r="F82" s="184">
        <v>2110</v>
      </c>
      <c r="G82" s="184">
        <v>920</v>
      </c>
      <c r="H82" s="184">
        <v>2055</v>
      </c>
      <c r="I82" s="184">
        <v>840</v>
      </c>
      <c r="J82" s="184"/>
      <c r="K82" s="184">
        <v>54</v>
      </c>
      <c r="L82" s="184" t="s">
        <v>210</v>
      </c>
      <c r="M82" s="184" t="s">
        <v>163</v>
      </c>
      <c r="N82" s="184" t="s">
        <v>211</v>
      </c>
      <c r="O82" s="184" t="s">
        <v>164</v>
      </c>
      <c r="P82" s="184" t="s">
        <v>165</v>
      </c>
      <c r="Q82" s="184" t="s">
        <v>181</v>
      </c>
      <c r="R82" s="184"/>
      <c r="S82" s="184"/>
      <c r="T82" s="184" t="s">
        <v>167</v>
      </c>
      <c r="U82" s="184" t="s">
        <v>168</v>
      </c>
      <c r="V82" s="184" t="s">
        <v>169</v>
      </c>
      <c r="W82" s="184" t="s">
        <v>170</v>
      </c>
      <c r="X82" s="184"/>
      <c r="Y82" s="184" t="s">
        <v>171</v>
      </c>
      <c r="Z82" s="184" t="s">
        <v>171</v>
      </c>
      <c r="AA82" s="184"/>
      <c r="AB82" s="184"/>
      <c r="AC82" s="184"/>
      <c r="AD82" s="184"/>
      <c r="AE82" s="184"/>
      <c r="AF82" s="184">
        <v>2073</v>
      </c>
      <c r="AG82" s="184">
        <v>846</v>
      </c>
      <c r="AH82" s="184" t="s">
        <v>175</v>
      </c>
      <c r="AI82" s="184" t="s">
        <v>176</v>
      </c>
      <c r="AJ82" s="184" t="s">
        <v>177</v>
      </c>
      <c r="AK82" s="184" t="s">
        <v>178</v>
      </c>
      <c r="AL82" s="184" t="s">
        <v>179</v>
      </c>
      <c r="AM82" s="185">
        <v>172.24</v>
      </c>
      <c r="AN82" s="185">
        <v>247.29</v>
      </c>
      <c r="AO82" s="185"/>
      <c r="AP82" s="185">
        <v>419.53</v>
      </c>
      <c r="AQ82" s="184"/>
      <c r="AR82" s="184"/>
    </row>
    <row r="83" spans="2:44" ht="14.3" x14ac:dyDescent="0.25">
      <c r="B83" s="182">
        <v>21</v>
      </c>
      <c r="C83" s="182" t="s">
        <v>267</v>
      </c>
      <c r="D83" s="182" t="s">
        <v>209</v>
      </c>
      <c r="E83" s="182" t="s">
        <v>610</v>
      </c>
      <c r="F83" s="182">
        <v>2110</v>
      </c>
      <c r="G83" s="182">
        <v>620</v>
      </c>
      <c r="H83" s="182">
        <v>2055</v>
      </c>
      <c r="I83" s="182">
        <v>540</v>
      </c>
      <c r="J83" s="182"/>
      <c r="K83" s="182">
        <v>54</v>
      </c>
      <c r="L83" s="182" t="s">
        <v>210</v>
      </c>
      <c r="M83" s="182" t="s">
        <v>163</v>
      </c>
      <c r="N83" s="182" t="s">
        <v>211</v>
      </c>
      <c r="O83" s="182" t="s">
        <v>164</v>
      </c>
      <c r="P83" s="182" t="s">
        <v>165</v>
      </c>
      <c r="Q83" s="182" t="s">
        <v>181</v>
      </c>
      <c r="R83" s="182"/>
      <c r="S83" s="182"/>
      <c r="T83" s="182" t="s">
        <v>167</v>
      </c>
      <c r="U83" s="182" t="s">
        <v>168</v>
      </c>
      <c r="V83" s="182" t="s">
        <v>169</v>
      </c>
      <c r="W83" s="182" t="s">
        <v>170</v>
      </c>
      <c r="X83" s="182"/>
      <c r="Y83" s="182" t="s">
        <v>171</v>
      </c>
      <c r="Z83" s="182" t="s">
        <v>171</v>
      </c>
      <c r="AA83" s="182"/>
      <c r="AB83" s="182"/>
      <c r="AC83" s="182"/>
      <c r="AD83" s="182"/>
      <c r="AE83" s="182"/>
      <c r="AF83" s="182">
        <v>2073</v>
      </c>
      <c r="AG83" s="182">
        <v>546</v>
      </c>
      <c r="AH83" s="182" t="s">
        <v>175</v>
      </c>
      <c r="AI83" s="182" t="s">
        <v>176</v>
      </c>
      <c r="AJ83" s="182" t="s">
        <v>177</v>
      </c>
      <c r="AK83" s="182" t="s">
        <v>178</v>
      </c>
      <c r="AL83" s="182" t="s">
        <v>179</v>
      </c>
      <c r="AM83" s="183">
        <v>166.05</v>
      </c>
      <c r="AN83" s="183">
        <v>169.84</v>
      </c>
      <c r="AO83" s="183"/>
      <c r="AP83" s="183">
        <v>335.89</v>
      </c>
      <c r="AQ83" s="182"/>
      <c r="AR83" s="182"/>
    </row>
    <row r="84" spans="2:44" ht="14.3" x14ac:dyDescent="0.25">
      <c r="B84" s="184">
        <v>21</v>
      </c>
      <c r="C84" s="184" t="s">
        <v>268</v>
      </c>
      <c r="D84" s="184" t="s">
        <v>209</v>
      </c>
      <c r="E84" s="184" t="s">
        <v>610</v>
      </c>
      <c r="F84" s="184">
        <v>2110</v>
      </c>
      <c r="G84" s="184">
        <v>620</v>
      </c>
      <c r="H84" s="184">
        <v>2055</v>
      </c>
      <c r="I84" s="184">
        <v>540</v>
      </c>
      <c r="J84" s="184"/>
      <c r="K84" s="184">
        <v>54</v>
      </c>
      <c r="L84" s="184" t="s">
        <v>210</v>
      </c>
      <c r="M84" s="184" t="s">
        <v>163</v>
      </c>
      <c r="N84" s="184" t="s">
        <v>211</v>
      </c>
      <c r="O84" s="184" t="s">
        <v>164</v>
      </c>
      <c r="P84" s="184" t="s">
        <v>165</v>
      </c>
      <c r="Q84" s="184" t="s">
        <v>181</v>
      </c>
      <c r="R84" s="184"/>
      <c r="S84" s="184"/>
      <c r="T84" s="184" t="s">
        <v>167</v>
      </c>
      <c r="U84" s="184" t="s">
        <v>168</v>
      </c>
      <c r="V84" s="184" t="s">
        <v>169</v>
      </c>
      <c r="W84" s="184" t="s">
        <v>170</v>
      </c>
      <c r="X84" s="184"/>
      <c r="Y84" s="184" t="s">
        <v>171</v>
      </c>
      <c r="Z84" s="184" t="s">
        <v>171</v>
      </c>
      <c r="AA84" s="184"/>
      <c r="AB84" s="184"/>
      <c r="AC84" s="184"/>
      <c r="AD84" s="184"/>
      <c r="AE84" s="184"/>
      <c r="AF84" s="184">
        <v>2073</v>
      </c>
      <c r="AG84" s="184">
        <v>546</v>
      </c>
      <c r="AH84" s="184" t="s">
        <v>175</v>
      </c>
      <c r="AI84" s="184" t="s">
        <v>176</v>
      </c>
      <c r="AJ84" s="184" t="s">
        <v>177</v>
      </c>
      <c r="AK84" s="184" t="s">
        <v>178</v>
      </c>
      <c r="AL84" s="184" t="s">
        <v>179</v>
      </c>
      <c r="AM84" s="185">
        <v>166.05</v>
      </c>
      <c r="AN84" s="185">
        <v>169.84</v>
      </c>
      <c r="AO84" s="185"/>
      <c r="AP84" s="185">
        <v>335.89</v>
      </c>
      <c r="AQ84" s="184"/>
      <c r="AR84" s="184"/>
    </row>
    <row r="85" spans="2:44" ht="14.3" x14ac:dyDescent="0.25">
      <c r="B85" s="182">
        <v>12</v>
      </c>
      <c r="C85" s="182" t="s">
        <v>269</v>
      </c>
      <c r="D85" s="182" t="s">
        <v>183</v>
      </c>
      <c r="E85" s="182" t="s">
        <v>609</v>
      </c>
      <c r="F85" s="182">
        <v>2110</v>
      </c>
      <c r="G85" s="182">
        <v>1250</v>
      </c>
      <c r="H85" s="182">
        <v>2055</v>
      </c>
      <c r="I85" s="182">
        <v>1170</v>
      </c>
      <c r="J85" s="182"/>
      <c r="K85" s="182">
        <v>54</v>
      </c>
      <c r="L85" s="182" t="s">
        <v>162</v>
      </c>
      <c r="M85" s="182" t="s">
        <v>163</v>
      </c>
      <c r="N85" s="182" t="s">
        <v>186</v>
      </c>
      <c r="O85" s="182" t="s">
        <v>164</v>
      </c>
      <c r="P85" s="182" t="s">
        <v>165</v>
      </c>
      <c r="Q85" s="182" t="s">
        <v>166</v>
      </c>
      <c r="R85" s="182"/>
      <c r="S85" s="182"/>
      <c r="T85" s="182" t="s">
        <v>167</v>
      </c>
      <c r="U85" s="182" t="s">
        <v>168</v>
      </c>
      <c r="V85" s="182" t="s">
        <v>169</v>
      </c>
      <c r="W85" s="182" t="s">
        <v>170</v>
      </c>
      <c r="X85" s="182"/>
      <c r="Y85" s="182" t="s">
        <v>171</v>
      </c>
      <c r="Z85" s="182" t="s">
        <v>171</v>
      </c>
      <c r="AA85" s="182"/>
      <c r="AB85" s="182"/>
      <c r="AC85" s="182"/>
      <c r="AD85" s="182"/>
      <c r="AE85" s="182"/>
      <c r="AF85" s="182">
        <v>2073</v>
      </c>
      <c r="AG85" s="182">
        <v>1176</v>
      </c>
      <c r="AH85" s="182" t="s">
        <v>175</v>
      </c>
      <c r="AI85" s="182" t="s">
        <v>176</v>
      </c>
      <c r="AJ85" s="182" t="s">
        <v>177</v>
      </c>
      <c r="AK85" s="182" t="s">
        <v>178</v>
      </c>
      <c r="AL85" s="182" t="s">
        <v>179</v>
      </c>
      <c r="AM85" s="183">
        <v>198.94</v>
      </c>
      <c r="AN85" s="183">
        <v>239.21</v>
      </c>
      <c r="AO85" s="183"/>
      <c r="AP85" s="183">
        <v>438.15</v>
      </c>
      <c r="AQ85" s="182"/>
      <c r="AR85" s="182"/>
    </row>
    <row r="86" spans="2:44" ht="14.3" x14ac:dyDescent="0.25">
      <c r="B86" s="184">
        <v>13</v>
      </c>
      <c r="C86" s="184" t="s">
        <v>270</v>
      </c>
      <c r="D86" s="184" t="s">
        <v>161</v>
      </c>
      <c r="E86" s="184" t="s">
        <v>609</v>
      </c>
      <c r="F86" s="184">
        <v>2110</v>
      </c>
      <c r="G86" s="184">
        <v>1250</v>
      </c>
      <c r="H86" s="184">
        <v>2055</v>
      </c>
      <c r="I86" s="184">
        <v>1170</v>
      </c>
      <c r="J86" s="184"/>
      <c r="K86" s="184">
        <v>54</v>
      </c>
      <c r="L86" s="184" t="s">
        <v>162</v>
      </c>
      <c r="M86" s="184" t="s">
        <v>163</v>
      </c>
      <c r="N86" s="184" t="s">
        <v>64</v>
      </c>
      <c r="O86" s="184" t="s">
        <v>164</v>
      </c>
      <c r="P86" s="184" t="s">
        <v>165</v>
      </c>
      <c r="Q86" s="184" t="s">
        <v>181</v>
      </c>
      <c r="R86" s="184"/>
      <c r="S86" s="184"/>
      <c r="T86" s="184" t="s">
        <v>167</v>
      </c>
      <c r="U86" s="184" t="s">
        <v>168</v>
      </c>
      <c r="V86" s="184" t="s">
        <v>169</v>
      </c>
      <c r="W86" s="184" t="s">
        <v>170</v>
      </c>
      <c r="X86" s="184"/>
      <c r="Y86" s="184" t="s">
        <v>171</v>
      </c>
      <c r="Z86" s="184"/>
      <c r="AA86" s="184"/>
      <c r="AB86" s="184">
        <v>1</v>
      </c>
      <c r="AC86" s="184" t="s">
        <v>172</v>
      </c>
      <c r="AD86" s="184" t="s">
        <v>173</v>
      </c>
      <c r="AE86" s="184" t="s">
        <v>174</v>
      </c>
      <c r="AF86" s="184">
        <v>2073</v>
      </c>
      <c r="AG86" s="184">
        <v>1176</v>
      </c>
      <c r="AH86" s="184" t="s">
        <v>175</v>
      </c>
      <c r="AI86" s="184" t="s">
        <v>176</v>
      </c>
      <c r="AJ86" s="184" t="s">
        <v>177</v>
      </c>
      <c r="AK86" s="184" t="s">
        <v>178</v>
      </c>
      <c r="AL86" s="184" t="s">
        <v>179</v>
      </c>
      <c r="AM86" s="185">
        <v>198.94</v>
      </c>
      <c r="AN86" s="185">
        <v>442.36</v>
      </c>
      <c r="AO86" s="185"/>
      <c r="AP86" s="185">
        <v>641.29999999999995</v>
      </c>
      <c r="AQ86" s="184"/>
      <c r="AR86" s="184"/>
    </row>
    <row r="87" spans="2:44" ht="14.3" x14ac:dyDescent="0.25">
      <c r="B87" s="182">
        <v>16</v>
      </c>
      <c r="C87" s="182" t="s">
        <v>271</v>
      </c>
      <c r="D87" s="182" t="s">
        <v>198</v>
      </c>
      <c r="E87" s="182" t="s">
        <v>609</v>
      </c>
      <c r="F87" s="182">
        <v>2110</v>
      </c>
      <c r="G87" s="182">
        <v>1610</v>
      </c>
      <c r="H87" s="182">
        <v>2055</v>
      </c>
      <c r="I87" s="182">
        <v>1026</v>
      </c>
      <c r="J87" s="182">
        <v>501</v>
      </c>
      <c r="K87" s="182">
        <v>54</v>
      </c>
      <c r="L87" s="182" t="s">
        <v>184</v>
      </c>
      <c r="M87" s="182" t="s">
        <v>185</v>
      </c>
      <c r="N87" s="182" t="s">
        <v>64</v>
      </c>
      <c r="O87" s="182" t="s">
        <v>164</v>
      </c>
      <c r="P87" s="182" t="s">
        <v>165</v>
      </c>
      <c r="Q87" s="182" t="s">
        <v>181</v>
      </c>
      <c r="R87" s="182" t="s">
        <v>165</v>
      </c>
      <c r="S87" s="182" t="s">
        <v>181</v>
      </c>
      <c r="T87" s="182" t="s">
        <v>187</v>
      </c>
      <c r="U87" s="182" t="s">
        <v>168</v>
      </c>
      <c r="V87" s="182" t="s">
        <v>189</v>
      </c>
      <c r="W87" s="182" t="s">
        <v>170</v>
      </c>
      <c r="X87" s="182" t="s">
        <v>170</v>
      </c>
      <c r="Y87" s="182" t="s">
        <v>171</v>
      </c>
      <c r="Z87" s="182"/>
      <c r="AA87" s="182" t="s">
        <v>199</v>
      </c>
      <c r="AB87" s="182">
        <v>1</v>
      </c>
      <c r="AC87" s="182" t="s">
        <v>172</v>
      </c>
      <c r="AD87" s="182" t="s">
        <v>200</v>
      </c>
      <c r="AE87" s="182" t="s">
        <v>174</v>
      </c>
      <c r="AF87" s="182">
        <v>2073</v>
      </c>
      <c r="AG87" s="182">
        <v>1536</v>
      </c>
      <c r="AH87" s="182" t="s">
        <v>177</v>
      </c>
      <c r="AI87" s="182" t="s">
        <v>176</v>
      </c>
      <c r="AJ87" s="182" t="s">
        <v>177</v>
      </c>
      <c r="AK87" s="182" t="s">
        <v>178</v>
      </c>
      <c r="AL87" s="182" t="s">
        <v>179</v>
      </c>
      <c r="AM87" s="183">
        <v>182.74</v>
      </c>
      <c r="AN87" s="183">
        <v>384.14</v>
      </c>
      <c r="AO87" s="183">
        <v>132.4</v>
      </c>
      <c r="AP87" s="183">
        <v>699.28</v>
      </c>
      <c r="AQ87" s="182"/>
      <c r="AR87" s="182"/>
    </row>
    <row r="88" spans="2:44" ht="14.3" x14ac:dyDescent="0.25">
      <c r="B88" s="184">
        <v>16</v>
      </c>
      <c r="C88" s="184" t="s">
        <v>272</v>
      </c>
      <c r="D88" s="184" t="s">
        <v>198</v>
      </c>
      <c r="E88" s="184" t="s">
        <v>609</v>
      </c>
      <c r="F88" s="184">
        <v>2110</v>
      </c>
      <c r="G88" s="184">
        <v>1610</v>
      </c>
      <c r="H88" s="184">
        <v>2055</v>
      </c>
      <c r="I88" s="184">
        <v>1026</v>
      </c>
      <c r="J88" s="184">
        <v>501</v>
      </c>
      <c r="K88" s="184">
        <v>54</v>
      </c>
      <c r="L88" s="184" t="s">
        <v>184</v>
      </c>
      <c r="M88" s="184" t="s">
        <v>185</v>
      </c>
      <c r="N88" s="184" t="s">
        <v>64</v>
      </c>
      <c r="O88" s="184" t="s">
        <v>164</v>
      </c>
      <c r="P88" s="184" t="s">
        <v>165</v>
      </c>
      <c r="Q88" s="184" t="s">
        <v>181</v>
      </c>
      <c r="R88" s="184" t="s">
        <v>165</v>
      </c>
      <c r="S88" s="184" t="s">
        <v>181</v>
      </c>
      <c r="T88" s="184" t="s">
        <v>187</v>
      </c>
      <c r="U88" s="184" t="s">
        <v>168</v>
      </c>
      <c r="V88" s="184" t="s">
        <v>189</v>
      </c>
      <c r="W88" s="184" t="s">
        <v>170</v>
      </c>
      <c r="X88" s="184" t="s">
        <v>170</v>
      </c>
      <c r="Y88" s="184" t="s">
        <v>171</v>
      </c>
      <c r="Z88" s="184"/>
      <c r="AA88" s="184" t="s">
        <v>199</v>
      </c>
      <c r="AB88" s="184">
        <v>1</v>
      </c>
      <c r="AC88" s="184" t="s">
        <v>172</v>
      </c>
      <c r="AD88" s="184" t="s">
        <v>200</v>
      </c>
      <c r="AE88" s="184" t="s">
        <v>174</v>
      </c>
      <c r="AF88" s="184">
        <v>2073</v>
      </c>
      <c r="AG88" s="184">
        <v>1536</v>
      </c>
      <c r="AH88" s="184" t="s">
        <v>177</v>
      </c>
      <c r="AI88" s="184" t="s">
        <v>176</v>
      </c>
      <c r="AJ88" s="184" t="s">
        <v>177</v>
      </c>
      <c r="AK88" s="184" t="s">
        <v>178</v>
      </c>
      <c r="AL88" s="184" t="s">
        <v>179</v>
      </c>
      <c r="AM88" s="185">
        <v>182.74</v>
      </c>
      <c r="AN88" s="185">
        <v>384.14</v>
      </c>
      <c r="AO88" s="185">
        <v>132.4</v>
      </c>
      <c r="AP88" s="185">
        <v>699.28</v>
      </c>
      <c r="AQ88" s="184"/>
      <c r="AR88" s="184"/>
    </row>
    <row r="89" spans="2:44" ht="14.3" x14ac:dyDescent="0.25">
      <c r="B89" s="182">
        <v>29</v>
      </c>
      <c r="C89" s="182" t="s">
        <v>273</v>
      </c>
      <c r="D89" s="182" t="s">
        <v>209</v>
      </c>
      <c r="E89" s="182" t="s">
        <v>610</v>
      </c>
      <c r="F89" s="182">
        <v>2110</v>
      </c>
      <c r="G89" s="182">
        <v>1020</v>
      </c>
      <c r="H89" s="182">
        <v>2055</v>
      </c>
      <c r="I89" s="182">
        <v>940</v>
      </c>
      <c r="J89" s="182"/>
      <c r="K89" s="182">
        <v>54</v>
      </c>
      <c r="L89" s="182" t="s">
        <v>219</v>
      </c>
      <c r="M89" s="182" t="s">
        <v>163</v>
      </c>
      <c r="N89" s="182" t="s">
        <v>215</v>
      </c>
      <c r="O89" s="182" t="s">
        <v>164</v>
      </c>
      <c r="P89" s="182" t="s">
        <v>165</v>
      </c>
      <c r="Q89" s="182" t="s">
        <v>181</v>
      </c>
      <c r="R89" s="182"/>
      <c r="S89" s="182"/>
      <c r="T89" s="182" t="s">
        <v>167</v>
      </c>
      <c r="U89" s="182" t="s">
        <v>168</v>
      </c>
      <c r="V89" s="182" t="s">
        <v>169</v>
      </c>
      <c r="W89" s="182" t="s">
        <v>170</v>
      </c>
      <c r="X89" s="182"/>
      <c r="Y89" s="182" t="s">
        <v>171</v>
      </c>
      <c r="Z89" s="182" t="s">
        <v>171</v>
      </c>
      <c r="AA89" s="182"/>
      <c r="AB89" s="182"/>
      <c r="AC89" s="182"/>
      <c r="AD89" s="182"/>
      <c r="AE89" s="182"/>
      <c r="AF89" s="182">
        <v>2073</v>
      </c>
      <c r="AG89" s="182">
        <v>946</v>
      </c>
      <c r="AH89" s="182" t="s">
        <v>175</v>
      </c>
      <c r="AI89" s="182" t="s">
        <v>176</v>
      </c>
      <c r="AJ89" s="182" t="s">
        <v>177</v>
      </c>
      <c r="AK89" s="182" t="s">
        <v>178</v>
      </c>
      <c r="AL89" s="182" t="s">
        <v>179</v>
      </c>
      <c r="AM89" s="183">
        <v>178.79</v>
      </c>
      <c r="AN89" s="183">
        <v>350.79</v>
      </c>
      <c r="AO89" s="183"/>
      <c r="AP89" s="183">
        <v>529.58000000000004</v>
      </c>
      <c r="AQ89" s="182" t="s">
        <v>220</v>
      </c>
      <c r="AR89" s="182"/>
    </row>
    <row r="90" spans="2:44" ht="14.3" x14ac:dyDescent="0.25">
      <c r="B90" s="184">
        <v>33</v>
      </c>
      <c r="C90" s="184" t="s">
        <v>274</v>
      </c>
      <c r="D90" s="184" t="s">
        <v>209</v>
      </c>
      <c r="E90" s="184" t="s">
        <v>610</v>
      </c>
      <c r="F90" s="184">
        <v>2110</v>
      </c>
      <c r="G90" s="184">
        <v>1750</v>
      </c>
      <c r="H90" s="184">
        <v>2055</v>
      </c>
      <c r="I90" s="184">
        <v>833</v>
      </c>
      <c r="J90" s="184">
        <v>833</v>
      </c>
      <c r="K90" s="184">
        <v>54</v>
      </c>
      <c r="L90" s="184" t="s">
        <v>214</v>
      </c>
      <c r="M90" s="184" t="s">
        <v>163</v>
      </c>
      <c r="N90" s="184" t="s">
        <v>215</v>
      </c>
      <c r="O90" s="184" t="s">
        <v>164</v>
      </c>
      <c r="P90" s="184" t="s">
        <v>165</v>
      </c>
      <c r="Q90" s="184" t="s">
        <v>181</v>
      </c>
      <c r="R90" s="184" t="s">
        <v>165</v>
      </c>
      <c r="S90" s="184" t="s">
        <v>181</v>
      </c>
      <c r="T90" s="184" t="s">
        <v>187</v>
      </c>
      <c r="U90" s="184" t="s">
        <v>168</v>
      </c>
      <c r="V90" s="184" t="s">
        <v>169</v>
      </c>
      <c r="W90" s="184" t="s">
        <v>170</v>
      </c>
      <c r="X90" s="184" t="s">
        <v>170</v>
      </c>
      <c r="Y90" s="184" t="s">
        <v>171</v>
      </c>
      <c r="Z90" s="184" t="s">
        <v>171</v>
      </c>
      <c r="AA90" s="184"/>
      <c r="AB90" s="184"/>
      <c r="AC90" s="184"/>
      <c r="AD90" s="184"/>
      <c r="AE90" s="184"/>
      <c r="AF90" s="184">
        <v>2073</v>
      </c>
      <c r="AG90" s="184">
        <v>1676</v>
      </c>
      <c r="AH90" s="184" t="s">
        <v>175</v>
      </c>
      <c r="AI90" s="184" t="s">
        <v>176</v>
      </c>
      <c r="AJ90" s="184" t="s">
        <v>177</v>
      </c>
      <c r="AK90" s="184" t="s">
        <v>178</v>
      </c>
      <c r="AL90" s="184" t="s">
        <v>179</v>
      </c>
      <c r="AM90" s="185">
        <v>192.14</v>
      </c>
      <c r="AN90" s="185">
        <v>780.34</v>
      </c>
      <c r="AO90" s="185"/>
      <c r="AP90" s="185">
        <v>972.48</v>
      </c>
      <c r="AQ90" s="184"/>
      <c r="AR90" s="184"/>
    </row>
    <row r="91" spans="2:44" ht="14.3" x14ac:dyDescent="0.25">
      <c r="B91" s="182">
        <v>21</v>
      </c>
      <c r="C91" s="182" t="s">
        <v>275</v>
      </c>
      <c r="D91" s="182" t="s">
        <v>209</v>
      </c>
      <c r="E91" s="182" t="s">
        <v>610</v>
      </c>
      <c r="F91" s="182">
        <v>2110</v>
      </c>
      <c r="G91" s="182">
        <v>620</v>
      </c>
      <c r="H91" s="182">
        <v>2055</v>
      </c>
      <c r="I91" s="182">
        <v>540</v>
      </c>
      <c r="J91" s="182"/>
      <c r="K91" s="182">
        <v>54</v>
      </c>
      <c r="L91" s="182" t="s">
        <v>210</v>
      </c>
      <c r="M91" s="182" t="s">
        <v>163</v>
      </c>
      <c r="N91" s="182" t="s">
        <v>211</v>
      </c>
      <c r="O91" s="182" t="s">
        <v>164</v>
      </c>
      <c r="P91" s="182" t="s">
        <v>165</v>
      </c>
      <c r="Q91" s="182" t="s">
        <v>181</v>
      </c>
      <c r="R91" s="182"/>
      <c r="S91" s="182"/>
      <c r="T91" s="182" t="s">
        <v>167</v>
      </c>
      <c r="U91" s="182" t="s">
        <v>168</v>
      </c>
      <c r="V91" s="182" t="s">
        <v>169</v>
      </c>
      <c r="W91" s="182" t="s">
        <v>170</v>
      </c>
      <c r="X91" s="182"/>
      <c r="Y91" s="182" t="s">
        <v>171</v>
      </c>
      <c r="Z91" s="182" t="s">
        <v>171</v>
      </c>
      <c r="AA91" s="182"/>
      <c r="AB91" s="182"/>
      <c r="AC91" s="182"/>
      <c r="AD91" s="182"/>
      <c r="AE91" s="182"/>
      <c r="AF91" s="182">
        <v>2073</v>
      </c>
      <c r="AG91" s="182">
        <v>546</v>
      </c>
      <c r="AH91" s="182" t="s">
        <v>175</v>
      </c>
      <c r="AI91" s="182" t="s">
        <v>176</v>
      </c>
      <c r="AJ91" s="182" t="s">
        <v>177</v>
      </c>
      <c r="AK91" s="182" t="s">
        <v>178</v>
      </c>
      <c r="AL91" s="182" t="s">
        <v>179</v>
      </c>
      <c r="AM91" s="183">
        <v>166.05</v>
      </c>
      <c r="AN91" s="183">
        <v>169.84</v>
      </c>
      <c r="AO91" s="183"/>
      <c r="AP91" s="183">
        <v>335.89</v>
      </c>
      <c r="AQ91" s="182"/>
      <c r="AR91" s="182"/>
    </row>
    <row r="92" spans="2:44" ht="14.3" x14ac:dyDescent="0.25">
      <c r="B92" s="184">
        <v>30</v>
      </c>
      <c r="C92" s="184" t="s">
        <v>276</v>
      </c>
      <c r="D92" s="184" t="s">
        <v>209</v>
      </c>
      <c r="E92" s="184" t="s">
        <v>610</v>
      </c>
      <c r="F92" s="184">
        <v>2110</v>
      </c>
      <c r="G92" s="184">
        <v>1450</v>
      </c>
      <c r="H92" s="184">
        <v>2055</v>
      </c>
      <c r="I92" s="184">
        <v>683</v>
      </c>
      <c r="J92" s="184">
        <v>683</v>
      </c>
      <c r="K92" s="184">
        <v>54</v>
      </c>
      <c r="L92" s="184" t="s">
        <v>214</v>
      </c>
      <c r="M92" s="184" t="s">
        <v>163</v>
      </c>
      <c r="N92" s="184" t="s">
        <v>215</v>
      </c>
      <c r="O92" s="184" t="s">
        <v>164</v>
      </c>
      <c r="P92" s="184" t="s">
        <v>165</v>
      </c>
      <c r="Q92" s="184" t="s">
        <v>181</v>
      </c>
      <c r="R92" s="184" t="s">
        <v>165</v>
      </c>
      <c r="S92" s="184" t="s">
        <v>181</v>
      </c>
      <c r="T92" s="184" t="s">
        <v>187</v>
      </c>
      <c r="U92" s="184" t="s">
        <v>168</v>
      </c>
      <c r="V92" s="184" t="s">
        <v>169</v>
      </c>
      <c r="W92" s="184" t="s">
        <v>170</v>
      </c>
      <c r="X92" s="184" t="s">
        <v>170</v>
      </c>
      <c r="Y92" s="184" t="s">
        <v>171</v>
      </c>
      <c r="Z92" s="184" t="s">
        <v>171</v>
      </c>
      <c r="AA92" s="184"/>
      <c r="AB92" s="184"/>
      <c r="AC92" s="184"/>
      <c r="AD92" s="184"/>
      <c r="AE92" s="184"/>
      <c r="AF92" s="184">
        <v>2073</v>
      </c>
      <c r="AG92" s="184">
        <v>1376</v>
      </c>
      <c r="AH92" s="184" t="s">
        <v>175</v>
      </c>
      <c r="AI92" s="184" t="s">
        <v>176</v>
      </c>
      <c r="AJ92" s="184" t="s">
        <v>177</v>
      </c>
      <c r="AK92" s="184" t="s">
        <v>178</v>
      </c>
      <c r="AL92" s="184" t="s">
        <v>179</v>
      </c>
      <c r="AM92" s="185">
        <v>185.95</v>
      </c>
      <c r="AN92" s="185">
        <v>756.76</v>
      </c>
      <c r="AO92" s="185"/>
      <c r="AP92" s="185">
        <v>942.71</v>
      </c>
      <c r="AQ92" s="184"/>
      <c r="AR92" s="184"/>
    </row>
    <row r="93" spans="2:44" ht="14.3" x14ac:dyDescent="0.25">
      <c r="B93" s="182">
        <v>29</v>
      </c>
      <c r="C93" s="182" t="s">
        <v>277</v>
      </c>
      <c r="D93" s="182" t="s">
        <v>209</v>
      </c>
      <c r="E93" s="182" t="s">
        <v>610</v>
      </c>
      <c r="F93" s="182">
        <v>2110</v>
      </c>
      <c r="G93" s="182">
        <v>1020</v>
      </c>
      <c r="H93" s="182">
        <v>2055</v>
      </c>
      <c r="I93" s="182">
        <v>940</v>
      </c>
      <c r="J93" s="182"/>
      <c r="K93" s="182">
        <v>54</v>
      </c>
      <c r="L93" s="182" t="s">
        <v>219</v>
      </c>
      <c r="M93" s="182" t="s">
        <v>163</v>
      </c>
      <c r="N93" s="182" t="s">
        <v>215</v>
      </c>
      <c r="O93" s="182" t="s">
        <v>164</v>
      </c>
      <c r="P93" s="182" t="s">
        <v>165</v>
      </c>
      <c r="Q93" s="182" t="s">
        <v>181</v>
      </c>
      <c r="R93" s="182"/>
      <c r="S93" s="182"/>
      <c r="T93" s="182" t="s">
        <v>167</v>
      </c>
      <c r="U93" s="182" t="s">
        <v>168</v>
      </c>
      <c r="V93" s="182" t="s">
        <v>169</v>
      </c>
      <c r="W93" s="182" t="s">
        <v>170</v>
      </c>
      <c r="X93" s="182"/>
      <c r="Y93" s="182" t="s">
        <v>171</v>
      </c>
      <c r="Z93" s="182" t="s">
        <v>171</v>
      </c>
      <c r="AA93" s="182"/>
      <c r="AB93" s="182"/>
      <c r="AC93" s="182"/>
      <c r="AD93" s="182"/>
      <c r="AE93" s="182"/>
      <c r="AF93" s="182">
        <v>2073</v>
      </c>
      <c r="AG93" s="182">
        <v>946</v>
      </c>
      <c r="AH93" s="182" t="s">
        <v>175</v>
      </c>
      <c r="AI93" s="182" t="s">
        <v>176</v>
      </c>
      <c r="AJ93" s="182" t="s">
        <v>177</v>
      </c>
      <c r="AK93" s="182" t="s">
        <v>178</v>
      </c>
      <c r="AL93" s="182" t="s">
        <v>179</v>
      </c>
      <c r="AM93" s="183">
        <v>178.79</v>
      </c>
      <c r="AN93" s="183">
        <v>350.79</v>
      </c>
      <c r="AO93" s="183"/>
      <c r="AP93" s="183">
        <v>529.58000000000004</v>
      </c>
      <c r="AQ93" s="182" t="s">
        <v>220</v>
      </c>
      <c r="AR93" s="182"/>
    </row>
    <row r="94" spans="2:44" ht="14.3" x14ac:dyDescent="0.25">
      <c r="B94" s="184">
        <v>31</v>
      </c>
      <c r="C94" s="184" t="s">
        <v>278</v>
      </c>
      <c r="D94" s="184" t="s">
        <v>209</v>
      </c>
      <c r="E94" s="184" t="s">
        <v>610</v>
      </c>
      <c r="F94" s="184">
        <v>2110</v>
      </c>
      <c r="G94" s="184">
        <v>1550</v>
      </c>
      <c r="H94" s="184">
        <v>2055</v>
      </c>
      <c r="I94" s="184">
        <v>733</v>
      </c>
      <c r="J94" s="184">
        <v>733</v>
      </c>
      <c r="K94" s="184">
        <v>54</v>
      </c>
      <c r="L94" s="184" t="s">
        <v>214</v>
      </c>
      <c r="M94" s="184" t="s">
        <v>163</v>
      </c>
      <c r="N94" s="184" t="s">
        <v>215</v>
      </c>
      <c r="O94" s="184" t="s">
        <v>164</v>
      </c>
      <c r="P94" s="184" t="s">
        <v>165</v>
      </c>
      <c r="Q94" s="184" t="s">
        <v>166</v>
      </c>
      <c r="R94" s="184" t="s">
        <v>165</v>
      </c>
      <c r="S94" s="184" t="s">
        <v>166</v>
      </c>
      <c r="T94" s="184" t="s">
        <v>187</v>
      </c>
      <c r="U94" s="184" t="s">
        <v>168</v>
      </c>
      <c r="V94" s="184" t="s">
        <v>169</v>
      </c>
      <c r="W94" s="184" t="s">
        <v>170</v>
      </c>
      <c r="X94" s="184" t="s">
        <v>170</v>
      </c>
      <c r="Y94" s="184" t="s">
        <v>171</v>
      </c>
      <c r="Z94" s="184" t="s">
        <v>171</v>
      </c>
      <c r="AA94" s="184"/>
      <c r="AB94" s="184"/>
      <c r="AC94" s="184"/>
      <c r="AD94" s="184"/>
      <c r="AE94" s="184"/>
      <c r="AF94" s="184">
        <v>2073</v>
      </c>
      <c r="AG94" s="184">
        <v>1476</v>
      </c>
      <c r="AH94" s="184" t="s">
        <v>175</v>
      </c>
      <c r="AI94" s="184" t="s">
        <v>176</v>
      </c>
      <c r="AJ94" s="184" t="s">
        <v>177</v>
      </c>
      <c r="AK94" s="184" t="s">
        <v>178</v>
      </c>
      <c r="AL94" s="184" t="s">
        <v>179</v>
      </c>
      <c r="AM94" s="185">
        <v>186.73</v>
      </c>
      <c r="AN94" s="185">
        <v>764.62</v>
      </c>
      <c r="AO94" s="185"/>
      <c r="AP94" s="185">
        <v>951.35</v>
      </c>
      <c r="AQ94" s="184"/>
      <c r="AR94" s="184"/>
    </row>
    <row r="95" spans="2:44" ht="14.3" x14ac:dyDescent="0.25">
      <c r="B95" s="182">
        <v>31</v>
      </c>
      <c r="C95" s="182" t="s">
        <v>279</v>
      </c>
      <c r="D95" s="182" t="s">
        <v>209</v>
      </c>
      <c r="E95" s="182" t="s">
        <v>610</v>
      </c>
      <c r="F95" s="182">
        <v>2110</v>
      </c>
      <c r="G95" s="182">
        <v>1550</v>
      </c>
      <c r="H95" s="182">
        <v>2055</v>
      </c>
      <c r="I95" s="182">
        <v>733</v>
      </c>
      <c r="J95" s="182">
        <v>733</v>
      </c>
      <c r="K95" s="182">
        <v>54</v>
      </c>
      <c r="L95" s="182" t="s">
        <v>214</v>
      </c>
      <c r="M95" s="182" t="s">
        <v>163</v>
      </c>
      <c r="N95" s="182" t="s">
        <v>215</v>
      </c>
      <c r="O95" s="182" t="s">
        <v>164</v>
      </c>
      <c r="P95" s="182" t="s">
        <v>165</v>
      </c>
      <c r="Q95" s="182" t="s">
        <v>181</v>
      </c>
      <c r="R95" s="182" t="s">
        <v>165</v>
      </c>
      <c r="S95" s="182" t="s">
        <v>181</v>
      </c>
      <c r="T95" s="182" t="s">
        <v>187</v>
      </c>
      <c r="U95" s="182" t="s">
        <v>168</v>
      </c>
      <c r="V95" s="182" t="s">
        <v>169</v>
      </c>
      <c r="W95" s="182" t="s">
        <v>170</v>
      </c>
      <c r="X95" s="182" t="s">
        <v>170</v>
      </c>
      <c r="Y95" s="182" t="s">
        <v>171</v>
      </c>
      <c r="Z95" s="182" t="s">
        <v>171</v>
      </c>
      <c r="AA95" s="182"/>
      <c r="AB95" s="182"/>
      <c r="AC95" s="182"/>
      <c r="AD95" s="182"/>
      <c r="AE95" s="182"/>
      <c r="AF95" s="182">
        <v>2073</v>
      </c>
      <c r="AG95" s="182">
        <v>1476</v>
      </c>
      <c r="AH95" s="182" t="s">
        <v>175</v>
      </c>
      <c r="AI95" s="182" t="s">
        <v>176</v>
      </c>
      <c r="AJ95" s="182" t="s">
        <v>177</v>
      </c>
      <c r="AK95" s="182" t="s">
        <v>178</v>
      </c>
      <c r="AL95" s="182" t="s">
        <v>179</v>
      </c>
      <c r="AM95" s="183">
        <v>186.73</v>
      </c>
      <c r="AN95" s="183">
        <v>764.62</v>
      </c>
      <c r="AO95" s="183"/>
      <c r="AP95" s="183">
        <v>951.35</v>
      </c>
      <c r="AQ95" s="182"/>
      <c r="AR95" s="182"/>
    </row>
    <row r="96" spans="2:44" ht="14.3" x14ac:dyDescent="0.25">
      <c r="B96" s="184">
        <v>26</v>
      </c>
      <c r="C96" s="184" t="s">
        <v>280</v>
      </c>
      <c r="D96" s="184" t="s">
        <v>209</v>
      </c>
      <c r="E96" s="184" t="s">
        <v>610</v>
      </c>
      <c r="F96" s="184">
        <v>2110</v>
      </c>
      <c r="G96" s="184">
        <v>920</v>
      </c>
      <c r="H96" s="184">
        <v>2055</v>
      </c>
      <c r="I96" s="184">
        <v>840</v>
      </c>
      <c r="J96" s="184"/>
      <c r="K96" s="184">
        <v>54</v>
      </c>
      <c r="L96" s="184" t="s">
        <v>210</v>
      </c>
      <c r="M96" s="184" t="s">
        <v>163</v>
      </c>
      <c r="N96" s="184" t="s">
        <v>211</v>
      </c>
      <c r="O96" s="184" t="s">
        <v>164</v>
      </c>
      <c r="P96" s="184" t="s">
        <v>165</v>
      </c>
      <c r="Q96" s="184" t="s">
        <v>181</v>
      </c>
      <c r="R96" s="184"/>
      <c r="S96" s="184"/>
      <c r="T96" s="184" t="s">
        <v>167</v>
      </c>
      <c r="U96" s="184" t="s">
        <v>168</v>
      </c>
      <c r="V96" s="184" t="s">
        <v>169</v>
      </c>
      <c r="W96" s="184" t="s">
        <v>170</v>
      </c>
      <c r="X96" s="184"/>
      <c r="Y96" s="184" t="s">
        <v>171</v>
      </c>
      <c r="Z96" s="184" t="s">
        <v>171</v>
      </c>
      <c r="AA96" s="184"/>
      <c r="AB96" s="184"/>
      <c r="AC96" s="184"/>
      <c r="AD96" s="184"/>
      <c r="AE96" s="184"/>
      <c r="AF96" s="184">
        <v>2073</v>
      </c>
      <c r="AG96" s="184">
        <v>846</v>
      </c>
      <c r="AH96" s="184" t="s">
        <v>175</v>
      </c>
      <c r="AI96" s="184" t="s">
        <v>176</v>
      </c>
      <c r="AJ96" s="184" t="s">
        <v>177</v>
      </c>
      <c r="AK96" s="184" t="s">
        <v>178</v>
      </c>
      <c r="AL96" s="184" t="s">
        <v>179</v>
      </c>
      <c r="AM96" s="185">
        <v>172.24</v>
      </c>
      <c r="AN96" s="185">
        <v>247.29</v>
      </c>
      <c r="AO96" s="185"/>
      <c r="AP96" s="185">
        <v>419.53</v>
      </c>
      <c r="AQ96" s="184"/>
      <c r="AR96" s="184"/>
    </row>
    <row r="97" spans="2:44" ht="14.3" x14ac:dyDescent="0.25">
      <c r="B97" s="182">
        <v>21</v>
      </c>
      <c r="C97" s="182" t="s">
        <v>281</v>
      </c>
      <c r="D97" s="182" t="s">
        <v>209</v>
      </c>
      <c r="E97" s="182" t="s">
        <v>610</v>
      </c>
      <c r="F97" s="182">
        <v>2110</v>
      </c>
      <c r="G97" s="182">
        <v>620</v>
      </c>
      <c r="H97" s="182">
        <v>2055</v>
      </c>
      <c r="I97" s="182">
        <v>540</v>
      </c>
      <c r="J97" s="182"/>
      <c r="K97" s="182">
        <v>54</v>
      </c>
      <c r="L97" s="182" t="s">
        <v>210</v>
      </c>
      <c r="M97" s="182" t="s">
        <v>163</v>
      </c>
      <c r="N97" s="182" t="s">
        <v>211</v>
      </c>
      <c r="O97" s="182" t="s">
        <v>164</v>
      </c>
      <c r="P97" s="182" t="s">
        <v>165</v>
      </c>
      <c r="Q97" s="182" t="s">
        <v>181</v>
      </c>
      <c r="R97" s="182"/>
      <c r="S97" s="182"/>
      <c r="T97" s="182" t="s">
        <v>167</v>
      </c>
      <c r="U97" s="182" t="s">
        <v>168</v>
      </c>
      <c r="V97" s="182" t="s">
        <v>169</v>
      </c>
      <c r="W97" s="182" t="s">
        <v>170</v>
      </c>
      <c r="X97" s="182"/>
      <c r="Y97" s="182" t="s">
        <v>171</v>
      </c>
      <c r="Z97" s="182" t="s">
        <v>171</v>
      </c>
      <c r="AA97" s="182"/>
      <c r="AB97" s="182"/>
      <c r="AC97" s="182"/>
      <c r="AD97" s="182"/>
      <c r="AE97" s="182"/>
      <c r="AF97" s="182">
        <v>2073</v>
      </c>
      <c r="AG97" s="182">
        <v>546</v>
      </c>
      <c r="AH97" s="182" t="s">
        <v>175</v>
      </c>
      <c r="AI97" s="182" t="s">
        <v>176</v>
      </c>
      <c r="AJ97" s="182" t="s">
        <v>177</v>
      </c>
      <c r="AK97" s="182" t="s">
        <v>178</v>
      </c>
      <c r="AL97" s="182" t="s">
        <v>179</v>
      </c>
      <c r="AM97" s="183">
        <v>166.05</v>
      </c>
      <c r="AN97" s="183">
        <v>169.84</v>
      </c>
      <c r="AO97" s="183"/>
      <c r="AP97" s="183">
        <v>335.89</v>
      </c>
      <c r="AQ97" s="182"/>
      <c r="AR97" s="182"/>
    </row>
    <row r="98" spans="2:44" ht="14.3" x14ac:dyDescent="0.25">
      <c r="B98" s="184">
        <v>30</v>
      </c>
      <c r="C98" s="184" t="s">
        <v>282</v>
      </c>
      <c r="D98" s="184" t="s">
        <v>209</v>
      </c>
      <c r="E98" s="184" t="s">
        <v>610</v>
      </c>
      <c r="F98" s="184">
        <v>2110</v>
      </c>
      <c r="G98" s="184">
        <v>1450</v>
      </c>
      <c r="H98" s="184">
        <v>2055</v>
      </c>
      <c r="I98" s="184">
        <v>683</v>
      </c>
      <c r="J98" s="184">
        <v>683</v>
      </c>
      <c r="K98" s="184">
        <v>54</v>
      </c>
      <c r="L98" s="184" t="s">
        <v>214</v>
      </c>
      <c r="M98" s="184" t="s">
        <v>163</v>
      </c>
      <c r="N98" s="184" t="s">
        <v>215</v>
      </c>
      <c r="O98" s="184" t="s">
        <v>164</v>
      </c>
      <c r="P98" s="184" t="s">
        <v>165</v>
      </c>
      <c r="Q98" s="184" t="s">
        <v>181</v>
      </c>
      <c r="R98" s="184" t="s">
        <v>165</v>
      </c>
      <c r="S98" s="184" t="s">
        <v>181</v>
      </c>
      <c r="T98" s="184" t="s">
        <v>187</v>
      </c>
      <c r="U98" s="184" t="s">
        <v>168</v>
      </c>
      <c r="V98" s="184" t="s">
        <v>169</v>
      </c>
      <c r="W98" s="184" t="s">
        <v>170</v>
      </c>
      <c r="X98" s="184" t="s">
        <v>170</v>
      </c>
      <c r="Y98" s="184" t="s">
        <v>171</v>
      </c>
      <c r="Z98" s="184" t="s">
        <v>171</v>
      </c>
      <c r="AA98" s="184"/>
      <c r="AB98" s="184"/>
      <c r="AC98" s="184"/>
      <c r="AD98" s="184"/>
      <c r="AE98" s="184"/>
      <c r="AF98" s="184">
        <v>2073</v>
      </c>
      <c r="AG98" s="184">
        <v>1376</v>
      </c>
      <c r="AH98" s="184" t="s">
        <v>175</v>
      </c>
      <c r="AI98" s="184" t="s">
        <v>176</v>
      </c>
      <c r="AJ98" s="184" t="s">
        <v>177</v>
      </c>
      <c r="AK98" s="184" t="s">
        <v>178</v>
      </c>
      <c r="AL98" s="184" t="s">
        <v>179</v>
      </c>
      <c r="AM98" s="185">
        <v>185.95</v>
      </c>
      <c r="AN98" s="185">
        <v>756.76</v>
      </c>
      <c r="AO98" s="185"/>
      <c r="AP98" s="185">
        <v>942.71</v>
      </c>
      <c r="AQ98" s="184"/>
      <c r="AR98" s="184"/>
    </row>
    <row r="99" spans="2:44" ht="14.3" x14ac:dyDescent="0.25">
      <c r="B99" s="182">
        <v>29</v>
      </c>
      <c r="C99" s="182" t="s">
        <v>283</v>
      </c>
      <c r="D99" s="182" t="s">
        <v>209</v>
      </c>
      <c r="E99" s="182" t="s">
        <v>610</v>
      </c>
      <c r="F99" s="182">
        <v>2110</v>
      </c>
      <c r="G99" s="182">
        <v>1020</v>
      </c>
      <c r="H99" s="182">
        <v>2055</v>
      </c>
      <c r="I99" s="182">
        <v>940</v>
      </c>
      <c r="J99" s="182"/>
      <c r="K99" s="182">
        <v>54</v>
      </c>
      <c r="L99" s="182" t="s">
        <v>219</v>
      </c>
      <c r="M99" s="182" t="s">
        <v>163</v>
      </c>
      <c r="N99" s="182" t="s">
        <v>215</v>
      </c>
      <c r="O99" s="182" t="s">
        <v>164</v>
      </c>
      <c r="P99" s="182" t="s">
        <v>165</v>
      </c>
      <c r="Q99" s="182" t="s">
        <v>181</v>
      </c>
      <c r="R99" s="182"/>
      <c r="S99" s="182"/>
      <c r="T99" s="182" t="s">
        <v>167</v>
      </c>
      <c r="U99" s="182" t="s">
        <v>168</v>
      </c>
      <c r="V99" s="182" t="s">
        <v>169</v>
      </c>
      <c r="W99" s="182" t="s">
        <v>170</v>
      </c>
      <c r="X99" s="182"/>
      <c r="Y99" s="182" t="s">
        <v>171</v>
      </c>
      <c r="Z99" s="182" t="s">
        <v>171</v>
      </c>
      <c r="AA99" s="182"/>
      <c r="AB99" s="182"/>
      <c r="AC99" s="182"/>
      <c r="AD99" s="182"/>
      <c r="AE99" s="182"/>
      <c r="AF99" s="182">
        <v>2073</v>
      </c>
      <c r="AG99" s="182">
        <v>946</v>
      </c>
      <c r="AH99" s="182" t="s">
        <v>175</v>
      </c>
      <c r="AI99" s="182" t="s">
        <v>176</v>
      </c>
      <c r="AJ99" s="182" t="s">
        <v>177</v>
      </c>
      <c r="AK99" s="182" t="s">
        <v>178</v>
      </c>
      <c r="AL99" s="182" t="s">
        <v>179</v>
      </c>
      <c r="AM99" s="183">
        <v>178.79</v>
      </c>
      <c r="AN99" s="183">
        <v>350.79</v>
      </c>
      <c r="AO99" s="183"/>
      <c r="AP99" s="183">
        <v>529.58000000000004</v>
      </c>
      <c r="AQ99" s="182" t="s">
        <v>220</v>
      </c>
      <c r="AR99" s="182"/>
    </row>
    <row r="100" spans="2:44" ht="14.3" x14ac:dyDescent="0.25">
      <c r="B100" s="184">
        <v>25</v>
      </c>
      <c r="C100" s="184" t="s">
        <v>284</v>
      </c>
      <c r="D100" s="184" t="s">
        <v>209</v>
      </c>
      <c r="E100" s="184" t="s">
        <v>610</v>
      </c>
      <c r="F100" s="184">
        <v>2110</v>
      </c>
      <c r="G100" s="184">
        <v>820</v>
      </c>
      <c r="H100" s="184">
        <v>2055</v>
      </c>
      <c r="I100" s="184">
        <v>740</v>
      </c>
      <c r="J100" s="184"/>
      <c r="K100" s="184">
        <v>54</v>
      </c>
      <c r="L100" s="184" t="s">
        <v>210</v>
      </c>
      <c r="M100" s="184" t="s">
        <v>163</v>
      </c>
      <c r="N100" s="184" t="s">
        <v>211</v>
      </c>
      <c r="O100" s="184" t="s">
        <v>164</v>
      </c>
      <c r="P100" s="184" t="s">
        <v>165</v>
      </c>
      <c r="Q100" s="184" t="s">
        <v>181</v>
      </c>
      <c r="R100" s="184"/>
      <c r="S100" s="184"/>
      <c r="T100" s="184" t="s">
        <v>167</v>
      </c>
      <c r="U100" s="184" t="s">
        <v>168</v>
      </c>
      <c r="V100" s="184" t="s">
        <v>169</v>
      </c>
      <c r="W100" s="184" t="s">
        <v>170</v>
      </c>
      <c r="X100" s="184"/>
      <c r="Y100" s="184" t="s">
        <v>171</v>
      </c>
      <c r="Z100" s="184" t="s">
        <v>171</v>
      </c>
      <c r="AA100" s="184"/>
      <c r="AB100" s="184"/>
      <c r="AC100" s="184"/>
      <c r="AD100" s="184"/>
      <c r="AE100" s="184"/>
      <c r="AF100" s="184">
        <v>2073</v>
      </c>
      <c r="AG100" s="184">
        <v>746</v>
      </c>
      <c r="AH100" s="184" t="s">
        <v>175</v>
      </c>
      <c r="AI100" s="184" t="s">
        <v>176</v>
      </c>
      <c r="AJ100" s="184" t="s">
        <v>177</v>
      </c>
      <c r="AK100" s="184" t="s">
        <v>178</v>
      </c>
      <c r="AL100" s="184" t="s">
        <v>179</v>
      </c>
      <c r="AM100" s="185">
        <v>171.49</v>
      </c>
      <c r="AN100" s="185">
        <v>239.43</v>
      </c>
      <c r="AO100" s="185"/>
      <c r="AP100" s="185">
        <v>410.92</v>
      </c>
      <c r="AQ100" s="184"/>
      <c r="AR100" s="184"/>
    </row>
    <row r="101" spans="2:44" ht="14.3" x14ac:dyDescent="0.25">
      <c r="B101" s="182">
        <v>33</v>
      </c>
      <c r="C101" s="182" t="s">
        <v>285</v>
      </c>
      <c r="D101" s="182" t="s">
        <v>209</v>
      </c>
      <c r="E101" s="182" t="s">
        <v>610</v>
      </c>
      <c r="F101" s="182">
        <v>2110</v>
      </c>
      <c r="G101" s="182">
        <v>1750</v>
      </c>
      <c r="H101" s="182">
        <v>2055</v>
      </c>
      <c r="I101" s="182">
        <v>833</v>
      </c>
      <c r="J101" s="182">
        <v>833</v>
      </c>
      <c r="K101" s="182">
        <v>54</v>
      </c>
      <c r="L101" s="182" t="s">
        <v>214</v>
      </c>
      <c r="M101" s="182" t="s">
        <v>163</v>
      </c>
      <c r="N101" s="182" t="s">
        <v>215</v>
      </c>
      <c r="O101" s="182" t="s">
        <v>164</v>
      </c>
      <c r="P101" s="182" t="s">
        <v>165</v>
      </c>
      <c r="Q101" s="182" t="s">
        <v>181</v>
      </c>
      <c r="R101" s="182" t="s">
        <v>165</v>
      </c>
      <c r="S101" s="182" t="s">
        <v>181</v>
      </c>
      <c r="T101" s="182" t="s">
        <v>187</v>
      </c>
      <c r="U101" s="182" t="s">
        <v>168</v>
      </c>
      <c r="V101" s="182" t="s">
        <v>169</v>
      </c>
      <c r="W101" s="182" t="s">
        <v>170</v>
      </c>
      <c r="X101" s="182" t="s">
        <v>170</v>
      </c>
      <c r="Y101" s="182" t="s">
        <v>171</v>
      </c>
      <c r="Z101" s="182" t="s">
        <v>171</v>
      </c>
      <c r="AA101" s="182"/>
      <c r="AB101" s="182"/>
      <c r="AC101" s="182"/>
      <c r="AD101" s="182"/>
      <c r="AE101" s="182"/>
      <c r="AF101" s="182">
        <v>2073</v>
      </c>
      <c r="AG101" s="182">
        <v>1676</v>
      </c>
      <c r="AH101" s="182" t="s">
        <v>175</v>
      </c>
      <c r="AI101" s="182" t="s">
        <v>176</v>
      </c>
      <c r="AJ101" s="182" t="s">
        <v>177</v>
      </c>
      <c r="AK101" s="182" t="s">
        <v>178</v>
      </c>
      <c r="AL101" s="182" t="s">
        <v>179</v>
      </c>
      <c r="AM101" s="183">
        <v>192.14</v>
      </c>
      <c r="AN101" s="183">
        <v>780.34</v>
      </c>
      <c r="AO101" s="183"/>
      <c r="AP101" s="183">
        <v>972.48</v>
      </c>
      <c r="AQ101" s="182"/>
      <c r="AR101" s="182"/>
    </row>
    <row r="102" spans="2:44" ht="14.3" x14ac:dyDescent="0.25">
      <c r="B102" s="184">
        <v>33</v>
      </c>
      <c r="C102" s="184" t="s">
        <v>286</v>
      </c>
      <c r="D102" s="184" t="s">
        <v>209</v>
      </c>
      <c r="E102" s="184" t="s">
        <v>610</v>
      </c>
      <c r="F102" s="184">
        <v>2110</v>
      </c>
      <c r="G102" s="184">
        <v>1750</v>
      </c>
      <c r="H102" s="184">
        <v>2055</v>
      </c>
      <c r="I102" s="184">
        <v>833</v>
      </c>
      <c r="J102" s="184">
        <v>833</v>
      </c>
      <c r="K102" s="184">
        <v>54</v>
      </c>
      <c r="L102" s="184" t="s">
        <v>214</v>
      </c>
      <c r="M102" s="184" t="s">
        <v>163</v>
      </c>
      <c r="N102" s="184" t="s">
        <v>215</v>
      </c>
      <c r="O102" s="184" t="s">
        <v>164</v>
      </c>
      <c r="P102" s="184" t="s">
        <v>165</v>
      </c>
      <c r="Q102" s="184" t="s">
        <v>181</v>
      </c>
      <c r="R102" s="184" t="s">
        <v>165</v>
      </c>
      <c r="S102" s="184" t="s">
        <v>181</v>
      </c>
      <c r="T102" s="184" t="s">
        <v>187</v>
      </c>
      <c r="U102" s="184" t="s">
        <v>168</v>
      </c>
      <c r="V102" s="184" t="s">
        <v>169</v>
      </c>
      <c r="W102" s="184" t="s">
        <v>170</v>
      </c>
      <c r="X102" s="184" t="s">
        <v>170</v>
      </c>
      <c r="Y102" s="184" t="s">
        <v>171</v>
      </c>
      <c r="Z102" s="184" t="s">
        <v>171</v>
      </c>
      <c r="AA102" s="184"/>
      <c r="AB102" s="184"/>
      <c r="AC102" s="184"/>
      <c r="AD102" s="184"/>
      <c r="AE102" s="184"/>
      <c r="AF102" s="184">
        <v>2073</v>
      </c>
      <c r="AG102" s="184">
        <v>1676</v>
      </c>
      <c r="AH102" s="184" t="s">
        <v>175</v>
      </c>
      <c r="AI102" s="184" t="s">
        <v>176</v>
      </c>
      <c r="AJ102" s="184" t="s">
        <v>177</v>
      </c>
      <c r="AK102" s="184" t="s">
        <v>178</v>
      </c>
      <c r="AL102" s="184" t="s">
        <v>179</v>
      </c>
      <c r="AM102" s="185">
        <v>192.14</v>
      </c>
      <c r="AN102" s="185">
        <v>780.34</v>
      </c>
      <c r="AO102" s="185"/>
      <c r="AP102" s="185">
        <v>972.48</v>
      </c>
      <c r="AQ102" s="184"/>
      <c r="AR102" s="184"/>
    </row>
    <row r="103" spans="2:44" ht="14.3" x14ac:dyDescent="0.25">
      <c r="B103" s="182">
        <v>24</v>
      </c>
      <c r="C103" s="182" t="s">
        <v>287</v>
      </c>
      <c r="D103" s="182" t="s">
        <v>209</v>
      </c>
      <c r="E103" s="182" t="s">
        <v>610</v>
      </c>
      <c r="F103" s="182">
        <v>2110</v>
      </c>
      <c r="G103" s="182">
        <v>720</v>
      </c>
      <c r="H103" s="182">
        <v>2055</v>
      </c>
      <c r="I103" s="182">
        <v>640</v>
      </c>
      <c r="J103" s="182"/>
      <c r="K103" s="182">
        <v>54</v>
      </c>
      <c r="L103" s="182" t="s">
        <v>210</v>
      </c>
      <c r="M103" s="182" t="s">
        <v>163</v>
      </c>
      <c r="N103" s="182" t="s">
        <v>211</v>
      </c>
      <c r="O103" s="182" t="s">
        <v>164</v>
      </c>
      <c r="P103" s="182" t="s">
        <v>165</v>
      </c>
      <c r="Q103" s="182" t="s">
        <v>166</v>
      </c>
      <c r="R103" s="182"/>
      <c r="S103" s="182"/>
      <c r="T103" s="182" t="s">
        <v>167</v>
      </c>
      <c r="U103" s="182" t="s">
        <v>168</v>
      </c>
      <c r="V103" s="182" t="s">
        <v>169</v>
      </c>
      <c r="W103" s="182" t="s">
        <v>170</v>
      </c>
      <c r="X103" s="182"/>
      <c r="Y103" s="182" t="s">
        <v>171</v>
      </c>
      <c r="Z103" s="182" t="s">
        <v>171</v>
      </c>
      <c r="AA103" s="182"/>
      <c r="AB103" s="182"/>
      <c r="AC103" s="182"/>
      <c r="AD103" s="182"/>
      <c r="AE103" s="182"/>
      <c r="AF103" s="182">
        <v>2073</v>
      </c>
      <c r="AG103" s="182">
        <v>646</v>
      </c>
      <c r="AH103" s="182" t="s">
        <v>175</v>
      </c>
      <c r="AI103" s="182" t="s">
        <v>176</v>
      </c>
      <c r="AJ103" s="182" t="s">
        <v>177</v>
      </c>
      <c r="AK103" s="182" t="s">
        <v>178</v>
      </c>
      <c r="AL103" s="182" t="s">
        <v>179</v>
      </c>
      <c r="AM103" s="183">
        <v>170.7</v>
      </c>
      <c r="AN103" s="183">
        <v>231.57</v>
      </c>
      <c r="AO103" s="183"/>
      <c r="AP103" s="183">
        <v>402.27</v>
      </c>
      <c r="AQ103" s="182"/>
      <c r="AR103" s="182"/>
    </row>
    <row r="104" spans="2:44" ht="14.3" x14ac:dyDescent="0.25">
      <c r="B104" s="184">
        <v>25</v>
      </c>
      <c r="C104" s="184" t="s">
        <v>288</v>
      </c>
      <c r="D104" s="184" t="s">
        <v>209</v>
      </c>
      <c r="E104" s="184" t="s">
        <v>610</v>
      </c>
      <c r="F104" s="184">
        <v>2110</v>
      </c>
      <c r="G104" s="184">
        <v>820</v>
      </c>
      <c r="H104" s="184">
        <v>2055</v>
      </c>
      <c r="I104" s="184">
        <v>740</v>
      </c>
      <c r="J104" s="184"/>
      <c r="K104" s="184">
        <v>54</v>
      </c>
      <c r="L104" s="184" t="s">
        <v>210</v>
      </c>
      <c r="M104" s="184" t="s">
        <v>163</v>
      </c>
      <c r="N104" s="184" t="s">
        <v>211</v>
      </c>
      <c r="O104" s="184" t="s">
        <v>164</v>
      </c>
      <c r="P104" s="184" t="s">
        <v>165</v>
      </c>
      <c r="Q104" s="184" t="s">
        <v>181</v>
      </c>
      <c r="R104" s="184"/>
      <c r="S104" s="184"/>
      <c r="T104" s="184" t="s">
        <v>167</v>
      </c>
      <c r="U104" s="184" t="s">
        <v>168</v>
      </c>
      <c r="V104" s="184" t="s">
        <v>169</v>
      </c>
      <c r="W104" s="184" t="s">
        <v>170</v>
      </c>
      <c r="X104" s="184"/>
      <c r="Y104" s="184" t="s">
        <v>171</v>
      </c>
      <c r="Z104" s="184" t="s">
        <v>171</v>
      </c>
      <c r="AA104" s="184"/>
      <c r="AB104" s="184"/>
      <c r="AC104" s="184"/>
      <c r="AD104" s="184"/>
      <c r="AE104" s="184"/>
      <c r="AF104" s="184">
        <v>2073</v>
      </c>
      <c r="AG104" s="184">
        <v>746</v>
      </c>
      <c r="AH104" s="184" t="s">
        <v>175</v>
      </c>
      <c r="AI104" s="184" t="s">
        <v>176</v>
      </c>
      <c r="AJ104" s="184" t="s">
        <v>177</v>
      </c>
      <c r="AK104" s="184" t="s">
        <v>178</v>
      </c>
      <c r="AL104" s="184" t="s">
        <v>179</v>
      </c>
      <c r="AM104" s="185">
        <v>171.49</v>
      </c>
      <c r="AN104" s="185">
        <v>239.43</v>
      </c>
      <c r="AO104" s="185"/>
      <c r="AP104" s="185">
        <v>410.92</v>
      </c>
      <c r="AQ104" s="184"/>
      <c r="AR104" s="184"/>
    </row>
    <row r="105" spans="2:44" ht="14.3" x14ac:dyDescent="0.25">
      <c r="B105" s="182">
        <v>29</v>
      </c>
      <c r="C105" s="182" t="s">
        <v>289</v>
      </c>
      <c r="D105" s="182" t="s">
        <v>209</v>
      </c>
      <c r="E105" s="182" t="s">
        <v>610</v>
      </c>
      <c r="F105" s="182">
        <v>2110</v>
      </c>
      <c r="G105" s="182">
        <v>1020</v>
      </c>
      <c r="H105" s="182">
        <v>2055</v>
      </c>
      <c r="I105" s="182">
        <v>940</v>
      </c>
      <c r="J105" s="182"/>
      <c r="K105" s="182">
        <v>54</v>
      </c>
      <c r="L105" s="182" t="s">
        <v>219</v>
      </c>
      <c r="M105" s="182" t="s">
        <v>163</v>
      </c>
      <c r="N105" s="182" t="s">
        <v>215</v>
      </c>
      <c r="O105" s="182" t="s">
        <v>164</v>
      </c>
      <c r="P105" s="182" t="s">
        <v>165</v>
      </c>
      <c r="Q105" s="182" t="s">
        <v>181</v>
      </c>
      <c r="R105" s="182"/>
      <c r="S105" s="182"/>
      <c r="T105" s="182" t="s">
        <v>167</v>
      </c>
      <c r="U105" s="182" t="s">
        <v>168</v>
      </c>
      <c r="V105" s="182" t="s">
        <v>169</v>
      </c>
      <c r="W105" s="182" t="s">
        <v>170</v>
      </c>
      <c r="X105" s="182"/>
      <c r="Y105" s="182" t="s">
        <v>171</v>
      </c>
      <c r="Z105" s="182" t="s">
        <v>171</v>
      </c>
      <c r="AA105" s="182"/>
      <c r="AB105" s="182"/>
      <c r="AC105" s="182"/>
      <c r="AD105" s="182"/>
      <c r="AE105" s="182"/>
      <c r="AF105" s="182">
        <v>2073</v>
      </c>
      <c r="AG105" s="182">
        <v>946</v>
      </c>
      <c r="AH105" s="182" t="s">
        <v>175</v>
      </c>
      <c r="AI105" s="182" t="s">
        <v>176</v>
      </c>
      <c r="AJ105" s="182" t="s">
        <v>177</v>
      </c>
      <c r="AK105" s="182" t="s">
        <v>178</v>
      </c>
      <c r="AL105" s="182" t="s">
        <v>179</v>
      </c>
      <c r="AM105" s="183">
        <v>178.79</v>
      </c>
      <c r="AN105" s="183">
        <v>350.79</v>
      </c>
      <c r="AO105" s="183"/>
      <c r="AP105" s="183">
        <v>529.58000000000004</v>
      </c>
      <c r="AQ105" s="182" t="s">
        <v>220</v>
      </c>
      <c r="AR105" s="182"/>
    </row>
    <row r="106" spans="2:44" ht="14.3" x14ac:dyDescent="0.25">
      <c r="B106" s="184">
        <v>21</v>
      </c>
      <c r="C106" s="184" t="s">
        <v>290</v>
      </c>
      <c r="D106" s="184" t="s">
        <v>209</v>
      </c>
      <c r="E106" s="184" t="s">
        <v>610</v>
      </c>
      <c r="F106" s="184">
        <v>2110</v>
      </c>
      <c r="G106" s="184">
        <v>620</v>
      </c>
      <c r="H106" s="184">
        <v>2055</v>
      </c>
      <c r="I106" s="184">
        <v>540</v>
      </c>
      <c r="J106" s="184"/>
      <c r="K106" s="184">
        <v>54</v>
      </c>
      <c r="L106" s="184" t="s">
        <v>210</v>
      </c>
      <c r="M106" s="184" t="s">
        <v>163</v>
      </c>
      <c r="N106" s="184" t="s">
        <v>211</v>
      </c>
      <c r="O106" s="184" t="s">
        <v>164</v>
      </c>
      <c r="P106" s="184" t="s">
        <v>165</v>
      </c>
      <c r="Q106" s="184" t="s">
        <v>181</v>
      </c>
      <c r="R106" s="184"/>
      <c r="S106" s="184"/>
      <c r="T106" s="184" t="s">
        <v>167</v>
      </c>
      <c r="U106" s="184" t="s">
        <v>168</v>
      </c>
      <c r="V106" s="184" t="s">
        <v>169</v>
      </c>
      <c r="W106" s="184" t="s">
        <v>170</v>
      </c>
      <c r="X106" s="184"/>
      <c r="Y106" s="184" t="s">
        <v>171</v>
      </c>
      <c r="Z106" s="184" t="s">
        <v>171</v>
      </c>
      <c r="AA106" s="184"/>
      <c r="AB106" s="184"/>
      <c r="AC106" s="184"/>
      <c r="AD106" s="184"/>
      <c r="AE106" s="184"/>
      <c r="AF106" s="184">
        <v>2073</v>
      </c>
      <c r="AG106" s="184">
        <v>546</v>
      </c>
      <c r="AH106" s="184" t="s">
        <v>175</v>
      </c>
      <c r="AI106" s="184" t="s">
        <v>176</v>
      </c>
      <c r="AJ106" s="184" t="s">
        <v>177</v>
      </c>
      <c r="AK106" s="184" t="s">
        <v>178</v>
      </c>
      <c r="AL106" s="184" t="s">
        <v>179</v>
      </c>
      <c r="AM106" s="185">
        <v>166.05</v>
      </c>
      <c r="AN106" s="185">
        <v>169.84</v>
      </c>
      <c r="AO106" s="185"/>
      <c r="AP106" s="185">
        <v>335.89</v>
      </c>
      <c r="AQ106" s="184"/>
      <c r="AR106" s="184"/>
    </row>
    <row r="107" spans="2:44" ht="14.3" x14ac:dyDescent="0.25">
      <c r="B107" s="182">
        <v>33</v>
      </c>
      <c r="C107" s="182" t="s">
        <v>291</v>
      </c>
      <c r="D107" s="182" t="s">
        <v>209</v>
      </c>
      <c r="E107" s="182" t="s">
        <v>610</v>
      </c>
      <c r="F107" s="182">
        <v>2110</v>
      </c>
      <c r="G107" s="182">
        <v>1750</v>
      </c>
      <c r="H107" s="182">
        <v>2055</v>
      </c>
      <c r="I107" s="182">
        <v>833</v>
      </c>
      <c r="J107" s="182">
        <v>833</v>
      </c>
      <c r="K107" s="182">
        <v>54</v>
      </c>
      <c r="L107" s="182" t="s">
        <v>214</v>
      </c>
      <c r="M107" s="182" t="s">
        <v>163</v>
      </c>
      <c r="N107" s="182" t="s">
        <v>215</v>
      </c>
      <c r="O107" s="182" t="s">
        <v>164</v>
      </c>
      <c r="P107" s="182" t="s">
        <v>165</v>
      </c>
      <c r="Q107" s="182" t="s">
        <v>181</v>
      </c>
      <c r="R107" s="182" t="s">
        <v>165</v>
      </c>
      <c r="S107" s="182" t="s">
        <v>181</v>
      </c>
      <c r="T107" s="182" t="s">
        <v>187</v>
      </c>
      <c r="U107" s="182" t="s">
        <v>168</v>
      </c>
      <c r="V107" s="182" t="s">
        <v>169</v>
      </c>
      <c r="W107" s="182" t="s">
        <v>170</v>
      </c>
      <c r="X107" s="182" t="s">
        <v>170</v>
      </c>
      <c r="Y107" s="182" t="s">
        <v>171</v>
      </c>
      <c r="Z107" s="182" t="s">
        <v>171</v>
      </c>
      <c r="AA107" s="182"/>
      <c r="AB107" s="182"/>
      <c r="AC107" s="182"/>
      <c r="AD107" s="182"/>
      <c r="AE107" s="182"/>
      <c r="AF107" s="182">
        <v>2073</v>
      </c>
      <c r="AG107" s="182">
        <v>1676</v>
      </c>
      <c r="AH107" s="182" t="s">
        <v>175</v>
      </c>
      <c r="AI107" s="182" t="s">
        <v>176</v>
      </c>
      <c r="AJ107" s="182" t="s">
        <v>177</v>
      </c>
      <c r="AK107" s="182" t="s">
        <v>178</v>
      </c>
      <c r="AL107" s="182" t="s">
        <v>179</v>
      </c>
      <c r="AM107" s="183">
        <v>192.14</v>
      </c>
      <c r="AN107" s="183">
        <v>780.34</v>
      </c>
      <c r="AO107" s="183"/>
      <c r="AP107" s="183">
        <v>972.48</v>
      </c>
      <c r="AQ107" s="182"/>
      <c r="AR107" s="182"/>
    </row>
    <row r="108" spans="2:44" ht="14.3" x14ac:dyDescent="0.25">
      <c r="B108" s="184">
        <v>30</v>
      </c>
      <c r="C108" s="184" t="s">
        <v>292</v>
      </c>
      <c r="D108" s="184" t="s">
        <v>209</v>
      </c>
      <c r="E108" s="184" t="s">
        <v>610</v>
      </c>
      <c r="F108" s="184">
        <v>2110</v>
      </c>
      <c r="G108" s="184">
        <v>1450</v>
      </c>
      <c r="H108" s="184">
        <v>2055</v>
      </c>
      <c r="I108" s="184">
        <v>683</v>
      </c>
      <c r="J108" s="184">
        <v>683</v>
      </c>
      <c r="K108" s="184">
        <v>54</v>
      </c>
      <c r="L108" s="184" t="s">
        <v>214</v>
      </c>
      <c r="M108" s="184" t="s">
        <v>163</v>
      </c>
      <c r="N108" s="184" t="s">
        <v>215</v>
      </c>
      <c r="O108" s="184" t="s">
        <v>164</v>
      </c>
      <c r="P108" s="184" t="s">
        <v>165</v>
      </c>
      <c r="Q108" s="184" t="s">
        <v>181</v>
      </c>
      <c r="R108" s="184" t="s">
        <v>165</v>
      </c>
      <c r="S108" s="184" t="s">
        <v>181</v>
      </c>
      <c r="T108" s="184" t="s">
        <v>187</v>
      </c>
      <c r="U108" s="184" t="s">
        <v>168</v>
      </c>
      <c r="V108" s="184" t="s">
        <v>169</v>
      </c>
      <c r="W108" s="184" t="s">
        <v>170</v>
      </c>
      <c r="X108" s="184" t="s">
        <v>170</v>
      </c>
      <c r="Y108" s="184" t="s">
        <v>171</v>
      </c>
      <c r="Z108" s="184" t="s">
        <v>171</v>
      </c>
      <c r="AA108" s="184"/>
      <c r="AB108" s="184"/>
      <c r="AC108" s="184"/>
      <c r="AD108" s="184"/>
      <c r="AE108" s="184"/>
      <c r="AF108" s="184">
        <v>2073</v>
      </c>
      <c r="AG108" s="184">
        <v>1376</v>
      </c>
      <c r="AH108" s="184" t="s">
        <v>175</v>
      </c>
      <c r="AI108" s="184" t="s">
        <v>176</v>
      </c>
      <c r="AJ108" s="184" t="s">
        <v>177</v>
      </c>
      <c r="AK108" s="184" t="s">
        <v>178</v>
      </c>
      <c r="AL108" s="184" t="s">
        <v>179</v>
      </c>
      <c r="AM108" s="185">
        <v>185.95</v>
      </c>
      <c r="AN108" s="185">
        <v>756.76</v>
      </c>
      <c r="AO108" s="185"/>
      <c r="AP108" s="185">
        <v>942.71</v>
      </c>
      <c r="AQ108" s="184"/>
      <c r="AR108" s="184"/>
    </row>
    <row r="109" spans="2:44" ht="14.3" x14ac:dyDescent="0.25">
      <c r="B109" s="182">
        <v>26</v>
      </c>
      <c r="C109" s="182" t="s">
        <v>293</v>
      </c>
      <c r="D109" s="182" t="s">
        <v>209</v>
      </c>
      <c r="E109" s="182" t="s">
        <v>610</v>
      </c>
      <c r="F109" s="182">
        <v>2110</v>
      </c>
      <c r="G109" s="182">
        <v>920</v>
      </c>
      <c r="H109" s="182">
        <v>2055</v>
      </c>
      <c r="I109" s="182">
        <v>840</v>
      </c>
      <c r="J109" s="182"/>
      <c r="K109" s="182">
        <v>54</v>
      </c>
      <c r="L109" s="182" t="s">
        <v>210</v>
      </c>
      <c r="M109" s="182" t="s">
        <v>163</v>
      </c>
      <c r="N109" s="182" t="s">
        <v>211</v>
      </c>
      <c r="O109" s="182" t="s">
        <v>164</v>
      </c>
      <c r="P109" s="182" t="s">
        <v>165</v>
      </c>
      <c r="Q109" s="182" t="s">
        <v>181</v>
      </c>
      <c r="R109" s="182"/>
      <c r="S109" s="182"/>
      <c r="T109" s="182" t="s">
        <v>167</v>
      </c>
      <c r="U109" s="182" t="s">
        <v>168</v>
      </c>
      <c r="V109" s="182" t="s">
        <v>169</v>
      </c>
      <c r="W109" s="182" t="s">
        <v>170</v>
      </c>
      <c r="X109" s="182"/>
      <c r="Y109" s="182" t="s">
        <v>171</v>
      </c>
      <c r="Z109" s="182" t="s">
        <v>171</v>
      </c>
      <c r="AA109" s="182"/>
      <c r="AB109" s="182"/>
      <c r="AC109" s="182"/>
      <c r="AD109" s="182"/>
      <c r="AE109" s="182"/>
      <c r="AF109" s="182">
        <v>2073</v>
      </c>
      <c r="AG109" s="182">
        <v>846</v>
      </c>
      <c r="AH109" s="182" t="s">
        <v>175</v>
      </c>
      <c r="AI109" s="182" t="s">
        <v>176</v>
      </c>
      <c r="AJ109" s="182" t="s">
        <v>177</v>
      </c>
      <c r="AK109" s="182" t="s">
        <v>178</v>
      </c>
      <c r="AL109" s="182" t="s">
        <v>179</v>
      </c>
      <c r="AM109" s="183">
        <v>172.24</v>
      </c>
      <c r="AN109" s="183">
        <v>247.29</v>
      </c>
      <c r="AO109" s="183"/>
      <c r="AP109" s="183">
        <v>419.53</v>
      </c>
      <c r="AQ109" s="182"/>
      <c r="AR109" s="182"/>
    </row>
    <row r="110" spans="2:44" ht="14.3" x14ac:dyDescent="0.25">
      <c r="B110" s="184">
        <v>26</v>
      </c>
      <c r="C110" s="184" t="s">
        <v>294</v>
      </c>
      <c r="D110" s="184" t="s">
        <v>209</v>
      </c>
      <c r="E110" s="184" t="s">
        <v>610</v>
      </c>
      <c r="F110" s="184">
        <v>2110</v>
      </c>
      <c r="G110" s="184">
        <v>920</v>
      </c>
      <c r="H110" s="184">
        <v>2055</v>
      </c>
      <c r="I110" s="184">
        <v>840</v>
      </c>
      <c r="J110" s="184"/>
      <c r="K110" s="184">
        <v>54</v>
      </c>
      <c r="L110" s="184" t="s">
        <v>210</v>
      </c>
      <c r="M110" s="184" t="s">
        <v>163</v>
      </c>
      <c r="N110" s="184" t="s">
        <v>211</v>
      </c>
      <c r="O110" s="184" t="s">
        <v>164</v>
      </c>
      <c r="P110" s="184" t="s">
        <v>165</v>
      </c>
      <c r="Q110" s="184" t="s">
        <v>181</v>
      </c>
      <c r="R110" s="184"/>
      <c r="S110" s="184"/>
      <c r="T110" s="184" t="s">
        <v>167</v>
      </c>
      <c r="U110" s="184" t="s">
        <v>168</v>
      </c>
      <c r="V110" s="184" t="s">
        <v>169</v>
      </c>
      <c r="W110" s="184" t="s">
        <v>170</v>
      </c>
      <c r="X110" s="184"/>
      <c r="Y110" s="184" t="s">
        <v>171</v>
      </c>
      <c r="Z110" s="184" t="s">
        <v>171</v>
      </c>
      <c r="AA110" s="184"/>
      <c r="AB110" s="184"/>
      <c r="AC110" s="184"/>
      <c r="AD110" s="184"/>
      <c r="AE110" s="184"/>
      <c r="AF110" s="184">
        <v>2073</v>
      </c>
      <c r="AG110" s="184">
        <v>846</v>
      </c>
      <c r="AH110" s="184" t="s">
        <v>175</v>
      </c>
      <c r="AI110" s="184" t="s">
        <v>176</v>
      </c>
      <c r="AJ110" s="184" t="s">
        <v>177</v>
      </c>
      <c r="AK110" s="184" t="s">
        <v>178</v>
      </c>
      <c r="AL110" s="184" t="s">
        <v>179</v>
      </c>
      <c r="AM110" s="185">
        <v>172.24</v>
      </c>
      <c r="AN110" s="185">
        <v>247.29</v>
      </c>
      <c r="AO110" s="185"/>
      <c r="AP110" s="185">
        <v>419.53</v>
      </c>
      <c r="AQ110" s="184"/>
      <c r="AR110" s="184"/>
    </row>
    <row r="111" spans="2:44" ht="14.3" x14ac:dyDescent="0.25">
      <c r="B111" s="182">
        <v>26</v>
      </c>
      <c r="C111" s="182" t="s">
        <v>295</v>
      </c>
      <c r="D111" s="182" t="s">
        <v>209</v>
      </c>
      <c r="E111" s="182" t="s">
        <v>610</v>
      </c>
      <c r="F111" s="182">
        <v>2110</v>
      </c>
      <c r="G111" s="182">
        <v>920</v>
      </c>
      <c r="H111" s="182">
        <v>2055</v>
      </c>
      <c r="I111" s="182">
        <v>840</v>
      </c>
      <c r="J111" s="182"/>
      <c r="K111" s="182">
        <v>54</v>
      </c>
      <c r="L111" s="182" t="s">
        <v>210</v>
      </c>
      <c r="M111" s="182" t="s">
        <v>163</v>
      </c>
      <c r="N111" s="182" t="s">
        <v>211</v>
      </c>
      <c r="O111" s="182" t="s">
        <v>164</v>
      </c>
      <c r="P111" s="182" t="s">
        <v>165</v>
      </c>
      <c r="Q111" s="182" t="s">
        <v>181</v>
      </c>
      <c r="R111" s="182"/>
      <c r="S111" s="182"/>
      <c r="T111" s="182" t="s">
        <v>167</v>
      </c>
      <c r="U111" s="182" t="s">
        <v>168</v>
      </c>
      <c r="V111" s="182" t="s">
        <v>169</v>
      </c>
      <c r="W111" s="182" t="s">
        <v>170</v>
      </c>
      <c r="X111" s="182"/>
      <c r="Y111" s="182" t="s">
        <v>171</v>
      </c>
      <c r="Z111" s="182" t="s">
        <v>171</v>
      </c>
      <c r="AA111" s="182"/>
      <c r="AB111" s="182"/>
      <c r="AC111" s="182"/>
      <c r="AD111" s="182"/>
      <c r="AE111" s="182"/>
      <c r="AF111" s="182">
        <v>2073</v>
      </c>
      <c r="AG111" s="182">
        <v>846</v>
      </c>
      <c r="AH111" s="182" t="s">
        <v>175</v>
      </c>
      <c r="AI111" s="182" t="s">
        <v>176</v>
      </c>
      <c r="AJ111" s="182" t="s">
        <v>177</v>
      </c>
      <c r="AK111" s="182" t="s">
        <v>178</v>
      </c>
      <c r="AL111" s="182" t="s">
        <v>179</v>
      </c>
      <c r="AM111" s="183">
        <v>172.24</v>
      </c>
      <c r="AN111" s="183">
        <v>247.29</v>
      </c>
      <c r="AO111" s="183"/>
      <c r="AP111" s="183">
        <v>419.53</v>
      </c>
      <c r="AQ111" s="182"/>
      <c r="AR111" s="182"/>
    </row>
    <row r="112" spans="2:44" ht="14.3" x14ac:dyDescent="0.25">
      <c r="B112" s="184">
        <v>21</v>
      </c>
      <c r="C112" s="184" t="s">
        <v>296</v>
      </c>
      <c r="D112" s="184" t="s">
        <v>209</v>
      </c>
      <c r="E112" s="184" t="s">
        <v>610</v>
      </c>
      <c r="F112" s="184">
        <v>2110</v>
      </c>
      <c r="G112" s="184">
        <v>620</v>
      </c>
      <c r="H112" s="184">
        <v>2055</v>
      </c>
      <c r="I112" s="184">
        <v>540</v>
      </c>
      <c r="J112" s="184"/>
      <c r="K112" s="184">
        <v>54</v>
      </c>
      <c r="L112" s="184" t="s">
        <v>210</v>
      </c>
      <c r="M112" s="184" t="s">
        <v>163</v>
      </c>
      <c r="N112" s="184" t="s">
        <v>211</v>
      </c>
      <c r="O112" s="184" t="s">
        <v>164</v>
      </c>
      <c r="P112" s="184" t="s">
        <v>165</v>
      </c>
      <c r="Q112" s="184" t="s">
        <v>181</v>
      </c>
      <c r="R112" s="184"/>
      <c r="S112" s="184"/>
      <c r="T112" s="184" t="s">
        <v>167</v>
      </c>
      <c r="U112" s="184" t="s">
        <v>168</v>
      </c>
      <c r="V112" s="184" t="s">
        <v>169</v>
      </c>
      <c r="W112" s="184" t="s">
        <v>170</v>
      </c>
      <c r="X112" s="184"/>
      <c r="Y112" s="184" t="s">
        <v>171</v>
      </c>
      <c r="Z112" s="184" t="s">
        <v>171</v>
      </c>
      <c r="AA112" s="184"/>
      <c r="AB112" s="184"/>
      <c r="AC112" s="184"/>
      <c r="AD112" s="184"/>
      <c r="AE112" s="184"/>
      <c r="AF112" s="184">
        <v>2073</v>
      </c>
      <c r="AG112" s="184">
        <v>546</v>
      </c>
      <c r="AH112" s="184" t="s">
        <v>175</v>
      </c>
      <c r="AI112" s="184" t="s">
        <v>176</v>
      </c>
      <c r="AJ112" s="184" t="s">
        <v>177</v>
      </c>
      <c r="AK112" s="184" t="s">
        <v>178</v>
      </c>
      <c r="AL112" s="184" t="s">
        <v>179</v>
      </c>
      <c r="AM112" s="185">
        <v>166.05</v>
      </c>
      <c r="AN112" s="185">
        <v>169.84</v>
      </c>
      <c r="AO112" s="185"/>
      <c r="AP112" s="185">
        <v>335.89</v>
      </c>
      <c r="AQ112" s="184"/>
      <c r="AR112" s="184"/>
    </row>
    <row r="113" spans="2:44" ht="14.3" x14ac:dyDescent="0.25">
      <c r="B113" s="182">
        <v>21</v>
      </c>
      <c r="C113" s="182" t="s">
        <v>297</v>
      </c>
      <c r="D113" s="182" t="s">
        <v>209</v>
      </c>
      <c r="E113" s="182" t="s">
        <v>610</v>
      </c>
      <c r="F113" s="182">
        <v>2110</v>
      </c>
      <c r="G113" s="182">
        <v>620</v>
      </c>
      <c r="H113" s="182">
        <v>2055</v>
      </c>
      <c r="I113" s="182">
        <v>540</v>
      </c>
      <c r="J113" s="182"/>
      <c r="K113" s="182">
        <v>54</v>
      </c>
      <c r="L113" s="182" t="s">
        <v>210</v>
      </c>
      <c r="M113" s="182" t="s">
        <v>163</v>
      </c>
      <c r="N113" s="182" t="s">
        <v>211</v>
      </c>
      <c r="O113" s="182" t="s">
        <v>164</v>
      </c>
      <c r="P113" s="182" t="s">
        <v>165</v>
      </c>
      <c r="Q113" s="182" t="s">
        <v>181</v>
      </c>
      <c r="R113" s="182"/>
      <c r="S113" s="182"/>
      <c r="T113" s="182" t="s">
        <v>167</v>
      </c>
      <c r="U113" s="182" t="s">
        <v>168</v>
      </c>
      <c r="V113" s="182" t="s">
        <v>169</v>
      </c>
      <c r="W113" s="182" t="s">
        <v>170</v>
      </c>
      <c r="X113" s="182"/>
      <c r="Y113" s="182" t="s">
        <v>171</v>
      </c>
      <c r="Z113" s="182" t="s">
        <v>171</v>
      </c>
      <c r="AA113" s="182"/>
      <c r="AB113" s="182"/>
      <c r="AC113" s="182"/>
      <c r="AD113" s="182"/>
      <c r="AE113" s="182"/>
      <c r="AF113" s="182">
        <v>2073</v>
      </c>
      <c r="AG113" s="182">
        <v>546</v>
      </c>
      <c r="AH113" s="182" t="s">
        <v>175</v>
      </c>
      <c r="AI113" s="182" t="s">
        <v>176</v>
      </c>
      <c r="AJ113" s="182" t="s">
        <v>177</v>
      </c>
      <c r="AK113" s="182" t="s">
        <v>178</v>
      </c>
      <c r="AL113" s="182" t="s">
        <v>179</v>
      </c>
      <c r="AM113" s="183">
        <v>166.05</v>
      </c>
      <c r="AN113" s="183">
        <v>169.84</v>
      </c>
      <c r="AO113" s="183"/>
      <c r="AP113" s="183">
        <v>335.89</v>
      </c>
      <c r="AQ113" s="182"/>
      <c r="AR113" s="182"/>
    </row>
    <row r="114" spans="2:44" ht="14.3" x14ac:dyDescent="0.25">
      <c r="B114" s="184">
        <v>8</v>
      </c>
      <c r="C114" s="184" t="s">
        <v>298</v>
      </c>
      <c r="D114" s="184" t="s">
        <v>161</v>
      </c>
      <c r="E114" s="184" t="s">
        <v>609</v>
      </c>
      <c r="F114" s="184">
        <v>2110</v>
      </c>
      <c r="G114" s="184">
        <v>1020</v>
      </c>
      <c r="H114" s="184">
        <v>2055</v>
      </c>
      <c r="I114" s="184">
        <v>940</v>
      </c>
      <c r="J114" s="184"/>
      <c r="K114" s="184">
        <v>54</v>
      </c>
      <c r="L114" s="184" t="s">
        <v>162</v>
      </c>
      <c r="M114" s="184" t="s">
        <v>163</v>
      </c>
      <c r="N114" s="184" t="s">
        <v>64</v>
      </c>
      <c r="O114" s="184" t="s">
        <v>164</v>
      </c>
      <c r="P114" s="184" t="s">
        <v>165</v>
      </c>
      <c r="Q114" s="184" t="s">
        <v>181</v>
      </c>
      <c r="R114" s="184"/>
      <c r="S114" s="184"/>
      <c r="T114" s="184" t="s">
        <v>167</v>
      </c>
      <c r="U114" s="184" t="s">
        <v>168</v>
      </c>
      <c r="V114" s="184" t="s">
        <v>169</v>
      </c>
      <c r="W114" s="184" t="s">
        <v>170</v>
      </c>
      <c r="X114" s="184"/>
      <c r="Y114" s="184" t="s">
        <v>171</v>
      </c>
      <c r="Z114" s="184"/>
      <c r="AA114" s="184"/>
      <c r="AB114" s="184">
        <v>1</v>
      </c>
      <c r="AC114" s="184" t="s">
        <v>172</v>
      </c>
      <c r="AD114" s="184" t="s">
        <v>173</v>
      </c>
      <c r="AE114" s="184" t="s">
        <v>174</v>
      </c>
      <c r="AF114" s="184">
        <v>2073</v>
      </c>
      <c r="AG114" s="184">
        <v>946</v>
      </c>
      <c r="AH114" s="184" t="s">
        <v>175</v>
      </c>
      <c r="AI114" s="184" t="s">
        <v>176</v>
      </c>
      <c r="AJ114" s="184" t="s">
        <v>177</v>
      </c>
      <c r="AK114" s="184" t="s">
        <v>178</v>
      </c>
      <c r="AL114" s="184" t="s">
        <v>179</v>
      </c>
      <c r="AM114" s="185">
        <v>197.11</v>
      </c>
      <c r="AN114" s="185">
        <v>406.09</v>
      </c>
      <c r="AO114" s="185"/>
      <c r="AP114" s="185">
        <v>603.20000000000005</v>
      </c>
      <c r="AQ114" s="184"/>
      <c r="AR114" s="184"/>
    </row>
    <row r="115" spans="2:44" ht="14.3" x14ac:dyDescent="0.25">
      <c r="B115" s="182">
        <v>18</v>
      </c>
      <c r="C115" s="182" t="s">
        <v>299</v>
      </c>
      <c r="D115" s="182" t="s">
        <v>232</v>
      </c>
      <c r="E115" s="182" t="s">
        <v>609</v>
      </c>
      <c r="F115" s="182">
        <v>2110</v>
      </c>
      <c r="G115" s="182">
        <v>1610</v>
      </c>
      <c r="H115" s="182">
        <v>2055</v>
      </c>
      <c r="I115" s="182">
        <v>1026</v>
      </c>
      <c r="J115" s="182">
        <v>501</v>
      </c>
      <c r="K115" s="182">
        <v>54</v>
      </c>
      <c r="L115" s="182" t="s">
        <v>162</v>
      </c>
      <c r="M115" s="182" t="s">
        <v>163</v>
      </c>
      <c r="N115" s="182" t="s">
        <v>64</v>
      </c>
      <c r="O115" s="182" t="s">
        <v>164</v>
      </c>
      <c r="P115" s="182" t="s">
        <v>165</v>
      </c>
      <c r="Q115" s="182" t="s">
        <v>181</v>
      </c>
      <c r="R115" s="182" t="s">
        <v>165</v>
      </c>
      <c r="S115" s="182" t="s">
        <v>181</v>
      </c>
      <c r="T115" s="182" t="s">
        <v>187</v>
      </c>
      <c r="U115" s="182" t="s">
        <v>168</v>
      </c>
      <c r="V115" s="182" t="s">
        <v>189</v>
      </c>
      <c r="W115" s="182" t="s">
        <v>170</v>
      </c>
      <c r="X115" s="182" t="s">
        <v>170</v>
      </c>
      <c r="Y115" s="182" t="s">
        <v>171</v>
      </c>
      <c r="Z115" s="182"/>
      <c r="AA115" s="182" t="s">
        <v>199</v>
      </c>
      <c r="AB115" s="182">
        <v>1</v>
      </c>
      <c r="AC115" s="182" t="s">
        <v>172</v>
      </c>
      <c r="AD115" s="182" t="s">
        <v>173</v>
      </c>
      <c r="AE115" s="182" t="s">
        <v>174</v>
      </c>
      <c r="AF115" s="182">
        <v>2073</v>
      </c>
      <c r="AG115" s="182">
        <v>1536</v>
      </c>
      <c r="AH115" s="182" t="s">
        <v>175</v>
      </c>
      <c r="AI115" s="182" t="s">
        <v>176</v>
      </c>
      <c r="AJ115" s="182" t="s">
        <v>177</v>
      </c>
      <c r="AK115" s="182" t="s">
        <v>178</v>
      </c>
      <c r="AL115" s="182" t="s">
        <v>179</v>
      </c>
      <c r="AM115" s="183">
        <v>207.8</v>
      </c>
      <c r="AN115" s="183">
        <v>444.75</v>
      </c>
      <c r="AO115" s="183">
        <v>137.5</v>
      </c>
      <c r="AP115" s="183">
        <v>790.05</v>
      </c>
      <c r="AQ115" s="182"/>
      <c r="AR115" s="182"/>
    </row>
    <row r="116" spans="2:44" ht="14.3" x14ac:dyDescent="0.25">
      <c r="B116" s="184">
        <v>8</v>
      </c>
      <c r="C116" s="184" t="s">
        <v>300</v>
      </c>
      <c r="D116" s="184" t="s">
        <v>161</v>
      </c>
      <c r="E116" s="184" t="s">
        <v>609</v>
      </c>
      <c r="F116" s="184">
        <v>2110</v>
      </c>
      <c r="G116" s="184">
        <v>1020</v>
      </c>
      <c r="H116" s="184">
        <v>2055</v>
      </c>
      <c r="I116" s="184">
        <v>940</v>
      </c>
      <c r="J116" s="184"/>
      <c r="K116" s="184">
        <v>54</v>
      </c>
      <c r="L116" s="184" t="s">
        <v>162</v>
      </c>
      <c r="M116" s="184" t="s">
        <v>163</v>
      </c>
      <c r="N116" s="184" t="s">
        <v>64</v>
      </c>
      <c r="O116" s="184" t="s">
        <v>164</v>
      </c>
      <c r="P116" s="184" t="s">
        <v>165</v>
      </c>
      <c r="Q116" s="184" t="s">
        <v>181</v>
      </c>
      <c r="R116" s="184"/>
      <c r="S116" s="184"/>
      <c r="T116" s="184" t="s">
        <v>167</v>
      </c>
      <c r="U116" s="184" t="s">
        <v>168</v>
      </c>
      <c r="V116" s="184" t="s">
        <v>169</v>
      </c>
      <c r="W116" s="184" t="s">
        <v>170</v>
      </c>
      <c r="X116" s="184"/>
      <c r="Y116" s="184" t="s">
        <v>171</v>
      </c>
      <c r="Z116" s="184"/>
      <c r="AA116" s="184"/>
      <c r="AB116" s="184">
        <v>1</v>
      </c>
      <c r="AC116" s="184" t="s">
        <v>172</v>
      </c>
      <c r="AD116" s="184" t="s">
        <v>173</v>
      </c>
      <c r="AE116" s="184" t="s">
        <v>174</v>
      </c>
      <c r="AF116" s="184">
        <v>2073</v>
      </c>
      <c r="AG116" s="184">
        <v>946</v>
      </c>
      <c r="AH116" s="184" t="s">
        <v>175</v>
      </c>
      <c r="AI116" s="184" t="s">
        <v>176</v>
      </c>
      <c r="AJ116" s="184" t="s">
        <v>177</v>
      </c>
      <c r="AK116" s="184" t="s">
        <v>178</v>
      </c>
      <c r="AL116" s="184" t="s">
        <v>179</v>
      </c>
      <c r="AM116" s="185">
        <v>197.11</v>
      </c>
      <c r="AN116" s="185">
        <v>406.09</v>
      </c>
      <c r="AO116" s="185"/>
      <c r="AP116" s="185">
        <v>603.20000000000005</v>
      </c>
      <c r="AQ116" s="184"/>
      <c r="AR116" s="184"/>
    </row>
    <row r="117" spans="2:44" ht="14.3" x14ac:dyDescent="0.25">
      <c r="B117" s="182">
        <v>21</v>
      </c>
      <c r="C117" s="182" t="s">
        <v>301</v>
      </c>
      <c r="D117" s="182" t="s">
        <v>209</v>
      </c>
      <c r="E117" s="182" t="s">
        <v>610</v>
      </c>
      <c r="F117" s="182">
        <v>2110</v>
      </c>
      <c r="G117" s="182">
        <v>620</v>
      </c>
      <c r="H117" s="182">
        <v>2055</v>
      </c>
      <c r="I117" s="182">
        <v>540</v>
      </c>
      <c r="J117" s="182"/>
      <c r="K117" s="182">
        <v>54</v>
      </c>
      <c r="L117" s="182" t="s">
        <v>210</v>
      </c>
      <c r="M117" s="182" t="s">
        <v>163</v>
      </c>
      <c r="N117" s="182" t="s">
        <v>211</v>
      </c>
      <c r="O117" s="182" t="s">
        <v>164</v>
      </c>
      <c r="P117" s="182" t="s">
        <v>165</v>
      </c>
      <c r="Q117" s="182" t="s">
        <v>181</v>
      </c>
      <c r="R117" s="182"/>
      <c r="S117" s="182"/>
      <c r="T117" s="182" t="s">
        <v>167</v>
      </c>
      <c r="U117" s="182" t="s">
        <v>168</v>
      </c>
      <c r="V117" s="182" t="s">
        <v>169</v>
      </c>
      <c r="W117" s="182" t="s">
        <v>170</v>
      </c>
      <c r="X117" s="182"/>
      <c r="Y117" s="182" t="s">
        <v>171</v>
      </c>
      <c r="Z117" s="182" t="s">
        <v>171</v>
      </c>
      <c r="AA117" s="182"/>
      <c r="AB117" s="182"/>
      <c r="AC117" s="182"/>
      <c r="AD117" s="182"/>
      <c r="AE117" s="182"/>
      <c r="AF117" s="182">
        <v>2073</v>
      </c>
      <c r="AG117" s="182">
        <v>546</v>
      </c>
      <c r="AH117" s="182" t="s">
        <v>175</v>
      </c>
      <c r="AI117" s="182" t="s">
        <v>176</v>
      </c>
      <c r="AJ117" s="182" t="s">
        <v>177</v>
      </c>
      <c r="AK117" s="182" t="s">
        <v>178</v>
      </c>
      <c r="AL117" s="182" t="s">
        <v>179</v>
      </c>
      <c r="AM117" s="183">
        <v>166.05</v>
      </c>
      <c r="AN117" s="183">
        <v>169.84</v>
      </c>
      <c r="AO117" s="183"/>
      <c r="AP117" s="183">
        <v>335.89</v>
      </c>
      <c r="AQ117" s="182"/>
      <c r="AR117" s="182"/>
    </row>
    <row r="118" spans="2:44" ht="14.3" x14ac:dyDescent="0.25">
      <c r="B118" s="184">
        <v>21</v>
      </c>
      <c r="C118" s="184" t="s">
        <v>302</v>
      </c>
      <c r="D118" s="184" t="s">
        <v>209</v>
      </c>
      <c r="E118" s="184" t="s">
        <v>610</v>
      </c>
      <c r="F118" s="184">
        <v>2110</v>
      </c>
      <c r="G118" s="184">
        <v>620</v>
      </c>
      <c r="H118" s="184">
        <v>2055</v>
      </c>
      <c r="I118" s="184">
        <v>540</v>
      </c>
      <c r="J118" s="184"/>
      <c r="K118" s="184">
        <v>54</v>
      </c>
      <c r="L118" s="184" t="s">
        <v>210</v>
      </c>
      <c r="M118" s="184" t="s">
        <v>163</v>
      </c>
      <c r="N118" s="184" t="s">
        <v>211</v>
      </c>
      <c r="O118" s="184" t="s">
        <v>164</v>
      </c>
      <c r="P118" s="184" t="s">
        <v>165</v>
      </c>
      <c r="Q118" s="184" t="s">
        <v>181</v>
      </c>
      <c r="R118" s="184"/>
      <c r="S118" s="184"/>
      <c r="T118" s="184" t="s">
        <v>167</v>
      </c>
      <c r="U118" s="184" t="s">
        <v>168</v>
      </c>
      <c r="V118" s="184" t="s">
        <v>169</v>
      </c>
      <c r="W118" s="184" t="s">
        <v>170</v>
      </c>
      <c r="X118" s="184"/>
      <c r="Y118" s="184" t="s">
        <v>171</v>
      </c>
      <c r="Z118" s="184" t="s">
        <v>171</v>
      </c>
      <c r="AA118" s="184"/>
      <c r="AB118" s="184"/>
      <c r="AC118" s="184"/>
      <c r="AD118" s="184"/>
      <c r="AE118" s="184"/>
      <c r="AF118" s="184">
        <v>2073</v>
      </c>
      <c r="AG118" s="184">
        <v>546</v>
      </c>
      <c r="AH118" s="184" t="s">
        <v>175</v>
      </c>
      <c r="AI118" s="184" t="s">
        <v>176</v>
      </c>
      <c r="AJ118" s="184" t="s">
        <v>177</v>
      </c>
      <c r="AK118" s="184" t="s">
        <v>178</v>
      </c>
      <c r="AL118" s="184" t="s">
        <v>179</v>
      </c>
      <c r="AM118" s="185">
        <v>166.05</v>
      </c>
      <c r="AN118" s="185">
        <v>169.84</v>
      </c>
      <c r="AO118" s="185"/>
      <c r="AP118" s="185">
        <v>335.89</v>
      </c>
      <c r="AQ118" s="184"/>
      <c r="AR118" s="184"/>
    </row>
    <row r="119" spans="2:44" ht="14.3" x14ac:dyDescent="0.25">
      <c r="B119" s="182">
        <v>21</v>
      </c>
      <c r="C119" s="182" t="s">
        <v>303</v>
      </c>
      <c r="D119" s="182" t="s">
        <v>209</v>
      </c>
      <c r="E119" s="182" t="s">
        <v>610</v>
      </c>
      <c r="F119" s="182">
        <v>2110</v>
      </c>
      <c r="G119" s="182">
        <v>620</v>
      </c>
      <c r="H119" s="182">
        <v>2055</v>
      </c>
      <c r="I119" s="182">
        <v>540</v>
      </c>
      <c r="J119" s="182"/>
      <c r="K119" s="182">
        <v>54</v>
      </c>
      <c r="L119" s="182" t="s">
        <v>210</v>
      </c>
      <c r="M119" s="182" t="s">
        <v>163</v>
      </c>
      <c r="N119" s="182" t="s">
        <v>211</v>
      </c>
      <c r="O119" s="182" t="s">
        <v>164</v>
      </c>
      <c r="P119" s="182" t="s">
        <v>165</v>
      </c>
      <c r="Q119" s="182" t="s">
        <v>181</v>
      </c>
      <c r="R119" s="182"/>
      <c r="S119" s="182"/>
      <c r="T119" s="182" t="s">
        <v>167</v>
      </c>
      <c r="U119" s="182" t="s">
        <v>168</v>
      </c>
      <c r="V119" s="182" t="s">
        <v>169</v>
      </c>
      <c r="W119" s="182" t="s">
        <v>170</v>
      </c>
      <c r="X119" s="182"/>
      <c r="Y119" s="182" t="s">
        <v>171</v>
      </c>
      <c r="Z119" s="182" t="s">
        <v>171</v>
      </c>
      <c r="AA119" s="182"/>
      <c r="AB119" s="182"/>
      <c r="AC119" s="182"/>
      <c r="AD119" s="182"/>
      <c r="AE119" s="182"/>
      <c r="AF119" s="182">
        <v>2073</v>
      </c>
      <c r="AG119" s="182">
        <v>546</v>
      </c>
      <c r="AH119" s="182" t="s">
        <v>175</v>
      </c>
      <c r="AI119" s="182" t="s">
        <v>176</v>
      </c>
      <c r="AJ119" s="182" t="s">
        <v>177</v>
      </c>
      <c r="AK119" s="182" t="s">
        <v>178</v>
      </c>
      <c r="AL119" s="182" t="s">
        <v>179</v>
      </c>
      <c r="AM119" s="183">
        <v>166.05</v>
      </c>
      <c r="AN119" s="183">
        <v>169.84</v>
      </c>
      <c r="AO119" s="183"/>
      <c r="AP119" s="183">
        <v>335.89</v>
      </c>
      <c r="AQ119" s="182"/>
      <c r="AR119" s="182"/>
    </row>
    <row r="120" spans="2:44" ht="14.3" x14ac:dyDescent="0.25">
      <c r="B120" s="184">
        <v>21</v>
      </c>
      <c r="C120" s="184" t="s">
        <v>304</v>
      </c>
      <c r="D120" s="184" t="s">
        <v>209</v>
      </c>
      <c r="E120" s="184" t="s">
        <v>610</v>
      </c>
      <c r="F120" s="184">
        <v>2110</v>
      </c>
      <c r="G120" s="184">
        <v>620</v>
      </c>
      <c r="H120" s="184">
        <v>2055</v>
      </c>
      <c r="I120" s="184">
        <v>540</v>
      </c>
      <c r="J120" s="184"/>
      <c r="K120" s="184">
        <v>54</v>
      </c>
      <c r="L120" s="184" t="s">
        <v>210</v>
      </c>
      <c r="M120" s="184" t="s">
        <v>163</v>
      </c>
      <c r="N120" s="184" t="s">
        <v>211</v>
      </c>
      <c r="O120" s="184" t="s">
        <v>164</v>
      </c>
      <c r="P120" s="184" t="s">
        <v>165</v>
      </c>
      <c r="Q120" s="184" t="s">
        <v>181</v>
      </c>
      <c r="R120" s="184"/>
      <c r="S120" s="184"/>
      <c r="T120" s="184" t="s">
        <v>167</v>
      </c>
      <c r="U120" s="184" t="s">
        <v>168</v>
      </c>
      <c r="V120" s="184" t="s">
        <v>169</v>
      </c>
      <c r="W120" s="184" t="s">
        <v>170</v>
      </c>
      <c r="X120" s="184"/>
      <c r="Y120" s="184" t="s">
        <v>171</v>
      </c>
      <c r="Z120" s="184" t="s">
        <v>171</v>
      </c>
      <c r="AA120" s="184"/>
      <c r="AB120" s="184"/>
      <c r="AC120" s="184"/>
      <c r="AD120" s="184"/>
      <c r="AE120" s="184"/>
      <c r="AF120" s="184">
        <v>2073</v>
      </c>
      <c r="AG120" s="184">
        <v>546</v>
      </c>
      <c r="AH120" s="184" t="s">
        <v>175</v>
      </c>
      <c r="AI120" s="184" t="s">
        <v>176</v>
      </c>
      <c r="AJ120" s="184" t="s">
        <v>177</v>
      </c>
      <c r="AK120" s="184" t="s">
        <v>178</v>
      </c>
      <c r="AL120" s="184" t="s">
        <v>179</v>
      </c>
      <c r="AM120" s="185">
        <v>166.05</v>
      </c>
      <c r="AN120" s="185">
        <v>169.84</v>
      </c>
      <c r="AO120" s="185"/>
      <c r="AP120" s="185">
        <v>335.89</v>
      </c>
      <c r="AQ120" s="184"/>
      <c r="AR120" s="184"/>
    </row>
    <row r="121" spans="2:44" ht="14.3" x14ac:dyDescent="0.25">
      <c r="B121" s="182">
        <v>9</v>
      </c>
      <c r="C121" s="182" t="s">
        <v>305</v>
      </c>
      <c r="D121" s="182" t="s">
        <v>161</v>
      </c>
      <c r="E121" s="182" t="s">
        <v>609</v>
      </c>
      <c r="F121" s="182">
        <v>2110</v>
      </c>
      <c r="G121" s="182">
        <v>1020</v>
      </c>
      <c r="H121" s="182">
        <v>2055</v>
      </c>
      <c r="I121" s="182">
        <v>940</v>
      </c>
      <c r="J121" s="182"/>
      <c r="K121" s="182">
        <v>54</v>
      </c>
      <c r="L121" s="182" t="s">
        <v>162</v>
      </c>
      <c r="M121" s="182" t="s">
        <v>163</v>
      </c>
      <c r="N121" s="182" t="s">
        <v>64</v>
      </c>
      <c r="O121" s="182" t="s">
        <v>164</v>
      </c>
      <c r="P121" s="182" t="s">
        <v>165</v>
      </c>
      <c r="Q121" s="182" t="s">
        <v>166</v>
      </c>
      <c r="R121" s="182"/>
      <c r="S121" s="182"/>
      <c r="T121" s="182" t="s">
        <v>167</v>
      </c>
      <c r="U121" s="182" t="s">
        <v>168</v>
      </c>
      <c r="V121" s="182" t="s">
        <v>169</v>
      </c>
      <c r="W121" s="182" t="s">
        <v>170</v>
      </c>
      <c r="X121" s="182"/>
      <c r="Y121" s="182" t="s">
        <v>171</v>
      </c>
      <c r="Z121" s="182"/>
      <c r="AA121" s="182"/>
      <c r="AB121" s="182">
        <v>1</v>
      </c>
      <c r="AC121" s="182" t="s">
        <v>172</v>
      </c>
      <c r="AD121" s="182" t="s">
        <v>173</v>
      </c>
      <c r="AE121" s="182" t="s">
        <v>174</v>
      </c>
      <c r="AF121" s="182">
        <v>2073</v>
      </c>
      <c r="AG121" s="182">
        <v>946</v>
      </c>
      <c r="AH121" s="182" t="s">
        <v>175</v>
      </c>
      <c r="AI121" s="182" t="s">
        <v>176</v>
      </c>
      <c r="AJ121" s="182" t="s">
        <v>177</v>
      </c>
      <c r="AK121" s="182" t="s">
        <v>178</v>
      </c>
      <c r="AL121" s="182" t="s">
        <v>179</v>
      </c>
      <c r="AM121" s="183">
        <v>197.11</v>
      </c>
      <c r="AN121" s="183">
        <v>406.09</v>
      </c>
      <c r="AO121" s="183"/>
      <c r="AP121" s="183">
        <v>603.20000000000005</v>
      </c>
      <c r="AQ121" s="182"/>
      <c r="AR121" s="182"/>
    </row>
    <row r="122" spans="2:44" ht="14.3" x14ac:dyDescent="0.25">
      <c r="B122" s="184">
        <v>26</v>
      </c>
      <c r="C122" s="184" t="s">
        <v>306</v>
      </c>
      <c r="D122" s="184" t="s">
        <v>209</v>
      </c>
      <c r="E122" s="184" t="s">
        <v>610</v>
      </c>
      <c r="F122" s="184">
        <v>2110</v>
      </c>
      <c r="G122" s="184">
        <v>920</v>
      </c>
      <c r="H122" s="184">
        <v>2055</v>
      </c>
      <c r="I122" s="184">
        <v>840</v>
      </c>
      <c r="J122" s="184"/>
      <c r="K122" s="184">
        <v>54</v>
      </c>
      <c r="L122" s="184" t="s">
        <v>210</v>
      </c>
      <c r="M122" s="184" t="s">
        <v>163</v>
      </c>
      <c r="N122" s="184" t="s">
        <v>211</v>
      </c>
      <c r="O122" s="184" t="s">
        <v>164</v>
      </c>
      <c r="P122" s="184" t="s">
        <v>165</v>
      </c>
      <c r="Q122" s="184" t="s">
        <v>181</v>
      </c>
      <c r="R122" s="184"/>
      <c r="S122" s="184"/>
      <c r="T122" s="184" t="s">
        <v>167</v>
      </c>
      <c r="U122" s="184" t="s">
        <v>168</v>
      </c>
      <c r="V122" s="184" t="s">
        <v>169</v>
      </c>
      <c r="W122" s="184" t="s">
        <v>170</v>
      </c>
      <c r="X122" s="184"/>
      <c r="Y122" s="184" t="s">
        <v>171</v>
      </c>
      <c r="Z122" s="184" t="s">
        <v>171</v>
      </c>
      <c r="AA122" s="184"/>
      <c r="AB122" s="184"/>
      <c r="AC122" s="184"/>
      <c r="AD122" s="184"/>
      <c r="AE122" s="184"/>
      <c r="AF122" s="184">
        <v>2073</v>
      </c>
      <c r="AG122" s="184">
        <v>846</v>
      </c>
      <c r="AH122" s="184" t="s">
        <v>175</v>
      </c>
      <c r="AI122" s="184" t="s">
        <v>176</v>
      </c>
      <c r="AJ122" s="184" t="s">
        <v>177</v>
      </c>
      <c r="AK122" s="184" t="s">
        <v>178</v>
      </c>
      <c r="AL122" s="184" t="s">
        <v>179</v>
      </c>
      <c r="AM122" s="185">
        <v>172.24</v>
      </c>
      <c r="AN122" s="185">
        <v>247.29</v>
      </c>
      <c r="AO122" s="185"/>
      <c r="AP122" s="185">
        <v>419.53</v>
      </c>
      <c r="AQ122" s="184"/>
      <c r="AR122" s="184"/>
    </row>
    <row r="123" spans="2:44" ht="14.3" x14ac:dyDescent="0.25">
      <c r="B123" s="182">
        <v>21</v>
      </c>
      <c r="C123" s="182" t="s">
        <v>307</v>
      </c>
      <c r="D123" s="182" t="s">
        <v>209</v>
      </c>
      <c r="E123" s="182" t="s">
        <v>610</v>
      </c>
      <c r="F123" s="182">
        <v>2110</v>
      </c>
      <c r="G123" s="182">
        <v>620</v>
      </c>
      <c r="H123" s="182">
        <v>2055</v>
      </c>
      <c r="I123" s="182">
        <v>540</v>
      </c>
      <c r="J123" s="182"/>
      <c r="K123" s="182">
        <v>54</v>
      </c>
      <c r="L123" s="182" t="s">
        <v>210</v>
      </c>
      <c r="M123" s="182" t="s">
        <v>163</v>
      </c>
      <c r="N123" s="182" t="s">
        <v>211</v>
      </c>
      <c r="O123" s="182" t="s">
        <v>164</v>
      </c>
      <c r="P123" s="182" t="s">
        <v>165</v>
      </c>
      <c r="Q123" s="182" t="s">
        <v>181</v>
      </c>
      <c r="R123" s="182"/>
      <c r="S123" s="182"/>
      <c r="T123" s="182" t="s">
        <v>167</v>
      </c>
      <c r="U123" s="182" t="s">
        <v>168</v>
      </c>
      <c r="V123" s="182" t="s">
        <v>169</v>
      </c>
      <c r="W123" s="182" t="s">
        <v>170</v>
      </c>
      <c r="X123" s="182"/>
      <c r="Y123" s="182" t="s">
        <v>171</v>
      </c>
      <c r="Z123" s="182" t="s">
        <v>171</v>
      </c>
      <c r="AA123" s="182"/>
      <c r="AB123" s="182"/>
      <c r="AC123" s="182"/>
      <c r="AD123" s="182"/>
      <c r="AE123" s="182"/>
      <c r="AF123" s="182">
        <v>2073</v>
      </c>
      <c r="AG123" s="182">
        <v>546</v>
      </c>
      <c r="AH123" s="182" t="s">
        <v>175</v>
      </c>
      <c r="AI123" s="182" t="s">
        <v>176</v>
      </c>
      <c r="AJ123" s="182" t="s">
        <v>177</v>
      </c>
      <c r="AK123" s="182" t="s">
        <v>178</v>
      </c>
      <c r="AL123" s="182" t="s">
        <v>179</v>
      </c>
      <c r="AM123" s="183">
        <v>166.05</v>
      </c>
      <c r="AN123" s="183">
        <v>169.84</v>
      </c>
      <c r="AO123" s="183"/>
      <c r="AP123" s="183">
        <v>335.89</v>
      </c>
      <c r="AQ123" s="182"/>
      <c r="AR123" s="182"/>
    </row>
    <row r="124" spans="2:44" ht="14.3" x14ac:dyDescent="0.25">
      <c r="B124" s="184">
        <v>21</v>
      </c>
      <c r="C124" s="184" t="s">
        <v>308</v>
      </c>
      <c r="D124" s="184" t="s">
        <v>209</v>
      </c>
      <c r="E124" s="184" t="s">
        <v>610</v>
      </c>
      <c r="F124" s="184">
        <v>2110</v>
      </c>
      <c r="G124" s="184">
        <v>620</v>
      </c>
      <c r="H124" s="184">
        <v>2055</v>
      </c>
      <c r="I124" s="184">
        <v>540</v>
      </c>
      <c r="J124" s="184"/>
      <c r="K124" s="184">
        <v>54</v>
      </c>
      <c r="L124" s="184" t="s">
        <v>210</v>
      </c>
      <c r="M124" s="184" t="s">
        <v>163</v>
      </c>
      <c r="N124" s="184" t="s">
        <v>211</v>
      </c>
      <c r="O124" s="184" t="s">
        <v>164</v>
      </c>
      <c r="P124" s="184" t="s">
        <v>165</v>
      </c>
      <c r="Q124" s="184" t="s">
        <v>181</v>
      </c>
      <c r="R124" s="184"/>
      <c r="S124" s="184"/>
      <c r="T124" s="184" t="s">
        <v>167</v>
      </c>
      <c r="U124" s="184" t="s">
        <v>168</v>
      </c>
      <c r="V124" s="184" t="s">
        <v>169</v>
      </c>
      <c r="W124" s="184" t="s">
        <v>170</v>
      </c>
      <c r="X124" s="184"/>
      <c r="Y124" s="184" t="s">
        <v>171</v>
      </c>
      <c r="Z124" s="184" t="s">
        <v>171</v>
      </c>
      <c r="AA124" s="184"/>
      <c r="AB124" s="184"/>
      <c r="AC124" s="184"/>
      <c r="AD124" s="184"/>
      <c r="AE124" s="184"/>
      <c r="AF124" s="184">
        <v>2073</v>
      </c>
      <c r="AG124" s="184">
        <v>546</v>
      </c>
      <c r="AH124" s="184" t="s">
        <v>175</v>
      </c>
      <c r="AI124" s="184" t="s">
        <v>176</v>
      </c>
      <c r="AJ124" s="184" t="s">
        <v>177</v>
      </c>
      <c r="AK124" s="184" t="s">
        <v>178</v>
      </c>
      <c r="AL124" s="184" t="s">
        <v>179</v>
      </c>
      <c r="AM124" s="185">
        <v>166.05</v>
      </c>
      <c r="AN124" s="185">
        <v>169.84</v>
      </c>
      <c r="AO124" s="185"/>
      <c r="AP124" s="185">
        <v>335.89</v>
      </c>
      <c r="AQ124" s="184"/>
      <c r="AR124" s="184"/>
    </row>
    <row r="125" spans="2:44" ht="14.3" x14ac:dyDescent="0.25">
      <c r="B125" s="182">
        <v>8</v>
      </c>
      <c r="C125" s="182" t="s">
        <v>309</v>
      </c>
      <c r="D125" s="182" t="s">
        <v>161</v>
      </c>
      <c r="E125" s="182" t="s">
        <v>609</v>
      </c>
      <c r="F125" s="182">
        <v>2110</v>
      </c>
      <c r="G125" s="182">
        <v>1020</v>
      </c>
      <c r="H125" s="182">
        <v>2055</v>
      </c>
      <c r="I125" s="182">
        <v>940</v>
      </c>
      <c r="J125" s="182"/>
      <c r="K125" s="182">
        <v>54</v>
      </c>
      <c r="L125" s="182" t="s">
        <v>162</v>
      </c>
      <c r="M125" s="182" t="s">
        <v>163</v>
      </c>
      <c r="N125" s="182" t="s">
        <v>64</v>
      </c>
      <c r="O125" s="182" t="s">
        <v>164</v>
      </c>
      <c r="P125" s="182" t="s">
        <v>165</v>
      </c>
      <c r="Q125" s="182" t="s">
        <v>181</v>
      </c>
      <c r="R125" s="182"/>
      <c r="S125" s="182"/>
      <c r="T125" s="182" t="s">
        <v>167</v>
      </c>
      <c r="U125" s="182" t="s">
        <v>168</v>
      </c>
      <c r="V125" s="182" t="s">
        <v>169</v>
      </c>
      <c r="W125" s="182" t="s">
        <v>170</v>
      </c>
      <c r="X125" s="182"/>
      <c r="Y125" s="182" t="s">
        <v>171</v>
      </c>
      <c r="Z125" s="182"/>
      <c r="AA125" s="182"/>
      <c r="AB125" s="182">
        <v>1</v>
      </c>
      <c r="AC125" s="182" t="s">
        <v>172</v>
      </c>
      <c r="AD125" s="182" t="s">
        <v>173</v>
      </c>
      <c r="AE125" s="182" t="s">
        <v>174</v>
      </c>
      <c r="AF125" s="182">
        <v>2073</v>
      </c>
      <c r="AG125" s="182">
        <v>946</v>
      </c>
      <c r="AH125" s="182" t="s">
        <v>175</v>
      </c>
      <c r="AI125" s="182" t="s">
        <v>176</v>
      </c>
      <c r="AJ125" s="182" t="s">
        <v>177</v>
      </c>
      <c r="AK125" s="182" t="s">
        <v>178</v>
      </c>
      <c r="AL125" s="182" t="s">
        <v>179</v>
      </c>
      <c r="AM125" s="183">
        <v>197.11</v>
      </c>
      <c r="AN125" s="183">
        <v>406.09</v>
      </c>
      <c r="AO125" s="183"/>
      <c r="AP125" s="183">
        <v>603.20000000000005</v>
      </c>
      <c r="AQ125" s="182"/>
      <c r="AR125" s="182"/>
    </row>
    <row r="126" spans="2:44" ht="14.3" x14ac:dyDescent="0.25">
      <c r="B126" s="184">
        <v>28</v>
      </c>
      <c r="C126" s="184" t="s">
        <v>310</v>
      </c>
      <c r="D126" s="184" t="s">
        <v>209</v>
      </c>
      <c r="E126" s="184" t="s">
        <v>610</v>
      </c>
      <c r="F126" s="184">
        <v>2110</v>
      </c>
      <c r="G126" s="184">
        <v>1020</v>
      </c>
      <c r="H126" s="184">
        <v>2055</v>
      </c>
      <c r="I126" s="184">
        <v>940</v>
      </c>
      <c r="J126" s="184"/>
      <c r="K126" s="184">
        <v>54</v>
      </c>
      <c r="L126" s="184" t="s">
        <v>162</v>
      </c>
      <c r="M126" s="184" t="s">
        <v>163</v>
      </c>
      <c r="N126" s="184" t="s">
        <v>186</v>
      </c>
      <c r="O126" s="184" t="s">
        <v>164</v>
      </c>
      <c r="P126" s="184" t="s">
        <v>165</v>
      </c>
      <c r="Q126" s="184" t="s">
        <v>166</v>
      </c>
      <c r="R126" s="184"/>
      <c r="S126" s="184"/>
      <c r="T126" s="184" t="s">
        <v>167</v>
      </c>
      <c r="U126" s="184" t="s">
        <v>168</v>
      </c>
      <c r="V126" s="184" t="s">
        <v>169</v>
      </c>
      <c r="W126" s="184" t="s">
        <v>170</v>
      </c>
      <c r="X126" s="184"/>
      <c r="Y126" s="184" t="s">
        <v>171</v>
      </c>
      <c r="Z126" s="184" t="s">
        <v>171</v>
      </c>
      <c r="AA126" s="184"/>
      <c r="AB126" s="184"/>
      <c r="AC126" s="184"/>
      <c r="AD126" s="184"/>
      <c r="AE126" s="184"/>
      <c r="AF126" s="184">
        <v>2073</v>
      </c>
      <c r="AG126" s="184">
        <v>946</v>
      </c>
      <c r="AH126" s="184" t="s">
        <v>175</v>
      </c>
      <c r="AI126" s="184" t="s">
        <v>176</v>
      </c>
      <c r="AJ126" s="184" t="s">
        <v>177</v>
      </c>
      <c r="AK126" s="184" t="s">
        <v>178</v>
      </c>
      <c r="AL126" s="184" t="s">
        <v>179</v>
      </c>
      <c r="AM126" s="185">
        <v>178.79</v>
      </c>
      <c r="AN126" s="185">
        <v>202.95</v>
      </c>
      <c r="AO126" s="185"/>
      <c r="AP126" s="185">
        <v>381.74</v>
      </c>
      <c r="AQ126" s="184"/>
      <c r="AR126" s="184"/>
    </row>
    <row r="127" spans="2:44" ht="14.3" x14ac:dyDescent="0.25">
      <c r="B127" s="182">
        <v>25</v>
      </c>
      <c r="C127" s="182" t="s">
        <v>311</v>
      </c>
      <c r="D127" s="182" t="s">
        <v>209</v>
      </c>
      <c r="E127" s="182" t="s">
        <v>610</v>
      </c>
      <c r="F127" s="182">
        <v>2110</v>
      </c>
      <c r="G127" s="182">
        <v>820</v>
      </c>
      <c r="H127" s="182">
        <v>2055</v>
      </c>
      <c r="I127" s="182">
        <v>740</v>
      </c>
      <c r="J127" s="182"/>
      <c r="K127" s="182">
        <v>54</v>
      </c>
      <c r="L127" s="182" t="s">
        <v>210</v>
      </c>
      <c r="M127" s="182" t="s">
        <v>163</v>
      </c>
      <c r="N127" s="182" t="s">
        <v>211</v>
      </c>
      <c r="O127" s="182" t="s">
        <v>164</v>
      </c>
      <c r="P127" s="182" t="s">
        <v>165</v>
      </c>
      <c r="Q127" s="182" t="s">
        <v>181</v>
      </c>
      <c r="R127" s="182"/>
      <c r="S127" s="182"/>
      <c r="T127" s="182" t="s">
        <v>167</v>
      </c>
      <c r="U127" s="182" t="s">
        <v>168</v>
      </c>
      <c r="V127" s="182" t="s">
        <v>169</v>
      </c>
      <c r="W127" s="182" t="s">
        <v>170</v>
      </c>
      <c r="X127" s="182"/>
      <c r="Y127" s="182" t="s">
        <v>171</v>
      </c>
      <c r="Z127" s="182" t="s">
        <v>171</v>
      </c>
      <c r="AA127" s="182"/>
      <c r="AB127" s="182"/>
      <c r="AC127" s="182"/>
      <c r="AD127" s="182"/>
      <c r="AE127" s="182"/>
      <c r="AF127" s="182">
        <v>2073</v>
      </c>
      <c r="AG127" s="182">
        <v>746</v>
      </c>
      <c r="AH127" s="182" t="s">
        <v>175</v>
      </c>
      <c r="AI127" s="182" t="s">
        <v>176</v>
      </c>
      <c r="AJ127" s="182" t="s">
        <v>177</v>
      </c>
      <c r="AK127" s="182" t="s">
        <v>178</v>
      </c>
      <c r="AL127" s="182" t="s">
        <v>179</v>
      </c>
      <c r="AM127" s="183">
        <v>171.49</v>
      </c>
      <c r="AN127" s="183">
        <v>239.43</v>
      </c>
      <c r="AO127" s="183"/>
      <c r="AP127" s="183">
        <v>410.92</v>
      </c>
      <c r="AQ127" s="182"/>
      <c r="AR127" s="182"/>
    </row>
    <row r="128" spans="2:44" ht="14.3" x14ac:dyDescent="0.25">
      <c r="B128" s="184">
        <v>8</v>
      </c>
      <c r="C128" s="184" t="s">
        <v>312</v>
      </c>
      <c r="D128" s="184" t="s">
        <v>161</v>
      </c>
      <c r="E128" s="184" t="s">
        <v>609</v>
      </c>
      <c r="F128" s="184">
        <v>2110</v>
      </c>
      <c r="G128" s="184">
        <v>1020</v>
      </c>
      <c r="H128" s="184">
        <v>2055</v>
      </c>
      <c r="I128" s="184">
        <v>940</v>
      </c>
      <c r="J128" s="184"/>
      <c r="K128" s="184">
        <v>54</v>
      </c>
      <c r="L128" s="184" t="s">
        <v>162</v>
      </c>
      <c r="M128" s="184" t="s">
        <v>163</v>
      </c>
      <c r="N128" s="184" t="s">
        <v>64</v>
      </c>
      <c r="O128" s="184" t="s">
        <v>164</v>
      </c>
      <c r="P128" s="184" t="s">
        <v>165</v>
      </c>
      <c r="Q128" s="184" t="s">
        <v>181</v>
      </c>
      <c r="R128" s="184"/>
      <c r="S128" s="184"/>
      <c r="T128" s="184" t="s">
        <v>167</v>
      </c>
      <c r="U128" s="184" t="s">
        <v>168</v>
      </c>
      <c r="V128" s="184" t="s">
        <v>169</v>
      </c>
      <c r="W128" s="184" t="s">
        <v>170</v>
      </c>
      <c r="X128" s="184"/>
      <c r="Y128" s="184" t="s">
        <v>171</v>
      </c>
      <c r="Z128" s="184"/>
      <c r="AA128" s="184"/>
      <c r="AB128" s="184">
        <v>1</v>
      </c>
      <c r="AC128" s="184" t="s">
        <v>172</v>
      </c>
      <c r="AD128" s="184" t="s">
        <v>173</v>
      </c>
      <c r="AE128" s="184" t="s">
        <v>174</v>
      </c>
      <c r="AF128" s="184">
        <v>2073</v>
      </c>
      <c r="AG128" s="184">
        <v>946</v>
      </c>
      <c r="AH128" s="184" t="s">
        <v>175</v>
      </c>
      <c r="AI128" s="184" t="s">
        <v>176</v>
      </c>
      <c r="AJ128" s="184" t="s">
        <v>177</v>
      </c>
      <c r="AK128" s="184" t="s">
        <v>178</v>
      </c>
      <c r="AL128" s="184" t="s">
        <v>179</v>
      </c>
      <c r="AM128" s="185">
        <v>197.11</v>
      </c>
      <c r="AN128" s="185">
        <v>406.09</v>
      </c>
      <c r="AO128" s="185"/>
      <c r="AP128" s="185">
        <v>603.20000000000005</v>
      </c>
      <c r="AQ128" s="184"/>
      <c r="AR128" s="184"/>
    </row>
    <row r="129" spans="2:44" ht="14.3" x14ac:dyDescent="0.25">
      <c r="B129" s="182">
        <v>5</v>
      </c>
      <c r="C129" s="182" t="s">
        <v>313</v>
      </c>
      <c r="D129" s="182" t="s">
        <v>183</v>
      </c>
      <c r="E129" s="182" t="s">
        <v>609</v>
      </c>
      <c r="F129" s="182">
        <v>2110</v>
      </c>
      <c r="G129" s="182">
        <v>1020</v>
      </c>
      <c r="H129" s="182">
        <v>2055</v>
      </c>
      <c r="I129" s="182">
        <v>940</v>
      </c>
      <c r="J129" s="182"/>
      <c r="K129" s="182">
        <v>54</v>
      </c>
      <c r="L129" s="182" t="s">
        <v>184</v>
      </c>
      <c r="M129" s="182" t="s">
        <v>185</v>
      </c>
      <c r="N129" s="182" t="s">
        <v>186</v>
      </c>
      <c r="O129" s="182" t="s">
        <v>164</v>
      </c>
      <c r="P129" s="182" t="s">
        <v>165</v>
      </c>
      <c r="Q129" s="182" t="s">
        <v>166</v>
      </c>
      <c r="R129" s="182"/>
      <c r="S129" s="182"/>
      <c r="T129" s="182" t="s">
        <v>167</v>
      </c>
      <c r="U129" s="182" t="s">
        <v>168</v>
      </c>
      <c r="V129" s="182" t="s">
        <v>169</v>
      </c>
      <c r="W129" s="182" t="s">
        <v>170</v>
      </c>
      <c r="X129" s="182"/>
      <c r="Y129" s="182" t="s">
        <v>171</v>
      </c>
      <c r="Z129" s="182" t="s">
        <v>171</v>
      </c>
      <c r="AA129" s="182"/>
      <c r="AB129" s="182">
        <v>1</v>
      </c>
      <c r="AC129" s="182" t="s">
        <v>172</v>
      </c>
      <c r="AD129" s="182" t="s">
        <v>200</v>
      </c>
      <c r="AE129" s="182" t="s">
        <v>174</v>
      </c>
      <c r="AF129" s="182">
        <v>2073</v>
      </c>
      <c r="AG129" s="182">
        <v>946</v>
      </c>
      <c r="AH129" s="182" t="s">
        <v>177</v>
      </c>
      <c r="AI129" s="182" t="s">
        <v>176</v>
      </c>
      <c r="AJ129" s="182" t="s">
        <v>177</v>
      </c>
      <c r="AK129" s="182" t="s">
        <v>178</v>
      </c>
      <c r="AL129" s="182" t="s">
        <v>179</v>
      </c>
      <c r="AM129" s="183">
        <v>173.85</v>
      </c>
      <c r="AN129" s="183">
        <v>356.22</v>
      </c>
      <c r="AO129" s="183"/>
      <c r="AP129" s="183">
        <v>530.07000000000005</v>
      </c>
      <c r="AQ129" s="182"/>
      <c r="AR129" s="182"/>
    </row>
    <row r="130" spans="2:44" ht="14.3" x14ac:dyDescent="0.25">
      <c r="B130" s="184">
        <v>30</v>
      </c>
      <c r="C130" s="184" t="s">
        <v>314</v>
      </c>
      <c r="D130" s="184" t="s">
        <v>209</v>
      </c>
      <c r="E130" s="184" t="s">
        <v>610</v>
      </c>
      <c r="F130" s="184">
        <v>2110</v>
      </c>
      <c r="G130" s="184">
        <v>1450</v>
      </c>
      <c r="H130" s="184">
        <v>2055</v>
      </c>
      <c r="I130" s="184">
        <v>683</v>
      </c>
      <c r="J130" s="184">
        <v>683</v>
      </c>
      <c r="K130" s="184">
        <v>54</v>
      </c>
      <c r="L130" s="184" t="s">
        <v>214</v>
      </c>
      <c r="M130" s="184" t="s">
        <v>163</v>
      </c>
      <c r="N130" s="184" t="s">
        <v>215</v>
      </c>
      <c r="O130" s="184" t="s">
        <v>164</v>
      </c>
      <c r="P130" s="184" t="s">
        <v>165</v>
      </c>
      <c r="Q130" s="184" t="s">
        <v>181</v>
      </c>
      <c r="R130" s="184" t="s">
        <v>165</v>
      </c>
      <c r="S130" s="184" t="s">
        <v>181</v>
      </c>
      <c r="T130" s="184" t="s">
        <v>187</v>
      </c>
      <c r="U130" s="184" t="s">
        <v>168</v>
      </c>
      <c r="V130" s="184" t="s">
        <v>169</v>
      </c>
      <c r="W130" s="184" t="s">
        <v>170</v>
      </c>
      <c r="X130" s="184" t="s">
        <v>170</v>
      </c>
      <c r="Y130" s="184" t="s">
        <v>171</v>
      </c>
      <c r="Z130" s="184" t="s">
        <v>171</v>
      </c>
      <c r="AA130" s="184"/>
      <c r="AB130" s="184"/>
      <c r="AC130" s="184"/>
      <c r="AD130" s="184"/>
      <c r="AE130" s="184"/>
      <c r="AF130" s="184">
        <v>2073</v>
      </c>
      <c r="AG130" s="184">
        <v>1376</v>
      </c>
      <c r="AH130" s="184" t="s">
        <v>175</v>
      </c>
      <c r="AI130" s="184" t="s">
        <v>176</v>
      </c>
      <c r="AJ130" s="184" t="s">
        <v>177</v>
      </c>
      <c r="AK130" s="184" t="s">
        <v>178</v>
      </c>
      <c r="AL130" s="184" t="s">
        <v>179</v>
      </c>
      <c r="AM130" s="185">
        <v>185.95</v>
      </c>
      <c r="AN130" s="185">
        <v>756.76</v>
      </c>
      <c r="AO130" s="185"/>
      <c r="AP130" s="185">
        <v>942.71</v>
      </c>
      <c r="AQ130" s="184"/>
      <c r="AR130" s="184"/>
    </row>
    <row r="131" spans="2:44" ht="14.3" x14ac:dyDescent="0.25">
      <c r="B131" s="182">
        <v>24</v>
      </c>
      <c r="C131" s="182" t="s">
        <v>315</v>
      </c>
      <c r="D131" s="182" t="s">
        <v>209</v>
      </c>
      <c r="E131" s="182" t="s">
        <v>610</v>
      </c>
      <c r="F131" s="182">
        <v>2110</v>
      </c>
      <c r="G131" s="182">
        <v>720</v>
      </c>
      <c r="H131" s="182">
        <v>2055</v>
      </c>
      <c r="I131" s="182">
        <v>640</v>
      </c>
      <c r="J131" s="182"/>
      <c r="K131" s="182">
        <v>54</v>
      </c>
      <c r="L131" s="182" t="s">
        <v>210</v>
      </c>
      <c r="M131" s="182" t="s">
        <v>163</v>
      </c>
      <c r="N131" s="182" t="s">
        <v>211</v>
      </c>
      <c r="O131" s="182" t="s">
        <v>164</v>
      </c>
      <c r="P131" s="182" t="s">
        <v>165</v>
      </c>
      <c r="Q131" s="182" t="s">
        <v>181</v>
      </c>
      <c r="R131" s="182"/>
      <c r="S131" s="182"/>
      <c r="T131" s="182" t="s">
        <v>167</v>
      </c>
      <c r="U131" s="182" t="s">
        <v>168</v>
      </c>
      <c r="V131" s="182" t="s">
        <v>169</v>
      </c>
      <c r="W131" s="182" t="s">
        <v>170</v>
      </c>
      <c r="X131" s="182"/>
      <c r="Y131" s="182" t="s">
        <v>171</v>
      </c>
      <c r="Z131" s="182" t="s">
        <v>171</v>
      </c>
      <c r="AA131" s="182"/>
      <c r="AB131" s="182"/>
      <c r="AC131" s="182"/>
      <c r="AD131" s="182"/>
      <c r="AE131" s="182"/>
      <c r="AF131" s="182">
        <v>2073</v>
      </c>
      <c r="AG131" s="182">
        <v>646</v>
      </c>
      <c r="AH131" s="182" t="s">
        <v>175</v>
      </c>
      <c r="AI131" s="182" t="s">
        <v>176</v>
      </c>
      <c r="AJ131" s="182" t="s">
        <v>177</v>
      </c>
      <c r="AK131" s="182" t="s">
        <v>178</v>
      </c>
      <c r="AL131" s="182" t="s">
        <v>179</v>
      </c>
      <c r="AM131" s="183">
        <v>170.7</v>
      </c>
      <c r="AN131" s="183">
        <v>231.57</v>
      </c>
      <c r="AO131" s="183"/>
      <c r="AP131" s="183">
        <v>402.27</v>
      </c>
      <c r="AQ131" s="182"/>
      <c r="AR131" s="182"/>
    </row>
    <row r="132" spans="2:44" ht="14.3" x14ac:dyDescent="0.25">
      <c r="B132" s="184">
        <v>4</v>
      </c>
      <c r="C132" s="184" t="s">
        <v>316</v>
      </c>
      <c r="D132" s="184" t="s">
        <v>183</v>
      </c>
      <c r="E132" s="184" t="s">
        <v>609</v>
      </c>
      <c r="F132" s="184">
        <v>2110</v>
      </c>
      <c r="G132" s="184">
        <v>1020</v>
      </c>
      <c r="H132" s="184">
        <v>2055</v>
      </c>
      <c r="I132" s="184">
        <v>940</v>
      </c>
      <c r="J132" s="184"/>
      <c r="K132" s="184">
        <v>54</v>
      </c>
      <c r="L132" s="184" t="s">
        <v>184</v>
      </c>
      <c r="M132" s="184" t="s">
        <v>185</v>
      </c>
      <c r="N132" s="184" t="s">
        <v>186</v>
      </c>
      <c r="O132" s="184" t="s">
        <v>164</v>
      </c>
      <c r="P132" s="184" t="s">
        <v>165</v>
      </c>
      <c r="Q132" s="184" t="s">
        <v>181</v>
      </c>
      <c r="R132" s="184"/>
      <c r="S132" s="184"/>
      <c r="T132" s="184" t="s">
        <v>167</v>
      </c>
      <c r="U132" s="184" t="s">
        <v>168</v>
      </c>
      <c r="V132" s="184" t="s">
        <v>169</v>
      </c>
      <c r="W132" s="184" t="s">
        <v>170</v>
      </c>
      <c r="X132" s="184"/>
      <c r="Y132" s="184" t="s">
        <v>171</v>
      </c>
      <c r="Z132" s="184" t="s">
        <v>171</v>
      </c>
      <c r="AA132" s="184"/>
      <c r="AB132" s="184"/>
      <c r="AC132" s="184"/>
      <c r="AD132" s="184"/>
      <c r="AE132" s="184"/>
      <c r="AF132" s="184">
        <v>2073</v>
      </c>
      <c r="AG132" s="184">
        <v>946</v>
      </c>
      <c r="AH132" s="184" t="s">
        <v>177</v>
      </c>
      <c r="AI132" s="184" t="s">
        <v>176</v>
      </c>
      <c r="AJ132" s="184" t="s">
        <v>177</v>
      </c>
      <c r="AK132" s="184" t="s">
        <v>178</v>
      </c>
      <c r="AL132" s="184" t="s">
        <v>179</v>
      </c>
      <c r="AM132" s="185">
        <v>173.85</v>
      </c>
      <c r="AN132" s="185">
        <v>204.02</v>
      </c>
      <c r="AO132" s="185"/>
      <c r="AP132" s="185">
        <v>377.87</v>
      </c>
      <c r="AQ132" s="184"/>
      <c r="AR132" s="184"/>
    </row>
    <row r="133" spans="2:44" ht="14.3" x14ac:dyDescent="0.25">
      <c r="B133" s="182">
        <v>3</v>
      </c>
      <c r="C133" s="182" t="s">
        <v>317</v>
      </c>
      <c r="D133" s="182" t="s">
        <v>183</v>
      </c>
      <c r="E133" s="182" t="s">
        <v>609</v>
      </c>
      <c r="F133" s="182">
        <v>2110</v>
      </c>
      <c r="G133" s="182">
        <v>1020</v>
      </c>
      <c r="H133" s="182">
        <v>2055</v>
      </c>
      <c r="I133" s="182">
        <v>940</v>
      </c>
      <c r="J133" s="182"/>
      <c r="K133" s="182">
        <v>44</v>
      </c>
      <c r="L133" s="182" t="s">
        <v>184</v>
      </c>
      <c r="M133" s="182" t="s">
        <v>185</v>
      </c>
      <c r="N133" s="182" t="s">
        <v>186</v>
      </c>
      <c r="O133" s="182" t="s">
        <v>164</v>
      </c>
      <c r="P133" s="182" t="s">
        <v>165</v>
      </c>
      <c r="Q133" s="182" t="s">
        <v>181</v>
      </c>
      <c r="R133" s="182"/>
      <c r="S133" s="182"/>
      <c r="T133" s="182" t="s">
        <v>167</v>
      </c>
      <c r="U133" s="182" t="s">
        <v>168</v>
      </c>
      <c r="V133" s="182" t="s">
        <v>169</v>
      </c>
      <c r="W133" s="182" t="s">
        <v>170</v>
      </c>
      <c r="X133" s="182"/>
      <c r="Y133" s="182" t="s">
        <v>171</v>
      </c>
      <c r="Z133" s="182" t="s">
        <v>171</v>
      </c>
      <c r="AA133" s="182"/>
      <c r="AB133" s="182"/>
      <c r="AC133" s="182"/>
      <c r="AD133" s="182"/>
      <c r="AE133" s="182"/>
      <c r="AF133" s="182">
        <v>2073</v>
      </c>
      <c r="AG133" s="182">
        <v>946</v>
      </c>
      <c r="AH133" s="182" t="s">
        <v>177</v>
      </c>
      <c r="AI133" s="182" t="s">
        <v>176</v>
      </c>
      <c r="AJ133" s="182" t="s">
        <v>177</v>
      </c>
      <c r="AK133" s="182" t="s">
        <v>178</v>
      </c>
      <c r="AL133" s="182" t="s">
        <v>179</v>
      </c>
      <c r="AM133" s="183">
        <v>173.85</v>
      </c>
      <c r="AN133" s="183">
        <v>189.98</v>
      </c>
      <c r="AO133" s="183"/>
      <c r="AP133" s="183">
        <v>363.83</v>
      </c>
      <c r="AQ133" s="182"/>
      <c r="AR133" s="182"/>
    </row>
    <row r="134" spans="2:44" ht="14.3" x14ac:dyDescent="0.25">
      <c r="B134" s="184">
        <v>3</v>
      </c>
      <c r="C134" s="184" t="s">
        <v>318</v>
      </c>
      <c r="D134" s="184" t="s">
        <v>183</v>
      </c>
      <c r="E134" s="184" t="s">
        <v>609</v>
      </c>
      <c r="F134" s="184">
        <v>2110</v>
      </c>
      <c r="G134" s="184">
        <v>1020</v>
      </c>
      <c r="H134" s="184">
        <v>2055</v>
      </c>
      <c r="I134" s="184">
        <v>940</v>
      </c>
      <c r="J134" s="184"/>
      <c r="K134" s="184">
        <v>44</v>
      </c>
      <c r="L134" s="184" t="s">
        <v>184</v>
      </c>
      <c r="M134" s="184" t="s">
        <v>185</v>
      </c>
      <c r="N134" s="184" t="s">
        <v>186</v>
      </c>
      <c r="O134" s="184" t="s">
        <v>164</v>
      </c>
      <c r="P134" s="184" t="s">
        <v>165</v>
      </c>
      <c r="Q134" s="184" t="s">
        <v>181</v>
      </c>
      <c r="R134" s="184"/>
      <c r="S134" s="184"/>
      <c r="T134" s="184" t="s">
        <v>167</v>
      </c>
      <c r="U134" s="184" t="s">
        <v>168</v>
      </c>
      <c r="V134" s="184" t="s">
        <v>169</v>
      </c>
      <c r="W134" s="184" t="s">
        <v>170</v>
      </c>
      <c r="X134" s="184"/>
      <c r="Y134" s="184" t="s">
        <v>171</v>
      </c>
      <c r="Z134" s="184" t="s">
        <v>171</v>
      </c>
      <c r="AA134" s="184"/>
      <c r="AB134" s="184"/>
      <c r="AC134" s="184"/>
      <c r="AD134" s="184"/>
      <c r="AE134" s="184"/>
      <c r="AF134" s="184">
        <v>2073</v>
      </c>
      <c r="AG134" s="184">
        <v>946</v>
      </c>
      <c r="AH134" s="184" t="s">
        <v>177</v>
      </c>
      <c r="AI134" s="184" t="s">
        <v>176</v>
      </c>
      <c r="AJ134" s="184" t="s">
        <v>177</v>
      </c>
      <c r="AK134" s="184" t="s">
        <v>178</v>
      </c>
      <c r="AL134" s="184" t="s">
        <v>179</v>
      </c>
      <c r="AM134" s="185">
        <v>173.85</v>
      </c>
      <c r="AN134" s="185">
        <v>189.98</v>
      </c>
      <c r="AO134" s="185"/>
      <c r="AP134" s="185">
        <v>363.83</v>
      </c>
      <c r="AQ134" s="184"/>
      <c r="AR134" s="184"/>
    </row>
    <row r="135" spans="2:44" ht="14.3" x14ac:dyDescent="0.25">
      <c r="B135" s="182">
        <v>25</v>
      </c>
      <c r="C135" s="182" t="s">
        <v>319</v>
      </c>
      <c r="D135" s="182" t="s">
        <v>209</v>
      </c>
      <c r="E135" s="182" t="s">
        <v>610</v>
      </c>
      <c r="F135" s="182">
        <v>2110</v>
      </c>
      <c r="G135" s="182">
        <v>820</v>
      </c>
      <c r="H135" s="182">
        <v>2055</v>
      </c>
      <c r="I135" s="182">
        <v>740</v>
      </c>
      <c r="J135" s="182"/>
      <c r="K135" s="182">
        <v>54</v>
      </c>
      <c r="L135" s="182" t="s">
        <v>210</v>
      </c>
      <c r="M135" s="182" t="s">
        <v>163</v>
      </c>
      <c r="N135" s="182" t="s">
        <v>211</v>
      </c>
      <c r="O135" s="182" t="s">
        <v>164</v>
      </c>
      <c r="P135" s="182" t="s">
        <v>165</v>
      </c>
      <c r="Q135" s="182" t="s">
        <v>181</v>
      </c>
      <c r="R135" s="182"/>
      <c r="S135" s="182"/>
      <c r="T135" s="182" t="s">
        <v>167</v>
      </c>
      <c r="U135" s="182" t="s">
        <v>168</v>
      </c>
      <c r="V135" s="182" t="s">
        <v>169</v>
      </c>
      <c r="W135" s="182" t="s">
        <v>170</v>
      </c>
      <c r="X135" s="182"/>
      <c r="Y135" s="182" t="s">
        <v>171</v>
      </c>
      <c r="Z135" s="182" t="s">
        <v>171</v>
      </c>
      <c r="AA135" s="182"/>
      <c r="AB135" s="182"/>
      <c r="AC135" s="182"/>
      <c r="AD135" s="182"/>
      <c r="AE135" s="182"/>
      <c r="AF135" s="182">
        <v>2073</v>
      </c>
      <c r="AG135" s="182">
        <v>746</v>
      </c>
      <c r="AH135" s="182" t="s">
        <v>175</v>
      </c>
      <c r="AI135" s="182" t="s">
        <v>176</v>
      </c>
      <c r="AJ135" s="182" t="s">
        <v>177</v>
      </c>
      <c r="AK135" s="182" t="s">
        <v>178</v>
      </c>
      <c r="AL135" s="182" t="s">
        <v>179</v>
      </c>
      <c r="AM135" s="183">
        <v>171.49</v>
      </c>
      <c r="AN135" s="183">
        <v>239.43</v>
      </c>
      <c r="AO135" s="183"/>
      <c r="AP135" s="183">
        <v>410.92</v>
      </c>
      <c r="AQ135" s="182"/>
      <c r="AR135" s="182"/>
    </row>
    <row r="136" spans="2:44" ht="14.3" x14ac:dyDescent="0.25">
      <c r="B136" s="184">
        <v>8</v>
      </c>
      <c r="C136" s="184" t="s">
        <v>320</v>
      </c>
      <c r="D136" s="184" t="s">
        <v>161</v>
      </c>
      <c r="E136" s="184" t="s">
        <v>609</v>
      </c>
      <c r="F136" s="184">
        <v>2110</v>
      </c>
      <c r="G136" s="184">
        <v>1020</v>
      </c>
      <c r="H136" s="184">
        <v>2055</v>
      </c>
      <c r="I136" s="184">
        <v>940</v>
      </c>
      <c r="J136" s="184"/>
      <c r="K136" s="184">
        <v>54</v>
      </c>
      <c r="L136" s="184" t="s">
        <v>162</v>
      </c>
      <c r="M136" s="184" t="s">
        <v>163</v>
      </c>
      <c r="N136" s="184" t="s">
        <v>64</v>
      </c>
      <c r="O136" s="184" t="s">
        <v>164</v>
      </c>
      <c r="P136" s="184" t="s">
        <v>165</v>
      </c>
      <c r="Q136" s="184" t="s">
        <v>181</v>
      </c>
      <c r="R136" s="184"/>
      <c r="S136" s="184"/>
      <c r="T136" s="184" t="s">
        <v>167</v>
      </c>
      <c r="U136" s="184" t="s">
        <v>168</v>
      </c>
      <c r="V136" s="184" t="s">
        <v>169</v>
      </c>
      <c r="W136" s="184" t="s">
        <v>170</v>
      </c>
      <c r="X136" s="184"/>
      <c r="Y136" s="184" t="s">
        <v>171</v>
      </c>
      <c r="Z136" s="184"/>
      <c r="AA136" s="184"/>
      <c r="AB136" s="184">
        <v>1</v>
      </c>
      <c r="AC136" s="184" t="s">
        <v>172</v>
      </c>
      <c r="AD136" s="184" t="s">
        <v>173</v>
      </c>
      <c r="AE136" s="184" t="s">
        <v>174</v>
      </c>
      <c r="AF136" s="184">
        <v>2073</v>
      </c>
      <c r="AG136" s="184">
        <v>946</v>
      </c>
      <c r="AH136" s="184" t="s">
        <v>175</v>
      </c>
      <c r="AI136" s="184" t="s">
        <v>176</v>
      </c>
      <c r="AJ136" s="184" t="s">
        <v>177</v>
      </c>
      <c r="AK136" s="184" t="s">
        <v>178</v>
      </c>
      <c r="AL136" s="184" t="s">
        <v>179</v>
      </c>
      <c r="AM136" s="185">
        <v>197.11</v>
      </c>
      <c r="AN136" s="185">
        <v>406.09</v>
      </c>
      <c r="AO136" s="185"/>
      <c r="AP136" s="185">
        <v>603.20000000000005</v>
      </c>
      <c r="AQ136" s="184"/>
      <c r="AR136" s="184"/>
    </row>
    <row r="137" spans="2:44" ht="14.3" x14ac:dyDescent="0.25">
      <c r="B137" s="182">
        <v>25</v>
      </c>
      <c r="C137" s="182" t="s">
        <v>321</v>
      </c>
      <c r="D137" s="182" t="s">
        <v>209</v>
      </c>
      <c r="E137" s="182" t="s">
        <v>610</v>
      </c>
      <c r="F137" s="182">
        <v>2110</v>
      </c>
      <c r="G137" s="182">
        <v>820</v>
      </c>
      <c r="H137" s="182">
        <v>2055</v>
      </c>
      <c r="I137" s="182">
        <v>740</v>
      </c>
      <c r="J137" s="182"/>
      <c r="K137" s="182">
        <v>54</v>
      </c>
      <c r="L137" s="182" t="s">
        <v>210</v>
      </c>
      <c r="M137" s="182" t="s">
        <v>163</v>
      </c>
      <c r="N137" s="182" t="s">
        <v>211</v>
      </c>
      <c r="O137" s="182" t="s">
        <v>164</v>
      </c>
      <c r="P137" s="182" t="s">
        <v>165</v>
      </c>
      <c r="Q137" s="182" t="s">
        <v>181</v>
      </c>
      <c r="R137" s="182"/>
      <c r="S137" s="182"/>
      <c r="T137" s="182" t="s">
        <v>167</v>
      </c>
      <c r="U137" s="182" t="s">
        <v>168</v>
      </c>
      <c r="V137" s="182" t="s">
        <v>169</v>
      </c>
      <c r="W137" s="182" t="s">
        <v>170</v>
      </c>
      <c r="X137" s="182"/>
      <c r="Y137" s="182" t="s">
        <v>171</v>
      </c>
      <c r="Z137" s="182" t="s">
        <v>171</v>
      </c>
      <c r="AA137" s="182"/>
      <c r="AB137" s="182"/>
      <c r="AC137" s="182"/>
      <c r="AD137" s="182"/>
      <c r="AE137" s="182"/>
      <c r="AF137" s="182">
        <v>2073</v>
      </c>
      <c r="AG137" s="182">
        <v>746</v>
      </c>
      <c r="AH137" s="182" t="s">
        <v>175</v>
      </c>
      <c r="AI137" s="182" t="s">
        <v>176</v>
      </c>
      <c r="AJ137" s="182" t="s">
        <v>177</v>
      </c>
      <c r="AK137" s="182" t="s">
        <v>178</v>
      </c>
      <c r="AL137" s="182" t="s">
        <v>179</v>
      </c>
      <c r="AM137" s="183">
        <v>171.49</v>
      </c>
      <c r="AN137" s="183">
        <v>239.43</v>
      </c>
      <c r="AO137" s="183"/>
      <c r="AP137" s="183">
        <v>410.92</v>
      </c>
      <c r="AQ137" s="182"/>
      <c r="AR137" s="182"/>
    </row>
    <row r="138" spans="2:44" ht="14.3" x14ac:dyDescent="0.25">
      <c r="B138" s="184">
        <v>8</v>
      </c>
      <c r="C138" s="184" t="s">
        <v>322</v>
      </c>
      <c r="D138" s="184" t="s">
        <v>161</v>
      </c>
      <c r="E138" s="184" t="s">
        <v>609</v>
      </c>
      <c r="F138" s="184">
        <v>2110</v>
      </c>
      <c r="G138" s="184">
        <v>1020</v>
      </c>
      <c r="H138" s="184">
        <v>2055</v>
      </c>
      <c r="I138" s="184">
        <v>940</v>
      </c>
      <c r="J138" s="184"/>
      <c r="K138" s="184">
        <v>54</v>
      </c>
      <c r="L138" s="184" t="s">
        <v>162</v>
      </c>
      <c r="M138" s="184" t="s">
        <v>163</v>
      </c>
      <c r="N138" s="184" t="s">
        <v>64</v>
      </c>
      <c r="O138" s="184" t="s">
        <v>164</v>
      </c>
      <c r="P138" s="184" t="s">
        <v>165</v>
      </c>
      <c r="Q138" s="184" t="s">
        <v>181</v>
      </c>
      <c r="R138" s="184"/>
      <c r="S138" s="184"/>
      <c r="T138" s="184" t="s">
        <v>167</v>
      </c>
      <c r="U138" s="184" t="s">
        <v>168</v>
      </c>
      <c r="V138" s="184" t="s">
        <v>169</v>
      </c>
      <c r="W138" s="184" t="s">
        <v>170</v>
      </c>
      <c r="X138" s="184"/>
      <c r="Y138" s="184" t="s">
        <v>171</v>
      </c>
      <c r="Z138" s="184"/>
      <c r="AA138" s="184"/>
      <c r="AB138" s="184">
        <v>1</v>
      </c>
      <c r="AC138" s="184" t="s">
        <v>172</v>
      </c>
      <c r="AD138" s="184" t="s">
        <v>173</v>
      </c>
      <c r="AE138" s="184" t="s">
        <v>174</v>
      </c>
      <c r="AF138" s="184">
        <v>2073</v>
      </c>
      <c r="AG138" s="184">
        <v>946</v>
      </c>
      <c r="AH138" s="184" t="s">
        <v>175</v>
      </c>
      <c r="AI138" s="184" t="s">
        <v>176</v>
      </c>
      <c r="AJ138" s="184" t="s">
        <v>177</v>
      </c>
      <c r="AK138" s="184" t="s">
        <v>178</v>
      </c>
      <c r="AL138" s="184" t="s">
        <v>179</v>
      </c>
      <c r="AM138" s="185">
        <v>197.11</v>
      </c>
      <c r="AN138" s="185">
        <v>406.09</v>
      </c>
      <c r="AO138" s="185"/>
      <c r="AP138" s="185">
        <v>603.20000000000005</v>
      </c>
      <c r="AQ138" s="184"/>
      <c r="AR138" s="184"/>
    </row>
    <row r="139" spans="2:44" ht="14.3" x14ac:dyDescent="0.25">
      <c r="B139" s="182">
        <v>8</v>
      </c>
      <c r="C139" s="182" t="s">
        <v>323</v>
      </c>
      <c r="D139" s="182" t="s">
        <v>161</v>
      </c>
      <c r="E139" s="182" t="s">
        <v>609</v>
      </c>
      <c r="F139" s="182">
        <v>2110</v>
      </c>
      <c r="G139" s="182">
        <v>1020</v>
      </c>
      <c r="H139" s="182">
        <v>2055</v>
      </c>
      <c r="I139" s="182">
        <v>940</v>
      </c>
      <c r="J139" s="182"/>
      <c r="K139" s="182">
        <v>54</v>
      </c>
      <c r="L139" s="182" t="s">
        <v>162</v>
      </c>
      <c r="M139" s="182" t="s">
        <v>163</v>
      </c>
      <c r="N139" s="182" t="s">
        <v>64</v>
      </c>
      <c r="O139" s="182" t="s">
        <v>164</v>
      </c>
      <c r="P139" s="182" t="s">
        <v>165</v>
      </c>
      <c r="Q139" s="182" t="s">
        <v>181</v>
      </c>
      <c r="R139" s="182"/>
      <c r="S139" s="182"/>
      <c r="T139" s="182" t="s">
        <v>167</v>
      </c>
      <c r="U139" s="182" t="s">
        <v>168</v>
      </c>
      <c r="V139" s="182" t="s">
        <v>169</v>
      </c>
      <c r="W139" s="182" t="s">
        <v>170</v>
      </c>
      <c r="X139" s="182"/>
      <c r="Y139" s="182" t="s">
        <v>171</v>
      </c>
      <c r="Z139" s="182"/>
      <c r="AA139" s="182"/>
      <c r="AB139" s="182">
        <v>1</v>
      </c>
      <c r="AC139" s="182" t="s">
        <v>172</v>
      </c>
      <c r="AD139" s="182" t="s">
        <v>173</v>
      </c>
      <c r="AE139" s="182" t="s">
        <v>174</v>
      </c>
      <c r="AF139" s="182">
        <v>2073</v>
      </c>
      <c r="AG139" s="182">
        <v>946</v>
      </c>
      <c r="AH139" s="182" t="s">
        <v>175</v>
      </c>
      <c r="AI139" s="182" t="s">
        <v>176</v>
      </c>
      <c r="AJ139" s="182" t="s">
        <v>177</v>
      </c>
      <c r="AK139" s="182" t="s">
        <v>178</v>
      </c>
      <c r="AL139" s="182" t="s">
        <v>179</v>
      </c>
      <c r="AM139" s="183">
        <v>197.11</v>
      </c>
      <c r="AN139" s="183">
        <v>406.09</v>
      </c>
      <c r="AO139" s="183"/>
      <c r="AP139" s="183">
        <v>603.20000000000005</v>
      </c>
      <c r="AQ139" s="182"/>
      <c r="AR139" s="182"/>
    </row>
    <row r="140" spans="2:44" ht="14.3" x14ac:dyDescent="0.25">
      <c r="B140" s="184">
        <v>25</v>
      </c>
      <c r="C140" s="184" t="s">
        <v>324</v>
      </c>
      <c r="D140" s="184" t="s">
        <v>209</v>
      </c>
      <c r="E140" s="184" t="s">
        <v>610</v>
      </c>
      <c r="F140" s="184">
        <v>2110</v>
      </c>
      <c r="G140" s="184">
        <v>820</v>
      </c>
      <c r="H140" s="184">
        <v>2055</v>
      </c>
      <c r="I140" s="184">
        <v>740</v>
      </c>
      <c r="J140" s="184"/>
      <c r="K140" s="184">
        <v>54</v>
      </c>
      <c r="L140" s="184" t="s">
        <v>210</v>
      </c>
      <c r="M140" s="184" t="s">
        <v>163</v>
      </c>
      <c r="N140" s="184" t="s">
        <v>211</v>
      </c>
      <c r="O140" s="184" t="s">
        <v>164</v>
      </c>
      <c r="P140" s="184" t="s">
        <v>165</v>
      </c>
      <c r="Q140" s="184" t="s">
        <v>181</v>
      </c>
      <c r="R140" s="184"/>
      <c r="S140" s="184"/>
      <c r="T140" s="184" t="s">
        <v>167</v>
      </c>
      <c r="U140" s="184" t="s">
        <v>168</v>
      </c>
      <c r="V140" s="184" t="s">
        <v>169</v>
      </c>
      <c r="W140" s="184" t="s">
        <v>170</v>
      </c>
      <c r="X140" s="184"/>
      <c r="Y140" s="184" t="s">
        <v>171</v>
      </c>
      <c r="Z140" s="184" t="s">
        <v>171</v>
      </c>
      <c r="AA140" s="184"/>
      <c r="AB140" s="184"/>
      <c r="AC140" s="184"/>
      <c r="AD140" s="184"/>
      <c r="AE140" s="184"/>
      <c r="AF140" s="184">
        <v>2073</v>
      </c>
      <c r="AG140" s="184">
        <v>746</v>
      </c>
      <c r="AH140" s="184" t="s">
        <v>175</v>
      </c>
      <c r="AI140" s="184" t="s">
        <v>176</v>
      </c>
      <c r="AJ140" s="184" t="s">
        <v>177</v>
      </c>
      <c r="AK140" s="184" t="s">
        <v>178</v>
      </c>
      <c r="AL140" s="184" t="s">
        <v>179</v>
      </c>
      <c r="AM140" s="185">
        <v>171.49</v>
      </c>
      <c r="AN140" s="185">
        <v>239.43</v>
      </c>
      <c r="AO140" s="185"/>
      <c r="AP140" s="185">
        <v>410.92</v>
      </c>
      <c r="AQ140" s="184"/>
      <c r="AR140" s="184"/>
    </row>
    <row r="141" spans="2:44" ht="14.3" x14ac:dyDescent="0.25">
      <c r="B141" s="182">
        <v>29</v>
      </c>
      <c r="C141" s="182" t="s">
        <v>325</v>
      </c>
      <c r="D141" s="182" t="s">
        <v>209</v>
      </c>
      <c r="E141" s="182" t="s">
        <v>610</v>
      </c>
      <c r="F141" s="182">
        <v>2110</v>
      </c>
      <c r="G141" s="182">
        <v>1020</v>
      </c>
      <c r="H141" s="182">
        <v>2055</v>
      </c>
      <c r="I141" s="182">
        <v>940</v>
      </c>
      <c r="J141" s="182"/>
      <c r="K141" s="182">
        <v>54</v>
      </c>
      <c r="L141" s="182" t="s">
        <v>219</v>
      </c>
      <c r="M141" s="182" t="s">
        <v>163</v>
      </c>
      <c r="N141" s="182" t="s">
        <v>215</v>
      </c>
      <c r="O141" s="182" t="s">
        <v>164</v>
      </c>
      <c r="P141" s="182" t="s">
        <v>165</v>
      </c>
      <c r="Q141" s="182" t="s">
        <v>181</v>
      </c>
      <c r="R141" s="182"/>
      <c r="S141" s="182"/>
      <c r="T141" s="182" t="s">
        <v>167</v>
      </c>
      <c r="U141" s="182" t="s">
        <v>168</v>
      </c>
      <c r="V141" s="182" t="s">
        <v>169</v>
      </c>
      <c r="W141" s="182" t="s">
        <v>170</v>
      </c>
      <c r="X141" s="182"/>
      <c r="Y141" s="182" t="s">
        <v>171</v>
      </c>
      <c r="Z141" s="182" t="s">
        <v>171</v>
      </c>
      <c r="AA141" s="182"/>
      <c r="AB141" s="182"/>
      <c r="AC141" s="182"/>
      <c r="AD141" s="182"/>
      <c r="AE141" s="182"/>
      <c r="AF141" s="182">
        <v>2073</v>
      </c>
      <c r="AG141" s="182">
        <v>946</v>
      </c>
      <c r="AH141" s="182" t="s">
        <v>175</v>
      </c>
      <c r="AI141" s="182" t="s">
        <v>176</v>
      </c>
      <c r="AJ141" s="182" t="s">
        <v>177</v>
      </c>
      <c r="AK141" s="182" t="s">
        <v>178</v>
      </c>
      <c r="AL141" s="182" t="s">
        <v>179</v>
      </c>
      <c r="AM141" s="183">
        <v>178.79</v>
      </c>
      <c r="AN141" s="183">
        <v>350.79</v>
      </c>
      <c r="AO141" s="183"/>
      <c r="AP141" s="183">
        <v>529.58000000000004</v>
      </c>
      <c r="AQ141" s="182" t="s">
        <v>220</v>
      </c>
      <c r="AR141" s="182"/>
    </row>
    <row r="142" spans="2:44" ht="14.3" x14ac:dyDescent="0.25">
      <c r="B142" s="184">
        <v>33</v>
      </c>
      <c r="C142" s="184" t="s">
        <v>326</v>
      </c>
      <c r="D142" s="184" t="s">
        <v>209</v>
      </c>
      <c r="E142" s="184" t="s">
        <v>610</v>
      </c>
      <c r="F142" s="184">
        <v>2110</v>
      </c>
      <c r="G142" s="184">
        <v>1750</v>
      </c>
      <c r="H142" s="184">
        <v>2055</v>
      </c>
      <c r="I142" s="184">
        <v>833</v>
      </c>
      <c r="J142" s="184">
        <v>833</v>
      </c>
      <c r="K142" s="184">
        <v>54</v>
      </c>
      <c r="L142" s="184" t="s">
        <v>214</v>
      </c>
      <c r="M142" s="184" t="s">
        <v>163</v>
      </c>
      <c r="N142" s="184" t="s">
        <v>215</v>
      </c>
      <c r="O142" s="184" t="s">
        <v>164</v>
      </c>
      <c r="P142" s="184" t="s">
        <v>165</v>
      </c>
      <c r="Q142" s="184" t="s">
        <v>181</v>
      </c>
      <c r="R142" s="184" t="s">
        <v>165</v>
      </c>
      <c r="S142" s="184" t="s">
        <v>181</v>
      </c>
      <c r="T142" s="184" t="s">
        <v>187</v>
      </c>
      <c r="U142" s="184" t="s">
        <v>168</v>
      </c>
      <c r="V142" s="184" t="s">
        <v>169</v>
      </c>
      <c r="W142" s="184" t="s">
        <v>170</v>
      </c>
      <c r="X142" s="184" t="s">
        <v>170</v>
      </c>
      <c r="Y142" s="184" t="s">
        <v>171</v>
      </c>
      <c r="Z142" s="184" t="s">
        <v>171</v>
      </c>
      <c r="AA142" s="184"/>
      <c r="AB142" s="184"/>
      <c r="AC142" s="184"/>
      <c r="AD142" s="184"/>
      <c r="AE142" s="184"/>
      <c r="AF142" s="184">
        <v>2073</v>
      </c>
      <c r="AG142" s="184">
        <v>1676</v>
      </c>
      <c r="AH142" s="184" t="s">
        <v>175</v>
      </c>
      <c r="AI142" s="184" t="s">
        <v>176</v>
      </c>
      <c r="AJ142" s="184" t="s">
        <v>177</v>
      </c>
      <c r="AK142" s="184" t="s">
        <v>178</v>
      </c>
      <c r="AL142" s="184" t="s">
        <v>179</v>
      </c>
      <c r="AM142" s="185">
        <v>192.14</v>
      </c>
      <c r="AN142" s="185">
        <v>780.34</v>
      </c>
      <c r="AO142" s="185"/>
      <c r="AP142" s="185">
        <v>972.48</v>
      </c>
      <c r="AQ142" s="184"/>
      <c r="AR142" s="184"/>
    </row>
    <row r="143" spans="2:44" ht="14.3" x14ac:dyDescent="0.25">
      <c r="B143" s="182">
        <v>30</v>
      </c>
      <c r="C143" s="182" t="s">
        <v>327</v>
      </c>
      <c r="D143" s="182" t="s">
        <v>209</v>
      </c>
      <c r="E143" s="182" t="s">
        <v>610</v>
      </c>
      <c r="F143" s="182">
        <v>2110</v>
      </c>
      <c r="G143" s="182">
        <v>1450</v>
      </c>
      <c r="H143" s="182">
        <v>2055</v>
      </c>
      <c r="I143" s="182">
        <v>683</v>
      </c>
      <c r="J143" s="182">
        <v>683</v>
      </c>
      <c r="K143" s="182">
        <v>54</v>
      </c>
      <c r="L143" s="182" t="s">
        <v>214</v>
      </c>
      <c r="M143" s="182" t="s">
        <v>163</v>
      </c>
      <c r="N143" s="182" t="s">
        <v>215</v>
      </c>
      <c r="O143" s="182" t="s">
        <v>164</v>
      </c>
      <c r="P143" s="182" t="s">
        <v>165</v>
      </c>
      <c r="Q143" s="182" t="s">
        <v>181</v>
      </c>
      <c r="R143" s="182" t="s">
        <v>165</v>
      </c>
      <c r="S143" s="182" t="s">
        <v>181</v>
      </c>
      <c r="T143" s="182" t="s">
        <v>187</v>
      </c>
      <c r="U143" s="182" t="s">
        <v>168</v>
      </c>
      <c r="V143" s="182" t="s">
        <v>169</v>
      </c>
      <c r="W143" s="182" t="s">
        <v>170</v>
      </c>
      <c r="X143" s="182" t="s">
        <v>170</v>
      </c>
      <c r="Y143" s="182" t="s">
        <v>171</v>
      </c>
      <c r="Z143" s="182" t="s">
        <v>171</v>
      </c>
      <c r="AA143" s="182"/>
      <c r="AB143" s="182"/>
      <c r="AC143" s="182"/>
      <c r="AD143" s="182"/>
      <c r="AE143" s="182"/>
      <c r="AF143" s="182">
        <v>2073</v>
      </c>
      <c r="AG143" s="182">
        <v>1376</v>
      </c>
      <c r="AH143" s="182" t="s">
        <v>175</v>
      </c>
      <c r="AI143" s="182" t="s">
        <v>176</v>
      </c>
      <c r="AJ143" s="182" t="s">
        <v>177</v>
      </c>
      <c r="AK143" s="182" t="s">
        <v>178</v>
      </c>
      <c r="AL143" s="182" t="s">
        <v>179</v>
      </c>
      <c r="AM143" s="183">
        <v>185.95</v>
      </c>
      <c r="AN143" s="183">
        <v>756.76</v>
      </c>
      <c r="AO143" s="183"/>
      <c r="AP143" s="183">
        <v>942.71</v>
      </c>
      <c r="AQ143" s="182"/>
      <c r="AR143" s="182"/>
    </row>
    <row r="144" spans="2:44" ht="14.3" x14ac:dyDescent="0.25">
      <c r="B144" s="184">
        <v>21</v>
      </c>
      <c r="C144" s="184" t="s">
        <v>328</v>
      </c>
      <c r="D144" s="184" t="s">
        <v>209</v>
      </c>
      <c r="E144" s="184" t="s">
        <v>610</v>
      </c>
      <c r="F144" s="184">
        <v>2110</v>
      </c>
      <c r="G144" s="184">
        <v>620</v>
      </c>
      <c r="H144" s="184">
        <v>2055</v>
      </c>
      <c r="I144" s="184">
        <v>540</v>
      </c>
      <c r="J144" s="184"/>
      <c r="K144" s="184">
        <v>54</v>
      </c>
      <c r="L144" s="184" t="s">
        <v>210</v>
      </c>
      <c r="M144" s="184" t="s">
        <v>163</v>
      </c>
      <c r="N144" s="184" t="s">
        <v>211</v>
      </c>
      <c r="O144" s="184" t="s">
        <v>164</v>
      </c>
      <c r="P144" s="184" t="s">
        <v>165</v>
      </c>
      <c r="Q144" s="184" t="s">
        <v>181</v>
      </c>
      <c r="R144" s="184"/>
      <c r="S144" s="184"/>
      <c r="T144" s="184" t="s">
        <v>167</v>
      </c>
      <c r="U144" s="184" t="s">
        <v>168</v>
      </c>
      <c r="V144" s="184" t="s">
        <v>169</v>
      </c>
      <c r="W144" s="184" t="s">
        <v>170</v>
      </c>
      <c r="X144" s="184"/>
      <c r="Y144" s="184" t="s">
        <v>171</v>
      </c>
      <c r="Z144" s="184" t="s">
        <v>171</v>
      </c>
      <c r="AA144" s="184"/>
      <c r="AB144" s="184"/>
      <c r="AC144" s="184"/>
      <c r="AD144" s="184"/>
      <c r="AE144" s="184"/>
      <c r="AF144" s="184">
        <v>2073</v>
      </c>
      <c r="AG144" s="184">
        <v>546</v>
      </c>
      <c r="AH144" s="184" t="s">
        <v>175</v>
      </c>
      <c r="AI144" s="184" t="s">
        <v>176</v>
      </c>
      <c r="AJ144" s="184" t="s">
        <v>177</v>
      </c>
      <c r="AK144" s="184" t="s">
        <v>178</v>
      </c>
      <c r="AL144" s="184" t="s">
        <v>179</v>
      </c>
      <c r="AM144" s="185">
        <v>166.05</v>
      </c>
      <c r="AN144" s="185">
        <v>169.84</v>
      </c>
      <c r="AO144" s="185"/>
      <c r="AP144" s="185">
        <v>335.89</v>
      </c>
      <c r="AQ144" s="184"/>
      <c r="AR144" s="184"/>
    </row>
    <row r="145" spans="2:44" ht="14.3" x14ac:dyDescent="0.25">
      <c r="B145" s="182">
        <v>8</v>
      </c>
      <c r="C145" s="182" t="s">
        <v>329</v>
      </c>
      <c r="D145" s="182" t="s">
        <v>161</v>
      </c>
      <c r="E145" s="182" t="s">
        <v>609</v>
      </c>
      <c r="F145" s="182">
        <v>2110</v>
      </c>
      <c r="G145" s="182">
        <v>1020</v>
      </c>
      <c r="H145" s="182">
        <v>2055</v>
      </c>
      <c r="I145" s="182">
        <v>940</v>
      </c>
      <c r="J145" s="182"/>
      <c r="K145" s="182">
        <v>54</v>
      </c>
      <c r="L145" s="182" t="s">
        <v>162</v>
      </c>
      <c r="M145" s="182" t="s">
        <v>163</v>
      </c>
      <c r="N145" s="182" t="s">
        <v>64</v>
      </c>
      <c r="O145" s="182" t="s">
        <v>164</v>
      </c>
      <c r="P145" s="182" t="s">
        <v>165</v>
      </c>
      <c r="Q145" s="182" t="s">
        <v>181</v>
      </c>
      <c r="R145" s="182"/>
      <c r="S145" s="182"/>
      <c r="T145" s="182" t="s">
        <v>167</v>
      </c>
      <c r="U145" s="182" t="s">
        <v>168</v>
      </c>
      <c r="V145" s="182" t="s">
        <v>169</v>
      </c>
      <c r="W145" s="182" t="s">
        <v>170</v>
      </c>
      <c r="X145" s="182"/>
      <c r="Y145" s="182" t="s">
        <v>171</v>
      </c>
      <c r="Z145" s="182"/>
      <c r="AA145" s="182"/>
      <c r="AB145" s="182">
        <v>1</v>
      </c>
      <c r="AC145" s="182" t="s">
        <v>172</v>
      </c>
      <c r="AD145" s="182" t="s">
        <v>173</v>
      </c>
      <c r="AE145" s="182" t="s">
        <v>174</v>
      </c>
      <c r="AF145" s="182">
        <v>2073</v>
      </c>
      <c r="AG145" s="182">
        <v>946</v>
      </c>
      <c r="AH145" s="182" t="s">
        <v>175</v>
      </c>
      <c r="AI145" s="182" t="s">
        <v>176</v>
      </c>
      <c r="AJ145" s="182" t="s">
        <v>177</v>
      </c>
      <c r="AK145" s="182" t="s">
        <v>178</v>
      </c>
      <c r="AL145" s="182" t="s">
        <v>179</v>
      </c>
      <c r="AM145" s="183">
        <v>197.11</v>
      </c>
      <c r="AN145" s="183">
        <v>406.09</v>
      </c>
      <c r="AO145" s="183"/>
      <c r="AP145" s="183">
        <v>603.20000000000005</v>
      </c>
      <c r="AQ145" s="182"/>
      <c r="AR145" s="182"/>
    </row>
    <row r="146" spans="2:44" ht="14.3" x14ac:dyDescent="0.25">
      <c r="B146" s="184">
        <v>21</v>
      </c>
      <c r="C146" s="184" t="s">
        <v>330</v>
      </c>
      <c r="D146" s="184" t="s">
        <v>209</v>
      </c>
      <c r="E146" s="184" t="s">
        <v>610</v>
      </c>
      <c r="F146" s="184">
        <v>2110</v>
      </c>
      <c r="G146" s="184">
        <v>620</v>
      </c>
      <c r="H146" s="184">
        <v>2055</v>
      </c>
      <c r="I146" s="184">
        <v>540</v>
      </c>
      <c r="J146" s="184"/>
      <c r="K146" s="184">
        <v>54</v>
      </c>
      <c r="L146" s="184" t="s">
        <v>210</v>
      </c>
      <c r="M146" s="184" t="s">
        <v>163</v>
      </c>
      <c r="N146" s="184" t="s">
        <v>211</v>
      </c>
      <c r="O146" s="184" t="s">
        <v>164</v>
      </c>
      <c r="P146" s="184" t="s">
        <v>165</v>
      </c>
      <c r="Q146" s="184" t="s">
        <v>181</v>
      </c>
      <c r="R146" s="184"/>
      <c r="S146" s="184"/>
      <c r="T146" s="184" t="s">
        <v>167</v>
      </c>
      <c r="U146" s="184" t="s">
        <v>168</v>
      </c>
      <c r="V146" s="184" t="s">
        <v>169</v>
      </c>
      <c r="W146" s="184" t="s">
        <v>170</v>
      </c>
      <c r="X146" s="184"/>
      <c r="Y146" s="184" t="s">
        <v>171</v>
      </c>
      <c r="Z146" s="184" t="s">
        <v>171</v>
      </c>
      <c r="AA146" s="184"/>
      <c r="AB146" s="184"/>
      <c r="AC146" s="184"/>
      <c r="AD146" s="184"/>
      <c r="AE146" s="184"/>
      <c r="AF146" s="184">
        <v>2073</v>
      </c>
      <c r="AG146" s="184">
        <v>546</v>
      </c>
      <c r="AH146" s="184" t="s">
        <v>175</v>
      </c>
      <c r="AI146" s="184" t="s">
        <v>176</v>
      </c>
      <c r="AJ146" s="184" t="s">
        <v>177</v>
      </c>
      <c r="AK146" s="184" t="s">
        <v>178</v>
      </c>
      <c r="AL146" s="184" t="s">
        <v>179</v>
      </c>
      <c r="AM146" s="185">
        <v>166.05</v>
      </c>
      <c r="AN146" s="185">
        <v>169.84</v>
      </c>
      <c r="AO146" s="185"/>
      <c r="AP146" s="185">
        <v>335.89</v>
      </c>
      <c r="AQ146" s="184"/>
      <c r="AR146" s="184"/>
    </row>
    <row r="147" spans="2:44" ht="14.3" x14ac:dyDescent="0.25">
      <c r="B147" s="182">
        <v>21</v>
      </c>
      <c r="C147" s="182" t="s">
        <v>331</v>
      </c>
      <c r="D147" s="182" t="s">
        <v>209</v>
      </c>
      <c r="E147" s="182" t="s">
        <v>610</v>
      </c>
      <c r="F147" s="182">
        <v>2110</v>
      </c>
      <c r="G147" s="182">
        <v>620</v>
      </c>
      <c r="H147" s="182">
        <v>2055</v>
      </c>
      <c r="I147" s="182">
        <v>540</v>
      </c>
      <c r="J147" s="182"/>
      <c r="K147" s="182">
        <v>54</v>
      </c>
      <c r="L147" s="182" t="s">
        <v>210</v>
      </c>
      <c r="M147" s="182" t="s">
        <v>163</v>
      </c>
      <c r="N147" s="182" t="s">
        <v>211</v>
      </c>
      <c r="O147" s="182" t="s">
        <v>164</v>
      </c>
      <c r="P147" s="182" t="s">
        <v>165</v>
      </c>
      <c r="Q147" s="182" t="s">
        <v>181</v>
      </c>
      <c r="R147" s="182"/>
      <c r="S147" s="182"/>
      <c r="T147" s="182" t="s">
        <v>167</v>
      </c>
      <c r="U147" s="182" t="s">
        <v>168</v>
      </c>
      <c r="V147" s="182" t="s">
        <v>169</v>
      </c>
      <c r="W147" s="182" t="s">
        <v>170</v>
      </c>
      <c r="X147" s="182"/>
      <c r="Y147" s="182" t="s">
        <v>171</v>
      </c>
      <c r="Z147" s="182" t="s">
        <v>171</v>
      </c>
      <c r="AA147" s="182"/>
      <c r="AB147" s="182"/>
      <c r="AC147" s="182"/>
      <c r="AD147" s="182"/>
      <c r="AE147" s="182"/>
      <c r="AF147" s="182">
        <v>2073</v>
      </c>
      <c r="AG147" s="182">
        <v>546</v>
      </c>
      <c r="AH147" s="182" t="s">
        <v>175</v>
      </c>
      <c r="AI147" s="182" t="s">
        <v>176</v>
      </c>
      <c r="AJ147" s="182" t="s">
        <v>177</v>
      </c>
      <c r="AK147" s="182" t="s">
        <v>178</v>
      </c>
      <c r="AL147" s="182" t="s">
        <v>179</v>
      </c>
      <c r="AM147" s="183">
        <v>166.05</v>
      </c>
      <c r="AN147" s="183">
        <v>169.84</v>
      </c>
      <c r="AO147" s="183"/>
      <c r="AP147" s="183">
        <v>335.89</v>
      </c>
      <c r="AQ147" s="182"/>
      <c r="AR147" s="182"/>
    </row>
    <row r="148" spans="2:44" ht="14.3" x14ac:dyDescent="0.25">
      <c r="B148" s="184">
        <v>21</v>
      </c>
      <c r="C148" s="184" t="s">
        <v>332</v>
      </c>
      <c r="D148" s="184" t="s">
        <v>209</v>
      </c>
      <c r="E148" s="184" t="s">
        <v>610</v>
      </c>
      <c r="F148" s="184">
        <v>2110</v>
      </c>
      <c r="G148" s="184">
        <v>620</v>
      </c>
      <c r="H148" s="184">
        <v>2055</v>
      </c>
      <c r="I148" s="184">
        <v>540</v>
      </c>
      <c r="J148" s="184"/>
      <c r="K148" s="184">
        <v>54</v>
      </c>
      <c r="L148" s="184" t="s">
        <v>210</v>
      </c>
      <c r="M148" s="184" t="s">
        <v>163</v>
      </c>
      <c r="N148" s="184" t="s">
        <v>211</v>
      </c>
      <c r="O148" s="184" t="s">
        <v>164</v>
      </c>
      <c r="P148" s="184" t="s">
        <v>165</v>
      </c>
      <c r="Q148" s="184" t="s">
        <v>181</v>
      </c>
      <c r="R148" s="184"/>
      <c r="S148" s="184"/>
      <c r="T148" s="184" t="s">
        <v>167</v>
      </c>
      <c r="U148" s="184" t="s">
        <v>168</v>
      </c>
      <c r="V148" s="184" t="s">
        <v>169</v>
      </c>
      <c r="W148" s="184" t="s">
        <v>170</v>
      </c>
      <c r="X148" s="184"/>
      <c r="Y148" s="184" t="s">
        <v>171</v>
      </c>
      <c r="Z148" s="184" t="s">
        <v>171</v>
      </c>
      <c r="AA148" s="184"/>
      <c r="AB148" s="184"/>
      <c r="AC148" s="184"/>
      <c r="AD148" s="184"/>
      <c r="AE148" s="184"/>
      <c r="AF148" s="184">
        <v>2073</v>
      </c>
      <c r="AG148" s="184">
        <v>546</v>
      </c>
      <c r="AH148" s="184" t="s">
        <v>175</v>
      </c>
      <c r="AI148" s="184" t="s">
        <v>176</v>
      </c>
      <c r="AJ148" s="184" t="s">
        <v>177</v>
      </c>
      <c r="AK148" s="184" t="s">
        <v>178</v>
      </c>
      <c r="AL148" s="184" t="s">
        <v>179</v>
      </c>
      <c r="AM148" s="185">
        <v>166.05</v>
      </c>
      <c r="AN148" s="185">
        <v>169.84</v>
      </c>
      <c r="AO148" s="185"/>
      <c r="AP148" s="185">
        <v>335.89</v>
      </c>
      <c r="AQ148" s="184"/>
      <c r="AR148" s="184"/>
    </row>
    <row r="149" spans="2:44" ht="14.3" x14ac:dyDescent="0.25">
      <c r="B149" s="182">
        <v>21</v>
      </c>
      <c r="C149" s="182" t="s">
        <v>333</v>
      </c>
      <c r="D149" s="182" t="s">
        <v>209</v>
      </c>
      <c r="E149" s="182" t="s">
        <v>610</v>
      </c>
      <c r="F149" s="182">
        <v>2110</v>
      </c>
      <c r="G149" s="182">
        <v>620</v>
      </c>
      <c r="H149" s="182">
        <v>2055</v>
      </c>
      <c r="I149" s="182">
        <v>540</v>
      </c>
      <c r="J149" s="182"/>
      <c r="K149" s="182">
        <v>54</v>
      </c>
      <c r="L149" s="182" t="s">
        <v>210</v>
      </c>
      <c r="M149" s="182" t="s">
        <v>163</v>
      </c>
      <c r="N149" s="182" t="s">
        <v>211</v>
      </c>
      <c r="O149" s="182" t="s">
        <v>164</v>
      </c>
      <c r="P149" s="182" t="s">
        <v>165</v>
      </c>
      <c r="Q149" s="182" t="s">
        <v>181</v>
      </c>
      <c r="R149" s="182"/>
      <c r="S149" s="182"/>
      <c r="T149" s="182" t="s">
        <v>167</v>
      </c>
      <c r="U149" s="182" t="s">
        <v>168</v>
      </c>
      <c r="V149" s="182" t="s">
        <v>169</v>
      </c>
      <c r="W149" s="182" t="s">
        <v>170</v>
      </c>
      <c r="X149" s="182"/>
      <c r="Y149" s="182" t="s">
        <v>171</v>
      </c>
      <c r="Z149" s="182" t="s">
        <v>171</v>
      </c>
      <c r="AA149" s="182"/>
      <c r="AB149" s="182"/>
      <c r="AC149" s="182"/>
      <c r="AD149" s="182"/>
      <c r="AE149" s="182"/>
      <c r="AF149" s="182">
        <v>2073</v>
      </c>
      <c r="AG149" s="182">
        <v>546</v>
      </c>
      <c r="AH149" s="182" t="s">
        <v>175</v>
      </c>
      <c r="AI149" s="182" t="s">
        <v>176</v>
      </c>
      <c r="AJ149" s="182" t="s">
        <v>177</v>
      </c>
      <c r="AK149" s="182" t="s">
        <v>178</v>
      </c>
      <c r="AL149" s="182" t="s">
        <v>179</v>
      </c>
      <c r="AM149" s="183">
        <v>166.05</v>
      </c>
      <c r="AN149" s="183">
        <v>169.84</v>
      </c>
      <c r="AO149" s="183"/>
      <c r="AP149" s="183">
        <v>335.89</v>
      </c>
      <c r="AQ149" s="182"/>
      <c r="AR149" s="182"/>
    </row>
    <row r="150" spans="2:44" ht="14.3" x14ac:dyDescent="0.25">
      <c r="B150" s="184">
        <v>34</v>
      </c>
      <c r="C150" s="184" t="s">
        <v>619</v>
      </c>
      <c r="D150" s="184" t="s">
        <v>615</v>
      </c>
      <c r="E150" s="184" t="s">
        <v>616</v>
      </c>
      <c r="F150" s="184">
        <v>2110</v>
      </c>
      <c r="G150" s="184">
        <v>1020</v>
      </c>
      <c r="H150" s="184">
        <v>2055</v>
      </c>
      <c r="I150" s="184">
        <v>940</v>
      </c>
      <c r="J150" s="184"/>
      <c r="K150" s="184">
        <v>54</v>
      </c>
      <c r="L150" s="184" t="s">
        <v>214</v>
      </c>
      <c r="M150" s="184" t="s">
        <v>163</v>
      </c>
      <c r="N150" s="184" t="s">
        <v>215</v>
      </c>
      <c r="O150" s="184" t="s">
        <v>164</v>
      </c>
      <c r="P150" s="184" t="s">
        <v>165</v>
      </c>
      <c r="Q150" s="184" t="s">
        <v>166</v>
      </c>
      <c r="R150" s="184"/>
      <c r="S150" s="184"/>
      <c r="T150" s="184" t="s">
        <v>167</v>
      </c>
      <c r="U150" s="184" t="s">
        <v>168</v>
      </c>
      <c r="V150" s="184" t="s">
        <v>169</v>
      </c>
      <c r="W150" s="184" t="s">
        <v>170</v>
      </c>
      <c r="X150" s="184"/>
      <c r="Y150" s="184" t="s">
        <v>171</v>
      </c>
      <c r="Z150" s="184" t="s">
        <v>171</v>
      </c>
      <c r="AA150" s="184"/>
      <c r="AB150" s="184"/>
      <c r="AC150" s="184"/>
      <c r="AD150" s="184"/>
      <c r="AE150" s="184"/>
      <c r="AF150" s="184">
        <v>2073</v>
      </c>
      <c r="AG150" s="184">
        <v>946</v>
      </c>
      <c r="AH150" s="184" t="s">
        <v>175</v>
      </c>
      <c r="AI150" s="184" t="s">
        <v>176</v>
      </c>
      <c r="AJ150" s="184" t="s">
        <v>177</v>
      </c>
      <c r="AK150" s="184" t="s">
        <v>178</v>
      </c>
      <c r="AL150" s="184" t="s">
        <v>179</v>
      </c>
      <c r="AM150" s="185">
        <v>178.79</v>
      </c>
      <c r="AN150" s="185">
        <v>391.98</v>
      </c>
      <c r="AO150" s="185"/>
      <c r="AP150" s="185">
        <v>570.77</v>
      </c>
      <c r="AQ150" s="184"/>
      <c r="AR150" s="184"/>
    </row>
    <row r="151" spans="2:44" ht="14.3" x14ac:dyDescent="0.25">
      <c r="B151" s="182">
        <v>9</v>
      </c>
      <c r="C151" s="182" t="s">
        <v>334</v>
      </c>
      <c r="D151" s="182" t="s">
        <v>161</v>
      </c>
      <c r="E151" s="182" t="s">
        <v>609</v>
      </c>
      <c r="F151" s="182">
        <v>2110</v>
      </c>
      <c r="G151" s="182">
        <v>1020</v>
      </c>
      <c r="H151" s="182">
        <v>2055</v>
      </c>
      <c r="I151" s="182">
        <v>940</v>
      </c>
      <c r="J151" s="182"/>
      <c r="K151" s="182">
        <v>54</v>
      </c>
      <c r="L151" s="182" t="s">
        <v>162</v>
      </c>
      <c r="M151" s="182" t="s">
        <v>163</v>
      </c>
      <c r="N151" s="182" t="s">
        <v>64</v>
      </c>
      <c r="O151" s="182" t="s">
        <v>164</v>
      </c>
      <c r="P151" s="182" t="s">
        <v>165</v>
      </c>
      <c r="Q151" s="182" t="s">
        <v>181</v>
      </c>
      <c r="R151" s="182"/>
      <c r="S151" s="182"/>
      <c r="T151" s="182" t="s">
        <v>167</v>
      </c>
      <c r="U151" s="182" t="s">
        <v>168</v>
      </c>
      <c r="V151" s="182" t="s">
        <v>169</v>
      </c>
      <c r="W151" s="182" t="s">
        <v>170</v>
      </c>
      <c r="X151" s="182"/>
      <c r="Y151" s="182" t="s">
        <v>171</v>
      </c>
      <c r="Z151" s="182"/>
      <c r="AA151" s="182"/>
      <c r="AB151" s="182">
        <v>1</v>
      </c>
      <c r="AC151" s="182" t="s">
        <v>172</v>
      </c>
      <c r="AD151" s="182" t="s">
        <v>173</v>
      </c>
      <c r="AE151" s="182" t="s">
        <v>174</v>
      </c>
      <c r="AF151" s="182">
        <v>2073</v>
      </c>
      <c r="AG151" s="182">
        <v>946</v>
      </c>
      <c r="AH151" s="182" t="s">
        <v>175</v>
      </c>
      <c r="AI151" s="182" t="s">
        <v>176</v>
      </c>
      <c r="AJ151" s="182" t="s">
        <v>177</v>
      </c>
      <c r="AK151" s="182" t="s">
        <v>178</v>
      </c>
      <c r="AL151" s="182" t="s">
        <v>179</v>
      </c>
      <c r="AM151" s="183">
        <v>197.11</v>
      </c>
      <c r="AN151" s="183">
        <v>406.09</v>
      </c>
      <c r="AO151" s="183"/>
      <c r="AP151" s="183">
        <v>603.20000000000005</v>
      </c>
      <c r="AQ151" s="182"/>
      <c r="AR151" s="182"/>
    </row>
    <row r="152" spans="2:44" ht="14.3" x14ac:dyDescent="0.25">
      <c r="B152" s="184">
        <v>26</v>
      </c>
      <c r="C152" s="184" t="s">
        <v>335</v>
      </c>
      <c r="D152" s="184" t="s">
        <v>209</v>
      </c>
      <c r="E152" s="184" t="s">
        <v>610</v>
      </c>
      <c r="F152" s="184">
        <v>2110</v>
      </c>
      <c r="G152" s="184">
        <v>920</v>
      </c>
      <c r="H152" s="184">
        <v>2055</v>
      </c>
      <c r="I152" s="184">
        <v>840</v>
      </c>
      <c r="J152" s="184"/>
      <c r="K152" s="184">
        <v>54</v>
      </c>
      <c r="L152" s="184" t="s">
        <v>210</v>
      </c>
      <c r="M152" s="184" t="s">
        <v>163</v>
      </c>
      <c r="N152" s="184" t="s">
        <v>211</v>
      </c>
      <c r="O152" s="184" t="s">
        <v>164</v>
      </c>
      <c r="P152" s="184" t="s">
        <v>165</v>
      </c>
      <c r="Q152" s="184" t="s">
        <v>181</v>
      </c>
      <c r="R152" s="184"/>
      <c r="S152" s="184"/>
      <c r="T152" s="184" t="s">
        <v>167</v>
      </c>
      <c r="U152" s="184" t="s">
        <v>168</v>
      </c>
      <c r="V152" s="184" t="s">
        <v>169</v>
      </c>
      <c r="W152" s="184" t="s">
        <v>170</v>
      </c>
      <c r="X152" s="184"/>
      <c r="Y152" s="184" t="s">
        <v>171</v>
      </c>
      <c r="Z152" s="184" t="s">
        <v>171</v>
      </c>
      <c r="AA152" s="184"/>
      <c r="AB152" s="184"/>
      <c r="AC152" s="184"/>
      <c r="AD152" s="184"/>
      <c r="AE152" s="184"/>
      <c r="AF152" s="184">
        <v>2073</v>
      </c>
      <c r="AG152" s="184">
        <v>846</v>
      </c>
      <c r="AH152" s="184" t="s">
        <v>175</v>
      </c>
      <c r="AI152" s="184" t="s">
        <v>176</v>
      </c>
      <c r="AJ152" s="184" t="s">
        <v>177</v>
      </c>
      <c r="AK152" s="184" t="s">
        <v>178</v>
      </c>
      <c r="AL152" s="184" t="s">
        <v>179</v>
      </c>
      <c r="AM152" s="185">
        <v>172.24</v>
      </c>
      <c r="AN152" s="185">
        <v>247.29</v>
      </c>
      <c r="AO152" s="185"/>
      <c r="AP152" s="185">
        <v>419.53</v>
      </c>
      <c r="AQ152" s="184"/>
      <c r="AR152" s="184"/>
    </row>
    <row r="153" spans="2:44" ht="14.3" x14ac:dyDescent="0.25">
      <c r="B153" s="182">
        <v>21</v>
      </c>
      <c r="C153" s="182" t="s">
        <v>336</v>
      </c>
      <c r="D153" s="182" t="s">
        <v>209</v>
      </c>
      <c r="E153" s="182" t="s">
        <v>610</v>
      </c>
      <c r="F153" s="182">
        <v>2110</v>
      </c>
      <c r="G153" s="182">
        <v>620</v>
      </c>
      <c r="H153" s="182">
        <v>2055</v>
      </c>
      <c r="I153" s="182">
        <v>540</v>
      </c>
      <c r="J153" s="182"/>
      <c r="K153" s="182">
        <v>54</v>
      </c>
      <c r="L153" s="182" t="s">
        <v>210</v>
      </c>
      <c r="M153" s="182" t="s">
        <v>163</v>
      </c>
      <c r="N153" s="182" t="s">
        <v>211</v>
      </c>
      <c r="O153" s="182" t="s">
        <v>164</v>
      </c>
      <c r="P153" s="182" t="s">
        <v>165</v>
      </c>
      <c r="Q153" s="182" t="s">
        <v>181</v>
      </c>
      <c r="R153" s="182"/>
      <c r="S153" s="182"/>
      <c r="T153" s="182" t="s">
        <v>167</v>
      </c>
      <c r="U153" s="182" t="s">
        <v>168</v>
      </c>
      <c r="V153" s="182" t="s">
        <v>169</v>
      </c>
      <c r="W153" s="182" t="s">
        <v>170</v>
      </c>
      <c r="X153" s="182"/>
      <c r="Y153" s="182" t="s">
        <v>171</v>
      </c>
      <c r="Z153" s="182" t="s">
        <v>171</v>
      </c>
      <c r="AA153" s="182"/>
      <c r="AB153" s="182"/>
      <c r="AC153" s="182"/>
      <c r="AD153" s="182"/>
      <c r="AE153" s="182"/>
      <c r="AF153" s="182">
        <v>2073</v>
      </c>
      <c r="AG153" s="182">
        <v>546</v>
      </c>
      <c r="AH153" s="182" t="s">
        <v>175</v>
      </c>
      <c r="AI153" s="182" t="s">
        <v>176</v>
      </c>
      <c r="AJ153" s="182" t="s">
        <v>177</v>
      </c>
      <c r="AK153" s="182" t="s">
        <v>178</v>
      </c>
      <c r="AL153" s="182" t="s">
        <v>179</v>
      </c>
      <c r="AM153" s="183">
        <v>166.05</v>
      </c>
      <c r="AN153" s="183">
        <v>169.84</v>
      </c>
      <c r="AO153" s="183"/>
      <c r="AP153" s="183">
        <v>335.89</v>
      </c>
      <c r="AQ153" s="182"/>
      <c r="AR153" s="182"/>
    </row>
    <row r="154" spans="2:44" ht="14.3" x14ac:dyDescent="0.25">
      <c r="B154" s="184">
        <v>21</v>
      </c>
      <c r="C154" s="184" t="s">
        <v>337</v>
      </c>
      <c r="D154" s="184" t="s">
        <v>209</v>
      </c>
      <c r="E154" s="184" t="s">
        <v>610</v>
      </c>
      <c r="F154" s="184">
        <v>2110</v>
      </c>
      <c r="G154" s="184">
        <v>620</v>
      </c>
      <c r="H154" s="184">
        <v>2055</v>
      </c>
      <c r="I154" s="184">
        <v>540</v>
      </c>
      <c r="J154" s="184"/>
      <c r="K154" s="184">
        <v>54</v>
      </c>
      <c r="L154" s="184" t="s">
        <v>210</v>
      </c>
      <c r="M154" s="184" t="s">
        <v>163</v>
      </c>
      <c r="N154" s="184" t="s">
        <v>211</v>
      </c>
      <c r="O154" s="184" t="s">
        <v>164</v>
      </c>
      <c r="P154" s="184" t="s">
        <v>165</v>
      </c>
      <c r="Q154" s="184" t="s">
        <v>181</v>
      </c>
      <c r="R154" s="184"/>
      <c r="S154" s="184"/>
      <c r="T154" s="184" t="s">
        <v>167</v>
      </c>
      <c r="U154" s="184" t="s">
        <v>168</v>
      </c>
      <c r="V154" s="184" t="s">
        <v>169</v>
      </c>
      <c r="W154" s="184" t="s">
        <v>170</v>
      </c>
      <c r="X154" s="184"/>
      <c r="Y154" s="184" t="s">
        <v>171</v>
      </c>
      <c r="Z154" s="184" t="s">
        <v>171</v>
      </c>
      <c r="AA154" s="184"/>
      <c r="AB154" s="184"/>
      <c r="AC154" s="184"/>
      <c r="AD154" s="184"/>
      <c r="AE154" s="184"/>
      <c r="AF154" s="184">
        <v>2073</v>
      </c>
      <c r="AG154" s="184">
        <v>546</v>
      </c>
      <c r="AH154" s="184" t="s">
        <v>175</v>
      </c>
      <c r="AI154" s="184" t="s">
        <v>176</v>
      </c>
      <c r="AJ154" s="184" t="s">
        <v>177</v>
      </c>
      <c r="AK154" s="184" t="s">
        <v>178</v>
      </c>
      <c r="AL154" s="184" t="s">
        <v>179</v>
      </c>
      <c r="AM154" s="185">
        <v>166.05</v>
      </c>
      <c r="AN154" s="185">
        <v>169.84</v>
      </c>
      <c r="AO154" s="185"/>
      <c r="AP154" s="185">
        <v>335.89</v>
      </c>
      <c r="AQ154" s="184"/>
      <c r="AR154" s="184"/>
    </row>
    <row r="155" spans="2:44" ht="14.3" x14ac:dyDescent="0.25">
      <c r="B155" s="182">
        <v>33</v>
      </c>
      <c r="C155" s="182" t="s">
        <v>338</v>
      </c>
      <c r="D155" s="182" t="s">
        <v>209</v>
      </c>
      <c r="E155" s="182" t="s">
        <v>610</v>
      </c>
      <c r="F155" s="182">
        <v>2110</v>
      </c>
      <c r="G155" s="182">
        <v>1750</v>
      </c>
      <c r="H155" s="182">
        <v>2055</v>
      </c>
      <c r="I155" s="182">
        <v>833</v>
      </c>
      <c r="J155" s="182">
        <v>833</v>
      </c>
      <c r="K155" s="182">
        <v>54</v>
      </c>
      <c r="L155" s="182" t="s">
        <v>214</v>
      </c>
      <c r="M155" s="182" t="s">
        <v>163</v>
      </c>
      <c r="N155" s="182" t="s">
        <v>215</v>
      </c>
      <c r="O155" s="182" t="s">
        <v>164</v>
      </c>
      <c r="P155" s="182" t="s">
        <v>165</v>
      </c>
      <c r="Q155" s="182" t="s">
        <v>181</v>
      </c>
      <c r="R155" s="182" t="s">
        <v>165</v>
      </c>
      <c r="S155" s="182" t="s">
        <v>181</v>
      </c>
      <c r="T155" s="182" t="s">
        <v>187</v>
      </c>
      <c r="U155" s="182" t="s">
        <v>168</v>
      </c>
      <c r="V155" s="182" t="s">
        <v>169</v>
      </c>
      <c r="W155" s="182" t="s">
        <v>170</v>
      </c>
      <c r="X155" s="182" t="s">
        <v>170</v>
      </c>
      <c r="Y155" s="182" t="s">
        <v>171</v>
      </c>
      <c r="Z155" s="182" t="s">
        <v>171</v>
      </c>
      <c r="AA155" s="182"/>
      <c r="AB155" s="182"/>
      <c r="AC155" s="182"/>
      <c r="AD155" s="182"/>
      <c r="AE155" s="182"/>
      <c r="AF155" s="182">
        <v>2073</v>
      </c>
      <c r="AG155" s="182">
        <v>1676</v>
      </c>
      <c r="AH155" s="182" t="s">
        <v>175</v>
      </c>
      <c r="AI155" s="182" t="s">
        <v>176</v>
      </c>
      <c r="AJ155" s="182" t="s">
        <v>177</v>
      </c>
      <c r="AK155" s="182" t="s">
        <v>178</v>
      </c>
      <c r="AL155" s="182" t="s">
        <v>179</v>
      </c>
      <c r="AM155" s="183">
        <v>192.14</v>
      </c>
      <c r="AN155" s="183">
        <v>780.34</v>
      </c>
      <c r="AO155" s="183"/>
      <c r="AP155" s="183">
        <v>972.48</v>
      </c>
      <c r="AQ155" s="182"/>
      <c r="AR155" s="182"/>
    </row>
    <row r="156" spans="2:44" ht="14.3" x14ac:dyDescent="0.25">
      <c r="B156" s="184">
        <v>33</v>
      </c>
      <c r="C156" s="184" t="s">
        <v>339</v>
      </c>
      <c r="D156" s="184" t="s">
        <v>209</v>
      </c>
      <c r="E156" s="184" t="s">
        <v>610</v>
      </c>
      <c r="F156" s="184">
        <v>2110</v>
      </c>
      <c r="G156" s="184">
        <v>1750</v>
      </c>
      <c r="H156" s="184">
        <v>2055</v>
      </c>
      <c r="I156" s="184">
        <v>833</v>
      </c>
      <c r="J156" s="184">
        <v>833</v>
      </c>
      <c r="K156" s="184">
        <v>54</v>
      </c>
      <c r="L156" s="184" t="s">
        <v>214</v>
      </c>
      <c r="M156" s="184" t="s">
        <v>163</v>
      </c>
      <c r="N156" s="184" t="s">
        <v>215</v>
      </c>
      <c r="O156" s="184" t="s">
        <v>164</v>
      </c>
      <c r="P156" s="184" t="s">
        <v>165</v>
      </c>
      <c r="Q156" s="184" t="s">
        <v>181</v>
      </c>
      <c r="R156" s="184" t="s">
        <v>165</v>
      </c>
      <c r="S156" s="184" t="s">
        <v>181</v>
      </c>
      <c r="T156" s="184" t="s">
        <v>187</v>
      </c>
      <c r="U156" s="184" t="s">
        <v>168</v>
      </c>
      <c r="V156" s="184" t="s">
        <v>169</v>
      </c>
      <c r="W156" s="184" t="s">
        <v>170</v>
      </c>
      <c r="X156" s="184" t="s">
        <v>170</v>
      </c>
      <c r="Y156" s="184" t="s">
        <v>171</v>
      </c>
      <c r="Z156" s="184" t="s">
        <v>171</v>
      </c>
      <c r="AA156" s="184"/>
      <c r="AB156" s="184"/>
      <c r="AC156" s="184"/>
      <c r="AD156" s="184"/>
      <c r="AE156" s="184"/>
      <c r="AF156" s="184">
        <v>2073</v>
      </c>
      <c r="AG156" s="184">
        <v>1676</v>
      </c>
      <c r="AH156" s="184" t="s">
        <v>175</v>
      </c>
      <c r="AI156" s="184" t="s">
        <v>176</v>
      </c>
      <c r="AJ156" s="184" t="s">
        <v>177</v>
      </c>
      <c r="AK156" s="184" t="s">
        <v>178</v>
      </c>
      <c r="AL156" s="184" t="s">
        <v>179</v>
      </c>
      <c r="AM156" s="185">
        <v>192.14</v>
      </c>
      <c r="AN156" s="185">
        <v>780.34</v>
      </c>
      <c r="AO156" s="185"/>
      <c r="AP156" s="185">
        <v>972.48</v>
      </c>
      <c r="AQ156" s="184"/>
      <c r="AR156" s="184"/>
    </row>
    <row r="157" spans="2:44" ht="14.3" x14ac:dyDescent="0.25">
      <c r="B157" s="182">
        <v>30</v>
      </c>
      <c r="C157" s="182" t="s">
        <v>340</v>
      </c>
      <c r="D157" s="182" t="s">
        <v>209</v>
      </c>
      <c r="E157" s="182" t="s">
        <v>610</v>
      </c>
      <c r="F157" s="182">
        <v>2110</v>
      </c>
      <c r="G157" s="182">
        <v>1450</v>
      </c>
      <c r="H157" s="182">
        <v>2055</v>
      </c>
      <c r="I157" s="182">
        <v>683</v>
      </c>
      <c r="J157" s="182">
        <v>683</v>
      </c>
      <c r="K157" s="182">
        <v>54</v>
      </c>
      <c r="L157" s="182" t="s">
        <v>214</v>
      </c>
      <c r="M157" s="182" t="s">
        <v>163</v>
      </c>
      <c r="N157" s="182" t="s">
        <v>215</v>
      </c>
      <c r="O157" s="182" t="s">
        <v>164</v>
      </c>
      <c r="P157" s="182" t="s">
        <v>165</v>
      </c>
      <c r="Q157" s="182" t="s">
        <v>181</v>
      </c>
      <c r="R157" s="182" t="s">
        <v>165</v>
      </c>
      <c r="S157" s="182" t="s">
        <v>181</v>
      </c>
      <c r="T157" s="182" t="s">
        <v>187</v>
      </c>
      <c r="U157" s="182" t="s">
        <v>168</v>
      </c>
      <c r="V157" s="182" t="s">
        <v>169</v>
      </c>
      <c r="W157" s="182" t="s">
        <v>170</v>
      </c>
      <c r="X157" s="182" t="s">
        <v>170</v>
      </c>
      <c r="Y157" s="182" t="s">
        <v>171</v>
      </c>
      <c r="Z157" s="182" t="s">
        <v>171</v>
      </c>
      <c r="AA157" s="182"/>
      <c r="AB157" s="182"/>
      <c r="AC157" s="182"/>
      <c r="AD157" s="182"/>
      <c r="AE157" s="182"/>
      <c r="AF157" s="182">
        <v>2073</v>
      </c>
      <c r="AG157" s="182">
        <v>1376</v>
      </c>
      <c r="AH157" s="182" t="s">
        <v>175</v>
      </c>
      <c r="AI157" s="182" t="s">
        <v>176</v>
      </c>
      <c r="AJ157" s="182" t="s">
        <v>177</v>
      </c>
      <c r="AK157" s="182" t="s">
        <v>178</v>
      </c>
      <c r="AL157" s="182" t="s">
        <v>179</v>
      </c>
      <c r="AM157" s="183">
        <v>185.95</v>
      </c>
      <c r="AN157" s="183">
        <v>756.76</v>
      </c>
      <c r="AO157" s="183"/>
      <c r="AP157" s="183">
        <v>942.71</v>
      </c>
      <c r="AQ157" s="182"/>
      <c r="AR157" s="182"/>
    </row>
    <row r="158" spans="2:44" ht="14.3" x14ac:dyDescent="0.25">
      <c r="B158" s="184">
        <v>32</v>
      </c>
      <c r="C158" s="184" t="s">
        <v>341</v>
      </c>
      <c r="D158" s="184" t="s">
        <v>209</v>
      </c>
      <c r="E158" s="184" t="s">
        <v>610</v>
      </c>
      <c r="F158" s="184">
        <v>2110</v>
      </c>
      <c r="G158" s="184">
        <v>1650</v>
      </c>
      <c r="H158" s="184">
        <v>2055</v>
      </c>
      <c r="I158" s="184">
        <v>783</v>
      </c>
      <c r="J158" s="184">
        <v>783</v>
      </c>
      <c r="K158" s="184">
        <v>54</v>
      </c>
      <c r="L158" s="184" t="s">
        <v>214</v>
      </c>
      <c r="M158" s="184" t="s">
        <v>163</v>
      </c>
      <c r="N158" s="184" t="s">
        <v>215</v>
      </c>
      <c r="O158" s="184" t="s">
        <v>164</v>
      </c>
      <c r="P158" s="184" t="s">
        <v>165</v>
      </c>
      <c r="Q158" s="184" t="s">
        <v>166</v>
      </c>
      <c r="R158" s="184" t="s">
        <v>165</v>
      </c>
      <c r="S158" s="184" t="s">
        <v>166</v>
      </c>
      <c r="T158" s="184" t="s">
        <v>187</v>
      </c>
      <c r="U158" s="184" t="s">
        <v>168</v>
      </c>
      <c r="V158" s="184" t="s">
        <v>169</v>
      </c>
      <c r="W158" s="184" t="s">
        <v>170</v>
      </c>
      <c r="X158" s="184" t="s">
        <v>170</v>
      </c>
      <c r="Y158" s="184" t="s">
        <v>171</v>
      </c>
      <c r="Z158" s="184" t="s">
        <v>171</v>
      </c>
      <c r="AA158" s="184"/>
      <c r="AB158" s="184"/>
      <c r="AC158" s="184"/>
      <c r="AD158" s="184"/>
      <c r="AE158" s="184"/>
      <c r="AF158" s="184">
        <v>2073</v>
      </c>
      <c r="AG158" s="184">
        <v>1576</v>
      </c>
      <c r="AH158" s="184" t="s">
        <v>175</v>
      </c>
      <c r="AI158" s="184" t="s">
        <v>176</v>
      </c>
      <c r="AJ158" s="184" t="s">
        <v>177</v>
      </c>
      <c r="AK158" s="184" t="s">
        <v>178</v>
      </c>
      <c r="AL158" s="184" t="s">
        <v>179</v>
      </c>
      <c r="AM158" s="185">
        <v>191.38</v>
      </c>
      <c r="AN158" s="185">
        <v>772.5</v>
      </c>
      <c r="AO158" s="185"/>
      <c r="AP158" s="185">
        <v>963.88</v>
      </c>
      <c r="AQ158" s="184"/>
      <c r="AR158" s="184"/>
    </row>
    <row r="159" spans="2:44" ht="14.3" x14ac:dyDescent="0.25">
      <c r="B159" s="182">
        <v>31</v>
      </c>
      <c r="C159" s="182" t="s">
        <v>342</v>
      </c>
      <c r="D159" s="182" t="s">
        <v>209</v>
      </c>
      <c r="E159" s="182" t="s">
        <v>610</v>
      </c>
      <c r="F159" s="182">
        <v>2110</v>
      </c>
      <c r="G159" s="182">
        <v>1550</v>
      </c>
      <c r="H159" s="182">
        <v>2055</v>
      </c>
      <c r="I159" s="182">
        <v>733</v>
      </c>
      <c r="J159" s="182">
        <v>733</v>
      </c>
      <c r="K159" s="182">
        <v>54</v>
      </c>
      <c r="L159" s="182" t="s">
        <v>214</v>
      </c>
      <c r="M159" s="182" t="s">
        <v>163</v>
      </c>
      <c r="N159" s="182" t="s">
        <v>215</v>
      </c>
      <c r="O159" s="182" t="s">
        <v>164</v>
      </c>
      <c r="P159" s="182" t="s">
        <v>165</v>
      </c>
      <c r="Q159" s="182" t="s">
        <v>181</v>
      </c>
      <c r="R159" s="182" t="s">
        <v>165</v>
      </c>
      <c r="S159" s="182" t="s">
        <v>181</v>
      </c>
      <c r="T159" s="182" t="s">
        <v>187</v>
      </c>
      <c r="U159" s="182" t="s">
        <v>168</v>
      </c>
      <c r="V159" s="182" t="s">
        <v>169</v>
      </c>
      <c r="W159" s="182" t="s">
        <v>170</v>
      </c>
      <c r="X159" s="182" t="s">
        <v>170</v>
      </c>
      <c r="Y159" s="182" t="s">
        <v>171</v>
      </c>
      <c r="Z159" s="182" t="s">
        <v>171</v>
      </c>
      <c r="AA159" s="182"/>
      <c r="AB159" s="182"/>
      <c r="AC159" s="182"/>
      <c r="AD159" s="182"/>
      <c r="AE159" s="182"/>
      <c r="AF159" s="182">
        <v>2073</v>
      </c>
      <c r="AG159" s="182">
        <v>1476</v>
      </c>
      <c r="AH159" s="182" t="s">
        <v>175</v>
      </c>
      <c r="AI159" s="182" t="s">
        <v>176</v>
      </c>
      <c r="AJ159" s="182" t="s">
        <v>177</v>
      </c>
      <c r="AK159" s="182" t="s">
        <v>178</v>
      </c>
      <c r="AL159" s="182" t="s">
        <v>179</v>
      </c>
      <c r="AM159" s="183">
        <v>186.73</v>
      </c>
      <c r="AN159" s="183">
        <v>764.62</v>
      </c>
      <c r="AO159" s="183"/>
      <c r="AP159" s="183">
        <v>951.35</v>
      </c>
      <c r="AQ159" s="182"/>
      <c r="AR159" s="182"/>
    </row>
    <row r="160" spans="2:44" ht="14.3" x14ac:dyDescent="0.25">
      <c r="B160" s="184">
        <v>31</v>
      </c>
      <c r="C160" s="184" t="s">
        <v>343</v>
      </c>
      <c r="D160" s="184" t="s">
        <v>209</v>
      </c>
      <c r="E160" s="184" t="s">
        <v>610</v>
      </c>
      <c r="F160" s="184">
        <v>2110</v>
      </c>
      <c r="G160" s="184">
        <v>1550</v>
      </c>
      <c r="H160" s="184">
        <v>2055</v>
      </c>
      <c r="I160" s="184">
        <v>733</v>
      </c>
      <c r="J160" s="184">
        <v>733</v>
      </c>
      <c r="K160" s="184">
        <v>54</v>
      </c>
      <c r="L160" s="184" t="s">
        <v>214</v>
      </c>
      <c r="M160" s="184" t="s">
        <v>163</v>
      </c>
      <c r="N160" s="184" t="s">
        <v>215</v>
      </c>
      <c r="O160" s="184" t="s">
        <v>164</v>
      </c>
      <c r="P160" s="184" t="s">
        <v>165</v>
      </c>
      <c r="Q160" s="184" t="s">
        <v>181</v>
      </c>
      <c r="R160" s="184" t="s">
        <v>165</v>
      </c>
      <c r="S160" s="184" t="s">
        <v>181</v>
      </c>
      <c r="T160" s="184" t="s">
        <v>187</v>
      </c>
      <c r="U160" s="184" t="s">
        <v>168</v>
      </c>
      <c r="V160" s="184" t="s">
        <v>169</v>
      </c>
      <c r="W160" s="184" t="s">
        <v>170</v>
      </c>
      <c r="X160" s="184" t="s">
        <v>170</v>
      </c>
      <c r="Y160" s="184" t="s">
        <v>171</v>
      </c>
      <c r="Z160" s="184" t="s">
        <v>171</v>
      </c>
      <c r="AA160" s="184"/>
      <c r="AB160" s="184"/>
      <c r="AC160" s="184"/>
      <c r="AD160" s="184"/>
      <c r="AE160" s="184"/>
      <c r="AF160" s="184">
        <v>2073</v>
      </c>
      <c r="AG160" s="184">
        <v>1476</v>
      </c>
      <c r="AH160" s="184" t="s">
        <v>175</v>
      </c>
      <c r="AI160" s="184" t="s">
        <v>176</v>
      </c>
      <c r="AJ160" s="184" t="s">
        <v>177</v>
      </c>
      <c r="AK160" s="184" t="s">
        <v>178</v>
      </c>
      <c r="AL160" s="184" t="s">
        <v>179</v>
      </c>
      <c r="AM160" s="185">
        <v>186.73</v>
      </c>
      <c r="AN160" s="185">
        <v>764.62</v>
      </c>
      <c r="AO160" s="185"/>
      <c r="AP160" s="185">
        <v>951.35</v>
      </c>
      <c r="AQ160" s="184"/>
      <c r="AR160" s="184"/>
    </row>
    <row r="161" spans="2:44" ht="14.3" x14ac:dyDescent="0.25">
      <c r="B161" s="182">
        <v>29</v>
      </c>
      <c r="C161" s="182" t="s">
        <v>344</v>
      </c>
      <c r="D161" s="182" t="s">
        <v>209</v>
      </c>
      <c r="E161" s="182" t="s">
        <v>610</v>
      </c>
      <c r="F161" s="182">
        <v>2110</v>
      </c>
      <c r="G161" s="182">
        <v>1020</v>
      </c>
      <c r="H161" s="182">
        <v>2055</v>
      </c>
      <c r="I161" s="182">
        <v>940</v>
      </c>
      <c r="J161" s="182"/>
      <c r="K161" s="182">
        <v>54</v>
      </c>
      <c r="L161" s="182" t="s">
        <v>219</v>
      </c>
      <c r="M161" s="182" t="s">
        <v>163</v>
      </c>
      <c r="N161" s="182" t="s">
        <v>215</v>
      </c>
      <c r="O161" s="182" t="s">
        <v>164</v>
      </c>
      <c r="P161" s="182" t="s">
        <v>165</v>
      </c>
      <c r="Q161" s="182" t="s">
        <v>181</v>
      </c>
      <c r="R161" s="182"/>
      <c r="S161" s="182"/>
      <c r="T161" s="182" t="s">
        <v>167</v>
      </c>
      <c r="U161" s="182" t="s">
        <v>168</v>
      </c>
      <c r="V161" s="182" t="s">
        <v>169</v>
      </c>
      <c r="W161" s="182" t="s">
        <v>170</v>
      </c>
      <c r="X161" s="182"/>
      <c r="Y161" s="182" t="s">
        <v>171</v>
      </c>
      <c r="Z161" s="182" t="s">
        <v>171</v>
      </c>
      <c r="AA161" s="182"/>
      <c r="AB161" s="182"/>
      <c r="AC161" s="182"/>
      <c r="AD161" s="182"/>
      <c r="AE161" s="182"/>
      <c r="AF161" s="182">
        <v>2073</v>
      </c>
      <c r="AG161" s="182">
        <v>946</v>
      </c>
      <c r="AH161" s="182" t="s">
        <v>175</v>
      </c>
      <c r="AI161" s="182" t="s">
        <v>176</v>
      </c>
      <c r="AJ161" s="182" t="s">
        <v>177</v>
      </c>
      <c r="AK161" s="182" t="s">
        <v>178</v>
      </c>
      <c r="AL161" s="182" t="s">
        <v>179</v>
      </c>
      <c r="AM161" s="183">
        <v>178.79</v>
      </c>
      <c r="AN161" s="183">
        <v>350.79</v>
      </c>
      <c r="AO161" s="183"/>
      <c r="AP161" s="183">
        <v>529.58000000000004</v>
      </c>
      <c r="AQ161" s="182" t="s">
        <v>220</v>
      </c>
      <c r="AR161" s="182"/>
    </row>
    <row r="162" spans="2:44" ht="14.3" x14ac:dyDescent="0.25">
      <c r="B162" s="184">
        <v>26</v>
      </c>
      <c r="C162" s="184" t="s">
        <v>345</v>
      </c>
      <c r="D162" s="184" t="s">
        <v>209</v>
      </c>
      <c r="E162" s="184" t="s">
        <v>610</v>
      </c>
      <c r="F162" s="184">
        <v>2110</v>
      </c>
      <c r="G162" s="184">
        <v>920</v>
      </c>
      <c r="H162" s="184">
        <v>2055</v>
      </c>
      <c r="I162" s="184">
        <v>840</v>
      </c>
      <c r="J162" s="184"/>
      <c r="K162" s="184">
        <v>54</v>
      </c>
      <c r="L162" s="184" t="s">
        <v>210</v>
      </c>
      <c r="M162" s="184" t="s">
        <v>163</v>
      </c>
      <c r="N162" s="184" t="s">
        <v>211</v>
      </c>
      <c r="O162" s="184" t="s">
        <v>164</v>
      </c>
      <c r="P162" s="184" t="s">
        <v>165</v>
      </c>
      <c r="Q162" s="184" t="s">
        <v>181</v>
      </c>
      <c r="R162" s="184"/>
      <c r="S162" s="184"/>
      <c r="T162" s="184" t="s">
        <v>167</v>
      </c>
      <c r="U162" s="184" t="s">
        <v>168</v>
      </c>
      <c r="V162" s="184" t="s">
        <v>169</v>
      </c>
      <c r="W162" s="184" t="s">
        <v>170</v>
      </c>
      <c r="X162" s="184"/>
      <c r="Y162" s="184" t="s">
        <v>171</v>
      </c>
      <c r="Z162" s="184" t="s">
        <v>171</v>
      </c>
      <c r="AA162" s="184"/>
      <c r="AB162" s="184"/>
      <c r="AC162" s="184"/>
      <c r="AD162" s="184"/>
      <c r="AE162" s="184"/>
      <c r="AF162" s="184">
        <v>2073</v>
      </c>
      <c r="AG162" s="184">
        <v>846</v>
      </c>
      <c r="AH162" s="184" t="s">
        <v>175</v>
      </c>
      <c r="AI162" s="184" t="s">
        <v>176</v>
      </c>
      <c r="AJ162" s="184" t="s">
        <v>177</v>
      </c>
      <c r="AK162" s="184" t="s">
        <v>178</v>
      </c>
      <c r="AL162" s="184" t="s">
        <v>179</v>
      </c>
      <c r="AM162" s="185">
        <v>172.24</v>
      </c>
      <c r="AN162" s="185">
        <v>247.29</v>
      </c>
      <c r="AO162" s="185"/>
      <c r="AP162" s="185">
        <v>419.53</v>
      </c>
      <c r="AQ162" s="184"/>
      <c r="AR162" s="184"/>
    </row>
    <row r="163" spans="2:44" ht="14.3" x14ac:dyDescent="0.25">
      <c r="B163" s="182">
        <v>26</v>
      </c>
      <c r="C163" s="182" t="s">
        <v>346</v>
      </c>
      <c r="D163" s="182" t="s">
        <v>209</v>
      </c>
      <c r="E163" s="182" t="s">
        <v>610</v>
      </c>
      <c r="F163" s="182">
        <v>2110</v>
      </c>
      <c r="G163" s="182">
        <v>920</v>
      </c>
      <c r="H163" s="182">
        <v>2055</v>
      </c>
      <c r="I163" s="182">
        <v>840</v>
      </c>
      <c r="J163" s="182"/>
      <c r="K163" s="182">
        <v>54</v>
      </c>
      <c r="L163" s="182" t="s">
        <v>210</v>
      </c>
      <c r="M163" s="182" t="s">
        <v>163</v>
      </c>
      <c r="N163" s="182" t="s">
        <v>211</v>
      </c>
      <c r="O163" s="182" t="s">
        <v>164</v>
      </c>
      <c r="P163" s="182" t="s">
        <v>165</v>
      </c>
      <c r="Q163" s="182" t="s">
        <v>181</v>
      </c>
      <c r="R163" s="182"/>
      <c r="S163" s="182"/>
      <c r="T163" s="182" t="s">
        <v>167</v>
      </c>
      <c r="U163" s="182" t="s">
        <v>168</v>
      </c>
      <c r="V163" s="182" t="s">
        <v>169</v>
      </c>
      <c r="W163" s="182" t="s">
        <v>170</v>
      </c>
      <c r="X163" s="182"/>
      <c r="Y163" s="182" t="s">
        <v>171</v>
      </c>
      <c r="Z163" s="182" t="s">
        <v>171</v>
      </c>
      <c r="AA163" s="182"/>
      <c r="AB163" s="182"/>
      <c r="AC163" s="182"/>
      <c r="AD163" s="182"/>
      <c r="AE163" s="182"/>
      <c r="AF163" s="182">
        <v>2073</v>
      </c>
      <c r="AG163" s="182">
        <v>846</v>
      </c>
      <c r="AH163" s="182" t="s">
        <v>175</v>
      </c>
      <c r="AI163" s="182" t="s">
        <v>176</v>
      </c>
      <c r="AJ163" s="182" t="s">
        <v>177</v>
      </c>
      <c r="AK163" s="182" t="s">
        <v>178</v>
      </c>
      <c r="AL163" s="182" t="s">
        <v>179</v>
      </c>
      <c r="AM163" s="183">
        <v>172.24</v>
      </c>
      <c r="AN163" s="183">
        <v>247.29</v>
      </c>
      <c r="AO163" s="183"/>
      <c r="AP163" s="183">
        <v>419.53</v>
      </c>
      <c r="AQ163" s="182"/>
      <c r="AR163" s="182"/>
    </row>
    <row r="164" spans="2:44" ht="14.3" x14ac:dyDescent="0.25">
      <c r="B164" s="184">
        <v>26</v>
      </c>
      <c r="C164" s="184" t="s">
        <v>347</v>
      </c>
      <c r="D164" s="184" t="s">
        <v>209</v>
      </c>
      <c r="E164" s="184" t="s">
        <v>610</v>
      </c>
      <c r="F164" s="184">
        <v>2110</v>
      </c>
      <c r="G164" s="184">
        <v>920</v>
      </c>
      <c r="H164" s="184">
        <v>2055</v>
      </c>
      <c r="I164" s="184">
        <v>840</v>
      </c>
      <c r="J164" s="184"/>
      <c r="K164" s="184">
        <v>54</v>
      </c>
      <c r="L164" s="184" t="s">
        <v>210</v>
      </c>
      <c r="M164" s="184" t="s">
        <v>163</v>
      </c>
      <c r="N164" s="184" t="s">
        <v>211</v>
      </c>
      <c r="O164" s="184" t="s">
        <v>164</v>
      </c>
      <c r="P164" s="184" t="s">
        <v>165</v>
      </c>
      <c r="Q164" s="184" t="s">
        <v>181</v>
      </c>
      <c r="R164" s="184"/>
      <c r="S164" s="184"/>
      <c r="T164" s="184" t="s">
        <v>167</v>
      </c>
      <c r="U164" s="184" t="s">
        <v>168</v>
      </c>
      <c r="V164" s="184" t="s">
        <v>169</v>
      </c>
      <c r="W164" s="184" t="s">
        <v>170</v>
      </c>
      <c r="X164" s="184"/>
      <c r="Y164" s="184" t="s">
        <v>171</v>
      </c>
      <c r="Z164" s="184" t="s">
        <v>171</v>
      </c>
      <c r="AA164" s="184"/>
      <c r="AB164" s="184"/>
      <c r="AC164" s="184"/>
      <c r="AD164" s="184"/>
      <c r="AE164" s="184"/>
      <c r="AF164" s="184">
        <v>2073</v>
      </c>
      <c r="AG164" s="184">
        <v>846</v>
      </c>
      <c r="AH164" s="184" t="s">
        <v>175</v>
      </c>
      <c r="AI164" s="184" t="s">
        <v>176</v>
      </c>
      <c r="AJ164" s="184" t="s">
        <v>177</v>
      </c>
      <c r="AK164" s="184" t="s">
        <v>178</v>
      </c>
      <c r="AL164" s="184" t="s">
        <v>179</v>
      </c>
      <c r="AM164" s="185">
        <v>172.24</v>
      </c>
      <c r="AN164" s="185">
        <v>247.29</v>
      </c>
      <c r="AO164" s="185"/>
      <c r="AP164" s="185">
        <v>419.53</v>
      </c>
      <c r="AQ164" s="184"/>
      <c r="AR164" s="184"/>
    </row>
    <row r="165" spans="2:44" ht="14.3" x14ac:dyDescent="0.25">
      <c r="B165" s="182">
        <v>21</v>
      </c>
      <c r="C165" s="182" t="s">
        <v>348</v>
      </c>
      <c r="D165" s="182" t="s">
        <v>209</v>
      </c>
      <c r="E165" s="182" t="s">
        <v>610</v>
      </c>
      <c r="F165" s="182">
        <v>2110</v>
      </c>
      <c r="G165" s="182">
        <v>620</v>
      </c>
      <c r="H165" s="182">
        <v>2055</v>
      </c>
      <c r="I165" s="182">
        <v>540</v>
      </c>
      <c r="J165" s="182"/>
      <c r="K165" s="182">
        <v>54</v>
      </c>
      <c r="L165" s="182" t="s">
        <v>210</v>
      </c>
      <c r="M165" s="182" t="s">
        <v>163</v>
      </c>
      <c r="N165" s="182" t="s">
        <v>211</v>
      </c>
      <c r="O165" s="182" t="s">
        <v>164</v>
      </c>
      <c r="P165" s="182" t="s">
        <v>165</v>
      </c>
      <c r="Q165" s="182" t="s">
        <v>181</v>
      </c>
      <c r="R165" s="182"/>
      <c r="S165" s="182"/>
      <c r="T165" s="182" t="s">
        <v>167</v>
      </c>
      <c r="U165" s="182" t="s">
        <v>168</v>
      </c>
      <c r="V165" s="182" t="s">
        <v>169</v>
      </c>
      <c r="W165" s="182" t="s">
        <v>170</v>
      </c>
      <c r="X165" s="182"/>
      <c r="Y165" s="182" t="s">
        <v>171</v>
      </c>
      <c r="Z165" s="182" t="s">
        <v>171</v>
      </c>
      <c r="AA165" s="182"/>
      <c r="AB165" s="182"/>
      <c r="AC165" s="182"/>
      <c r="AD165" s="182"/>
      <c r="AE165" s="182"/>
      <c r="AF165" s="182">
        <v>2073</v>
      </c>
      <c r="AG165" s="182">
        <v>546</v>
      </c>
      <c r="AH165" s="182" t="s">
        <v>175</v>
      </c>
      <c r="AI165" s="182" t="s">
        <v>176</v>
      </c>
      <c r="AJ165" s="182" t="s">
        <v>177</v>
      </c>
      <c r="AK165" s="182" t="s">
        <v>178</v>
      </c>
      <c r="AL165" s="182" t="s">
        <v>179</v>
      </c>
      <c r="AM165" s="183">
        <v>166.05</v>
      </c>
      <c r="AN165" s="183">
        <v>169.84</v>
      </c>
      <c r="AO165" s="183"/>
      <c r="AP165" s="183">
        <v>335.89</v>
      </c>
      <c r="AQ165" s="182"/>
      <c r="AR165" s="182"/>
    </row>
    <row r="166" spans="2:44" ht="14.3" x14ac:dyDescent="0.25">
      <c r="B166" s="184">
        <v>30</v>
      </c>
      <c r="C166" s="184" t="s">
        <v>349</v>
      </c>
      <c r="D166" s="184" t="s">
        <v>209</v>
      </c>
      <c r="E166" s="184" t="s">
        <v>610</v>
      </c>
      <c r="F166" s="184">
        <v>2110</v>
      </c>
      <c r="G166" s="184">
        <v>1450</v>
      </c>
      <c r="H166" s="184">
        <v>2055</v>
      </c>
      <c r="I166" s="184">
        <v>683</v>
      </c>
      <c r="J166" s="184">
        <v>683</v>
      </c>
      <c r="K166" s="184">
        <v>54</v>
      </c>
      <c r="L166" s="184" t="s">
        <v>214</v>
      </c>
      <c r="M166" s="184" t="s">
        <v>163</v>
      </c>
      <c r="N166" s="184" t="s">
        <v>215</v>
      </c>
      <c r="O166" s="184" t="s">
        <v>164</v>
      </c>
      <c r="P166" s="184" t="s">
        <v>165</v>
      </c>
      <c r="Q166" s="184" t="s">
        <v>181</v>
      </c>
      <c r="R166" s="184" t="s">
        <v>165</v>
      </c>
      <c r="S166" s="184" t="s">
        <v>181</v>
      </c>
      <c r="T166" s="184" t="s">
        <v>187</v>
      </c>
      <c r="U166" s="184" t="s">
        <v>168</v>
      </c>
      <c r="V166" s="184" t="s">
        <v>169</v>
      </c>
      <c r="W166" s="184" t="s">
        <v>170</v>
      </c>
      <c r="X166" s="184" t="s">
        <v>170</v>
      </c>
      <c r="Y166" s="184" t="s">
        <v>171</v>
      </c>
      <c r="Z166" s="184" t="s">
        <v>171</v>
      </c>
      <c r="AA166" s="184"/>
      <c r="AB166" s="184"/>
      <c r="AC166" s="184"/>
      <c r="AD166" s="184"/>
      <c r="AE166" s="184"/>
      <c r="AF166" s="184">
        <v>2073</v>
      </c>
      <c r="AG166" s="184">
        <v>1376</v>
      </c>
      <c r="AH166" s="184" t="s">
        <v>175</v>
      </c>
      <c r="AI166" s="184" t="s">
        <v>176</v>
      </c>
      <c r="AJ166" s="184" t="s">
        <v>177</v>
      </c>
      <c r="AK166" s="184" t="s">
        <v>178</v>
      </c>
      <c r="AL166" s="184" t="s">
        <v>179</v>
      </c>
      <c r="AM166" s="185">
        <v>185.95</v>
      </c>
      <c r="AN166" s="185">
        <v>756.76</v>
      </c>
      <c r="AO166" s="185"/>
      <c r="AP166" s="185">
        <v>942.71</v>
      </c>
      <c r="AQ166" s="184"/>
      <c r="AR166" s="184"/>
    </row>
    <row r="167" spans="2:44" ht="14.3" x14ac:dyDescent="0.25">
      <c r="B167" s="182">
        <v>30</v>
      </c>
      <c r="C167" s="182" t="s">
        <v>350</v>
      </c>
      <c r="D167" s="182" t="s">
        <v>209</v>
      </c>
      <c r="E167" s="182" t="s">
        <v>610</v>
      </c>
      <c r="F167" s="182">
        <v>2110</v>
      </c>
      <c r="G167" s="182">
        <v>1450</v>
      </c>
      <c r="H167" s="182">
        <v>2055</v>
      </c>
      <c r="I167" s="182">
        <v>683</v>
      </c>
      <c r="J167" s="182">
        <v>683</v>
      </c>
      <c r="K167" s="182">
        <v>54</v>
      </c>
      <c r="L167" s="182" t="s">
        <v>214</v>
      </c>
      <c r="M167" s="182" t="s">
        <v>163</v>
      </c>
      <c r="N167" s="182" t="s">
        <v>215</v>
      </c>
      <c r="O167" s="182" t="s">
        <v>164</v>
      </c>
      <c r="P167" s="182" t="s">
        <v>165</v>
      </c>
      <c r="Q167" s="182" t="s">
        <v>181</v>
      </c>
      <c r="R167" s="182" t="s">
        <v>165</v>
      </c>
      <c r="S167" s="182" t="s">
        <v>181</v>
      </c>
      <c r="T167" s="182" t="s">
        <v>187</v>
      </c>
      <c r="U167" s="182" t="s">
        <v>168</v>
      </c>
      <c r="V167" s="182" t="s">
        <v>169</v>
      </c>
      <c r="W167" s="182" t="s">
        <v>170</v>
      </c>
      <c r="X167" s="182" t="s">
        <v>170</v>
      </c>
      <c r="Y167" s="182" t="s">
        <v>171</v>
      </c>
      <c r="Z167" s="182" t="s">
        <v>171</v>
      </c>
      <c r="AA167" s="182"/>
      <c r="AB167" s="182"/>
      <c r="AC167" s="182"/>
      <c r="AD167" s="182"/>
      <c r="AE167" s="182"/>
      <c r="AF167" s="182">
        <v>2073</v>
      </c>
      <c r="AG167" s="182">
        <v>1376</v>
      </c>
      <c r="AH167" s="182" t="s">
        <v>175</v>
      </c>
      <c r="AI167" s="182" t="s">
        <v>176</v>
      </c>
      <c r="AJ167" s="182" t="s">
        <v>177</v>
      </c>
      <c r="AK167" s="182" t="s">
        <v>178</v>
      </c>
      <c r="AL167" s="182" t="s">
        <v>179</v>
      </c>
      <c r="AM167" s="183">
        <v>185.95</v>
      </c>
      <c r="AN167" s="183">
        <v>756.76</v>
      </c>
      <c r="AO167" s="183"/>
      <c r="AP167" s="183">
        <v>942.71</v>
      </c>
      <c r="AQ167" s="182"/>
      <c r="AR167" s="182"/>
    </row>
    <row r="168" spans="2:44" ht="14.3" x14ac:dyDescent="0.25">
      <c r="B168" s="184">
        <v>29</v>
      </c>
      <c r="C168" s="184" t="s">
        <v>351</v>
      </c>
      <c r="D168" s="184" t="s">
        <v>209</v>
      </c>
      <c r="E168" s="184" t="s">
        <v>610</v>
      </c>
      <c r="F168" s="184">
        <v>2110</v>
      </c>
      <c r="G168" s="184">
        <v>1020</v>
      </c>
      <c r="H168" s="184">
        <v>2055</v>
      </c>
      <c r="I168" s="184">
        <v>940</v>
      </c>
      <c r="J168" s="184"/>
      <c r="K168" s="184">
        <v>54</v>
      </c>
      <c r="L168" s="184" t="s">
        <v>219</v>
      </c>
      <c r="M168" s="184" t="s">
        <v>163</v>
      </c>
      <c r="N168" s="184" t="s">
        <v>215</v>
      </c>
      <c r="O168" s="184" t="s">
        <v>164</v>
      </c>
      <c r="P168" s="184" t="s">
        <v>165</v>
      </c>
      <c r="Q168" s="184" t="s">
        <v>181</v>
      </c>
      <c r="R168" s="184"/>
      <c r="S168" s="184"/>
      <c r="T168" s="184" t="s">
        <v>167</v>
      </c>
      <c r="U168" s="184" t="s">
        <v>168</v>
      </c>
      <c r="V168" s="184" t="s">
        <v>169</v>
      </c>
      <c r="W168" s="184" t="s">
        <v>170</v>
      </c>
      <c r="X168" s="184"/>
      <c r="Y168" s="184" t="s">
        <v>171</v>
      </c>
      <c r="Z168" s="184" t="s">
        <v>171</v>
      </c>
      <c r="AA168" s="184"/>
      <c r="AB168" s="184"/>
      <c r="AC168" s="184"/>
      <c r="AD168" s="184"/>
      <c r="AE168" s="184"/>
      <c r="AF168" s="184">
        <v>2073</v>
      </c>
      <c r="AG168" s="184">
        <v>946</v>
      </c>
      <c r="AH168" s="184" t="s">
        <v>175</v>
      </c>
      <c r="AI168" s="184" t="s">
        <v>176</v>
      </c>
      <c r="AJ168" s="184" t="s">
        <v>177</v>
      </c>
      <c r="AK168" s="184" t="s">
        <v>178</v>
      </c>
      <c r="AL168" s="184" t="s">
        <v>179</v>
      </c>
      <c r="AM168" s="185">
        <v>178.79</v>
      </c>
      <c r="AN168" s="185">
        <v>350.79</v>
      </c>
      <c r="AO168" s="185"/>
      <c r="AP168" s="185">
        <v>529.58000000000004</v>
      </c>
      <c r="AQ168" s="184" t="s">
        <v>220</v>
      </c>
      <c r="AR168" s="184"/>
    </row>
    <row r="169" spans="2:44" ht="14.3" x14ac:dyDescent="0.25">
      <c r="B169" s="182">
        <v>25</v>
      </c>
      <c r="C169" s="182" t="s">
        <v>352</v>
      </c>
      <c r="D169" s="182" t="s">
        <v>209</v>
      </c>
      <c r="E169" s="182" t="s">
        <v>610</v>
      </c>
      <c r="F169" s="182">
        <v>2110</v>
      </c>
      <c r="G169" s="182">
        <v>820</v>
      </c>
      <c r="H169" s="182">
        <v>2055</v>
      </c>
      <c r="I169" s="182">
        <v>740</v>
      </c>
      <c r="J169" s="182"/>
      <c r="K169" s="182">
        <v>54</v>
      </c>
      <c r="L169" s="182" t="s">
        <v>210</v>
      </c>
      <c r="M169" s="182" t="s">
        <v>163</v>
      </c>
      <c r="N169" s="182" t="s">
        <v>211</v>
      </c>
      <c r="O169" s="182" t="s">
        <v>164</v>
      </c>
      <c r="P169" s="182" t="s">
        <v>165</v>
      </c>
      <c r="Q169" s="182" t="s">
        <v>181</v>
      </c>
      <c r="R169" s="182"/>
      <c r="S169" s="182"/>
      <c r="T169" s="182" t="s">
        <v>167</v>
      </c>
      <c r="U169" s="182" t="s">
        <v>168</v>
      </c>
      <c r="V169" s="182" t="s">
        <v>169</v>
      </c>
      <c r="W169" s="182" t="s">
        <v>170</v>
      </c>
      <c r="X169" s="182"/>
      <c r="Y169" s="182" t="s">
        <v>171</v>
      </c>
      <c r="Z169" s="182" t="s">
        <v>171</v>
      </c>
      <c r="AA169" s="182"/>
      <c r="AB169" s="182"/>
      <c r="AC169" s="182"/>
      <c r="AD169" s="182"/>
      <c r="AE169" s="182"/>
      <c r="AF169" s="182">
        <v>2073</v>
      </c>
      <c r="AG169" s="182">
        <v>746</v>
      </c>
      <c r="AH169" s="182" t="s">
        <v>175</v>
      </c>
      <c r="AI169" s="182" t="s">
        <v>176</v>
      </c>
      <c r="AJ169" s="182" t="s">
        <v>177</v>
      </c>
      <c r="AK169" s="182" t="s">
        <v>178</v>
      </c>
      <c r="AL169" s="182" t="s">
        <v>179</v>
      </c>
      <c r="AM169" s="183">
        <v>171.49</v>
      </c>
      <c r="AN169" s="183">
        <v>239.43</v>
      </c>
      <c r="AO169" s="183"/>
      <c r="AP169" s="183">
        <v>410.92</v>
      </c>
      <c r="AQ169" s="182"/>
      <c r="AR169" s="182"/>
    </row>
    <row r="170" spans="2:44" ht="14.3" x14ac:dyDescent="0.25">
      <c r="B170" s="184">
        <v>21</v>
      </c>
      <c r="C170" s="184" t="s">
        <v>353</v>
      </c>
      <c r="D170" s="184" t="s">
        <v>209</v>
      </c>
      <c r="E170" s="184" t="s">
        <v>610</v>
      </c>
      <c r="F170" s="184">
        <v>2110</v>
      </c>
      <c r="G170" s="184">
        <v>620</v>
      </c>
      <c r="H170" s="184">
        <v>2055</v>
      </c>
      <c r="I170" s="184">
        <v>540</v>
      </c>
      <c r="J170" s="184"/>
      <c r="K170" s="184">
        <v>54</v>
      </c>
      <c r="L170" s="184" t="s">
        <v>210</v>
      </c>
      <c r="M170" s="184" t="s">
        <v>163</v>
      </c>
      <c r="N170" s="184" t="s">
        <v>211</v>
      </c>
      <c r="O170" s="184" t="s">
        <v>164</v>
      </c>
      <c r="P170" s="184" t="s">
        <v>165</v>
      </c>
      <c r="Q170" s="184" t="s">
        <v>181</v>
      </c>
      <c r="R170" s="184"/>
      <c r="S170" s="184"/>
      <c r="T170" s="184" t="s">
        <v>167</v>
      </c>
      <c r="U170" s="184" t="s">
        <v>168</v>
      </c>
      <c r="V170" s="184" t="s">
        <v>169</v>
      </c>
      <c r="W170" s="184" t="s">
        <v>170</v>
      </c>
      <c r="X170" s="184"/>
      <c r="Y170" s="184" t="s">
        <v>171</v>
      </c>
      <c r="Z170" s="184" t="s">
        <v>171</v>
      </c>
      <c r="AA170" s="184"/>
      <c r="AB170" s="184"/>
      <c r="AC170" s="184"/>
      <c r="AD170" s="184"/>
      <c r="AE170" s="184"/>
      <c r="AF170" s="184">
        <v>2073</v>
      </c>
      <c r="AG170" s="184">
        <v>546</v>
      </c>
      <c r="AH170" s="184" t="s">
        <v>175</v>
      </c>
      <c r="AI170" s="184" t="s">
        <v>176</v>
      </c>
      <c r="AJ170" s="184" t="s">
        <v>177</v>
      </c>
      <c r="AK170" s="184" t="s">
        <v>178</v>
      </c>
      <c r="AL170" s="184" t="s">
        <v>179</v>
      </c>
      <c r="AM170" s="185">
        <v>166.05</v>
      </c>
      <c r="AN170" s="185">
        <v>169.84</v>
      </c>
      <c r="AO170" s="185"/>
      <c r="AP170" s="185">
        <v>335.89</v>
      </c>
      <c r="AQ170" s="184"/>
      <c r="AR170" s="184"/>
    </row>
    <row r="171" spans="2:44" ht="14.3" x14ac:dyDescent="0.25">
      <c r="B171" s="182">
        <v>21</v>
      </c>
      <c r="C171" s="182" t="s">
        <v>354</v>
      </c>
      <c r="D171" s="182" t="s">
        <v>209</v>
      </c>
      <c r="E171" s="182" t="s">
        <v>610</v>
      </c>
      <c r="F171" s="182">
        <v>2110</v>
      </c>
      <c r="G171" s="182">
        <v>620</v>
      </c>
      <c r="H171" s="182">
        <v>2055</v>
      </c>
      <c r="I171" s="182">
        <v>540</v>
      </c>
      <c r="J171" s="182"/>
      <c r="K171" s="182">
        <v>54</v>
      </c>
      <c r="L171" s="182" t="s">
        <v>210</v>
      </c>
      <c r="M171" s="182" t="s">
        <v>163</v>
      </c>
      <c r="N171" s="182" t="s">
        <v>211</v>
      </c>
      <c r="O171" s="182" t="s">
        <v>164</v>
      </c>
      <c r="P171" s="182" t="s">
        <v>165</v>
      </c>
      <c r="Q171" s="182" t="s">
        <v>181</v>
      </c>
      <c r="R171" s="182"/>
      <c r="S171" s="182"/>
      <c r="T171" s="182" t="s">
        <v>167</v>
      </c>
      <c r="U171" s="182" t="s">
        <v>168</v>
      </c>
      <c r="V171" s="182" t="s">
        <v>169</v>
      </c>
      <c r="W171" s="182" t="s">
        <v>170</v>
      </c>
      <c r="X171" s="182"/>
      <c r="Y171" s="182" t="s">
        <v>171</v>
      </c>
      <c r="Z171" s="182" t="s">
        <v>171</v>
      </c>
      <c r="AA171" s="182"/>
      <c r="AB171" s="182"/>
      <c r="AC171" s="182"/>
      <c r="AD171" s="182"/>
      <c r="AE171" s="182"/>
      <c r="AF171" s="182">
        <v>2073</v>
      </c>
      <c r="AG171" s="182">
        <v>546</v>
      </c>
      <c r="AH171" s="182" t="s">
        <v>175</v>
      </c>
      <c r="AI171" s="182" t="s">
        <v>176</v>
      </c>
      <c r="AJ171" s="182" t="s">
        <v>177</v>
      </c>
      <c r="AK171" s="182" t="s">
        <v>178</v>
      </c>
      <c r="AL171" s="182" t="s">
        <v>179</v>
      </c>
      <c r="AM171" s="183">
        <v>166.05</v>
      </c>
      <c r="AN171" s="183">
        <v>169.84</v>
      </c>
      <c r="AO171" s="183"/>
      <c r="AP171" s="183">
        <v>335.89</v>
      </c>
      <c r="AQ171" s="182"/>
      <c r="AR171" s="182"/>
    </row>
    <row r="172" spans="2:44" ht="14.3" x14ac:dyDescent="0.25">
      <c r="B172" s="184">
        <v>31</v>
      </c>
      <c r="C172" s="184" t="s">
        <v>355</v>
      </c>
      <c r="D172" s="184" t="s">
        <v>209</v>
      </c>
      <c r="E172" s="184" t="s">
        <v>610</v>
      </c>
      <c r="F172" s="184">
        <v>2110</v>
      </c>
      <c r="G172" s="184">
        <v>1550</v>
      </c>
      <c r="H172" s="184">
        <v>2055</v>
      </c>
      <c r="I172" s="184">
        <v>733</v>
      </c>
      <c r="J172" s="184">
        <v>733</v>
      </c>
      <c r="K172" s="184">
        <v>54</v>
      </c>
      <c r="L172" s="184" t="s">
        <v>214</v>
      </c>
      <c r="M172" s="184" t="s">
        <v>163</v>
      </c>
      <c r="N172" s="184" t="s">
        <v>215</v>
      </c>
      <c r="O172" s="184" t="s">
        <v>164</v>
      </c>
      <c r="P172" s="184" t="s">
        <v>165</v>
      </c>
      <c r="Q172" s="184" t="s">
        <v>181</v>
      </c>
      <c r="R172" s="184" t="s">
        <v>165</v>
      </c>
      <c r="S172" s="184" t="s">
        <v>181</v>
      </c>
      <c r="T172" s="184" t="s">
        <v>187</v>
      </c>
      <c r="U172" s="184" t="s">
        <v>168</v>
      </c>
      <c r="V172" s="184" t="s">
        <v>169</v>
      </c>
      <c r="W172" s="184" t="s">
        <v>170</v>
      </c>
      <c r="X172" s="184" t="s">
        <v>170</v>
      </c>
      <c r="Y172" s="184" t="s">
        <v>171</v>
      </c>
      <c r="Z172" s="184" t="s">
        <v>171</v>
      </c>
      <c r="AA172" s="184"/>
      <c r="AB172" s="184"/>
      <c r="AC172" s="184"/>
      <c r="AD172" s="184"/>
      <c r="AE172" s="184"/>
      <c r="AF172" s="184">
        <v>2073</v>
      </c>
      <c r="AG172" s="184">
        <v>1476</v>
      </c>
      <c r="AH172" s="184" t="s">
        <v>175</v>
      </c>
      <c r="AI172" s="184" t="s">
        <v>176</v>
      </c>
      <c r="AJ172" s="184" t="s">
        <v>177</v>
      </c>
      <c r="AK172" s="184" t="s">
        <v>178</v>
      </c>
      <c r="AL172" s="184" t="s">
        <v>179</v>
      </c>
      <c r="AM172" s="185">
        <v>186.73</v>
      </c>
      <c r="AN172" s="185">
        <v>764.62</v>
      </c>
      <c r="AO172" s="185"/>
      <c r="AP172" s="185">
        <v>951.35</v>
      </c>
      <c r="AQ172" s="184"/>
      <c r="AR172" s="184"/>
    </row>
    <row r="173" spans="2:44" ht="14.3" x14ac:dyDescent="0.25">
      <c r="B173" s="182">
        <v>21</v>
      </c>
      <c r="C173" s="182" t="s">
        <v>356</v>
      </c>
      <c r="D173" s="182" t="s">
        <v>209</v>
      </c>
      <c r="E173" s="182" t="s">
        <v>610</v>
      </c>
      <c r="F173" s="182">
        <v>2110</v>
      </c>
      <c r="G173" s="182">
        <v>620</v>
      </c>
      <c r="H173" s="182">
        <v>2055</v>
      </c>
      <c r="I173" s="182">
        <v>540</v>
      </c>
      <c r="J173" s="182"/>
      <c r="K173" s="182">
        <v>54</v>
      </c>
      <c r="L173" s="182" t="s">
        <v>210</v>
      </c>
      <c r="M173" s="182" t="s">
        <v>163</v>
      </c>
      <c r="N173" s="182" t="s">
        <v>211</v>
      </c>
      <c r="O173" s="182" t="s">
        <v>164</v>
      </c>
      <c r="P173" s="182" t="s">
        <v>165</v>
      </c>
      <c r="Q173" s="182" t="s">
        <v>181</v>
      </c>
      <c r="R173" s="182"/>
      <c r="S173" s="182"/>
      <c r="T173" s="182" t="s">
        <v>167</v>
      </c>
      <c r="U173" s="182" t="s">
        <v>168</v>
      </c>
      <c r="V173" s="182" t="s">
        <v>169</v>
      </c>
      <c r="W173" s="182" t="s">
        <v>170</v>
      </c>
      <c r="X173" s="182"/>
      <c r="Y173" s="182" t="s">
        <v>171</v>
      </c>
      <c r="Z173" s="182" t="s">
        <v>171</v>
      </c>
      <c r="AA173" s="182"/>
      <c r="AB173" s="182"/>
      <c r="AC173" s="182"/>
      <c r="AD173" s="182"/>
      <c r="AE173" s="182"/>
      <c r="AF173" s="182">
        <v>2073</v>
      </c>
      <c r="AG173" s="182">
        <v>546</v>
      </c>
      <c r="AH173" s="182" t="s">
        <v>175</v>
      </c>
      <c r="AI173" s="182" t="s">
        <v>176</v>
      </c>
      <c r="AJ173" s="182" t="s">
        <v>177</v>
      </c>
      <c r="AK173" s="182" t="s">
        <v>178</v>
      </c>
      <c r="AL173" s="182" t="s">
        <v>179</v>
      </c>
      <c r="AM173" s="183">
        <v>166.05</v>
      </c>
      <c r="AN173" s="183">
        <v>169.84</v>
      </c>
      <c r="AO173" s="183"/>
      <c r="AP173" s="183">
        <v>335.89</v>
      </c>
      <c r="AQ173" s="182"/>
      <c r="AR173" s="182"/>
    </row>
    <row r="174" spans="2:44" ht="14.3" x14ac:dyDescent="0.25">
      <c r="B174" s="184">
        <v>21</v>
      </c>
      <c r="C174" s="184" t="s">
        <v>357</v>
      </c>
      <c r="D174" s="184" t="s">
        <v>209</v>
      </c>
      <c r="E174" s="184" t="s">
        <v>610</v>
      </c>
      <c r="F174" s="184">
        <v>2110</v>
      </c>
      <c r="G174" s="184">
        <v>620</v>
      </c>
      <c r="H174" s="184">
        <v>2055</v>
      </c>
      <c r="I174" s="184">
        <v>540</v>
      </c>
      <c r="J174" s="184"/>
      <c r="K174" s="184">
        <v>54</v>
      </c>
      <c r="L174" s="184" t="s">
        <v>210</v>
      </c>
      <c r="M174" s="184" t="s">
        <v>163</v>
      </c>
      <c r="N174" s="184" t="s">
        <v>211</v>
      </c>
      <c r="O174" s="184" t="s">
        <v>164</v>
      </c>
      <c r="P174" s="184" t="s">
        <v>165</v>
      </c>
      <c r="Q174" s="184" t="s">
        <v>181</v>
      </c>
      <c r="R174" s="184"/>
      <c r="S174" s="184"/>
      <c r="T174" s="184" t="s">
        <v>167</v>
      </c>
      <c r="U174" s="184" t="s">
        <v>168</v>
      </c>
      <c r="V174" s="184" t="s">
        <v>169</v>
      </c>
      <c r="W174" s="184" t="s">
        <v>170</v>
      </c>
      <c r="X174" s="184"/>
      <c r="Y174" s="184" t="s">
        <v>171</v>
      </c>
      <c r="Z174" s="184" t="s">
        <v>171</v>
      </c>
      <c r="AA174" s="184"/>
      <c r="AB174" s="184"/>
      <c r="AC174" s="184"/>
      <c r="AD174" s="184"/>
      <c r="AE174" s="184"/>
      <c r="AF174" s="184">
        <v>2073</v>
      </c>
      <c r="AG174" s="184">
        <v>546</v>
      </c>
      <c r="AH174" s="184" t="s">
        <v>175</v>
      </c>
      <c r="AI174" s="184" t="s">
        <v>176</v>
      </c>
      <c r="AJ174" s="184" t="s">
        <v>177</v>
      </c>
      <c r="AK174" s="184" t="s">
        <v>178</v>
      </c>
      <c r="AL174" s="184" t="s">
        <v>179</v>
      </c>
      <c r="AM174" s="185">
        <v>166.05</v>
      </c>
      <c r="AN174" s="185">
        <v>169.84</v>
      </c>
      <c r="AO174" s="185"/>
      <c r="AP174" s="185">
        <v>335.89</v>
      </c>
      <c r="AQ174" s="184"/>
      <c r="AR174" s="184"/>
    </row>
    <row r="175" spans="2:44" ht="14.3" x14ac:dyDescent="0.25">
      <c r="B175" s="182">
        <v>39</v>
      </c>
      <c r="C175" s="182" t="s">
        <v>620</v>
      </c>
      <c r="D175" s="182" t="s">
        <v>621</v>
      </c>
      <c r="E175" s="182" t="s">
        <v>622</v>
      </c>
      <c r="F175" s="182">
        <v>2110</v>
      </c>
      <c r="G175" s="182">
        <v>920</v>
      </c>
      <c r="H175" s="182">
        <v>2055</v>
      </c>
      <c r="I175" s="182">
        <v>840</v>
      </c>
      <c r="J175" s="182"/>
      <c r="K175" s="182">
        <v>54</v>
      </c>
      <c r="L175" s="182" t="s">
        <v>214</v>
      </c>
      <c r="M175" s="182" t="s">
        <v>163</v>
      </c>
      <c r="N175" s="182" t="s">
        <v>215</v>
      </c>
      <c r="O175" s="182" t="s">
        <v>164</v>
      </c>
      <c r="P175" s="182" t="s">
        <v>165</v>
      </c>
      <c r="Q175" s="182" t="s">
        <v>166</v>
      </c>
      <c r="R175" s="182"/>
      <c r="S175" s="182"/>
      <c r="T175" s="182" t="s">
        <v>167</v>
      </c>
      <c r="U175" s="182" t="s">
        <v>168</v>
      </c>
      <c r="V175" s="182" t="s">
        <v>169</v>
      </c>
      <c r="W175" s="182" t="s">
        <v>170</v>
      </c>
      <c r="X175" s="182"/>
      <c r="Y175" s="182" t="s">
        <v>171</v>
      </c>
      <c r="Z175" s="182" t="s">
        <v>171</v>
      </c>
      <c r="AA175" s="182"/>
      <c r="AB175" s="182"/>
      <c r="AC175" s="182"/>
      <c r="AD175" s="182"/>
      <c r="AE175" s="182"/>
      <c r="AF175" s="182">
        <v>2073</v>
      </c>
      <c r="AG175" s="182">
        <v>846</v>
      </c>
      <c r="AH175" s="182" t="s">
        <v>175</v>
      </c>
      <c r="AI175" s="182" t="s">
        <v>176</v>
      </c>
      <c r="AJ175" s="182"/>
      <c r="AK175" s="182"/>
      <c r="AL175" s="182" t="s">
        <v>623</v>
      </c>
      <c r="AM175" s="183">
        <v>154.86000000000001</v>
      </c>
      <c r="AN175" s="183">
        <v>384.13</v>
      </c>
      <c r="AO175" s="183"/>
      <c r="AP175" s="183">
        <v>538.99</v>
      </c>
      <c r="AQ175" s="182"/>
      <c r="AR175" s="182"/>
    </row>
    <row r="176" spans="2:44" ht="14.3" x14ac:dyDescent="0.25">
      <c r="B176" s="184">
        <v>37</v>
      </c>
      <c r="C176" s="184" t="s">
        <v>624</v>
      </c>
      <c r="D176" s="184" t="s">
        <v>625</v>
      </c>
      <c r="E176" s="184" t="s">
        <v>626</v>
      </c>
      <c r="F176" s="184">
        <v>2110</v>
      </c>
      <c r="G176" s="184">
        <v>820</v>
      </c>
      <c r="H176" s="184">
        <v>2055</v>
      </c>
      <c r="I176" s="184">
        <v>740</v>
      </c>
      <c r="J176" s="184"/>
      <c r="K176" s="184">
        <v>44</v>
      </c>
      <c r="L176" s="184" t="s">
        <v>617</v>
      </c>
      <c r="M176" s="184" t="s">
        <v>185</v>
      </c>
      <c r="N176" s="184" t="s">
        <v>192</v>
      </c>
      <c r="O176" s="184" t="s">
        <v>164</v>
      </c>
      <c r="P176" s="184" t="s">
        <v>165</v>
      </c>
      <c r="Q176" s="184" t="s">
        <v>166</v>
      </c>
      <c r="R176" s="184"/>
      <c r="S176" s="184"/>
      <c r="T176" s="184" t="s">
        <v>167</v>
      </c>
      <c r="U176" s="184" t="s">
        <v>168</v>
      </c>
      <c r="V176" s="184" t="s">
        <v>169</v>
      </c>
      <c r="W176" s="184" t="s">
        <v>170</v>
      </c>
      <c r="X176" s="184"/>
      <c r="Y176" s="184" t="s">
        <v>171</v>
      </c>
      <c r="Z176" s="184" t="s">
        <v>171</v>
      </c>
      <c r="AA176" s="184"/>
      <c r="AB176" s="184"/>
      <c r="AC176" s="184"/>
      <c r="AD176" s="184"/>
      <c r="AE176" s="184"/>
      <c r="AF176" s="184">
        <v>2073</v>
      </c>
      <c r="AG176" s="184">
        <v>746</v>
      </c>
      <c r="AH176" s="184" t="s">
        <v>177</v>
      </c>
      <c r="AI176" s="184" t="s">
        <v>176</v>
      </c>
      <c r="AJ176" s="184" t="s">
        <v>177</v>
      </c>
      <c r="AK176" s="184" t="s">
        <v>178</v>
      </c>
      <c r="AL176" s="184" t="s">
        <v>179</v>
      </c>
      <c r="AM176" s="185">
        <v>149.22999999999999</v>
      </c>
      <c r="AN176" s="185">
        <v>277.23</v>
      </c>
      <c r="AO176" s="185"/>
      <c r="AP176" s="185">
        <v>426.46</v>
      </c>
      <c r="AQ176" s="184"/>
      <c r="AR176" s="184"/>
    </row>
    <row r="177" spans="2:44" ht="14.3" x14ac:dyDescent="0.25">
      <c r="B177" s="182">
        <v>38</v>
      </c>
      <c r="C177" s="182" t="s">
        <v>627</v>
      </c>
      <c r="D177" s="182" t="s">
        <v>628</v>
      </c>
      <c r="E177" s="182" t="s">
        <v>626</v>
      </c>
      <c r="F177" s="182">
        <v>2110</v>
      </c>
      <c r="G177" s="182">
        <v>1500</v>
      </c>
      <c r="H177" s="182">
        <v>2055</v>
      </c>
      <c r="I177" s="182">
        <v>1420</v>
      </c>
      <c r="J177" s="182"/>
      <c r="K177" s="182">
        <v>54</v>
      </c>
      <c r="L177" s="182" t="s">
        <v>214</v>
      </c>
      <c r="M177" s="182" t="s">
        <v>238</v>
      </c>
      <c r="N177" s="182" t="s">
        <v>64</v>
      </c>
      <c r="O177" s="182" t="s">
        <v>164</v>
      </c>
      <c r="P177" s="182" t="s">
        <v>165</v>
      </c>
      <c r="Q177" s="182" t="s">
        <v>166</v>
      </c>
      <c r="R177" s="182"/>
      <c r="S177" s="182"/>
      <c r="T177" s="182" t="s">
        <v>167</v>
      </c>
      <c r="U177" s="182" t="s">
        <v>168</v>
      </c>
      <c r="V177" s="182" t="s">
        <v>169</v>
      </c>
      <c r="W177" s="182" t="s">
        <v>170</v>
      </c>
      <c r="X177" s="182"/>
      <c r="Y177" s="182"/>
      <c r="Z177" s="182"/>
      <c r="AA177" s="182"/>
      <c r="AB177" s="182"/>
      <c r="AC177" s="182"/>
      <c r="AD177" s="182"/>
      <c r="AE177" s="182"/>
      <c r="AF177" s="182">
        <v>2073</v>
      </c>
      <c r="AG177" s="182">
        <v>1426</v>
      </c>
      <c r="AH177" s="182" t="s">
        <v>175</v>
      </c>
      <c r="AI177" s="182" t="s">
        <v>176</v>
      </c>
      <c r="AJ177" s="182" t="s">
        <v>177</v>
      </c>
      <c r="AK177" s="182" t="s">
        <v>178</v>
      </c>
      <c r="AL177" s="182" t="s">
        <v>179</v>
      </c>
      <c r="AM177" s="183">
        <v>186.35</v>
      </c>
      <c r="AN177" s="183">
        <v>681.68</v>
      </c>
      <c r="AO177" s="183"/>
      <c r="AP177" s="183">
        <v>868.03</v>
      </c>
      <c r="AQ177" s="182" t="s">
        <v>220</v>
      </c>
      <c r="AR177" s="182" t="s">
        <v>171</v>
      </c>
    </row>
    <row r="178" spans="2:44" ht="14.3" x14ac:dyDescent="0.25">
      <c r="B178" s="184">
        <v>28</v>
      </c>
      <c r="C178" s="184" t="s">
        <v>358</v>
      </c>
      <c r="D178" s="184" t="s">
        <v>209</v>
      </c>
      <c r="E178" s="184" t="s">
        <v>610</v>
      </c>
      <c r="F178" s="184">
        <v>2110</v>
      </c>
      <c r="G178" s="184">
        <v>1020</v>
      </c>
      <c r="H178" s="184">
        <v>2055</v>
      </c>
      <c r="I178" s="184">
        <v>940</v>
      </c>
      <c r="J178" s="184"/>
      <c r="K178" s="184">
        <v>54</v>
      </c>
      <c r="L178" s="184" t="s">
        <v>162</v>
      </c>
      <c r="M178" s="184" t="s">
        <v>163</v>
      </c>
      <c r="N178" s="184" t="s">
        <v>186</v>
      </c>
      <c r="O178" s="184" t="s">
        <v>164</v>
      </c>
      <c r="P178" s="184" t="s">
        <v>165</v>
      </c>
      <c r="Q178" s="184" t="s">
        <v>181</v>
      </c>
      <c r="R178" s="184"/>
      <c r="S178" s="184"/>
      <c r="T178" s="184" t="s">
        <v>167</v>
      </c>
      <c r="U178" s="184" t="s">
        <v>168</v>
      </c>
      <c r="V178" s="184" t="s">
        <v>169</v>
      </c>
      <c r="W178" s="184" t="s">
        <v>170</v>
      </c>
      <c r="X178" s="184"/>
      <c r="Y178" s="184" t="s">
        <v>171</v>
      </c>
      <c r="Z178" s="184" t="s">
        <v>171</v>
      </c>
      <c r="AA178" s="184"/>
      <c r="AB178" s="184"/>
      <c r="AC178" s="184"/>
      <c r="AD178" s="184"/>
      <c r="AE178" s="184"/>
      <c r="AF178" s="184">
        <v>2073</v>
      </c>
      <c r="AG178" s="184">
        <v>946</v>
      </c>
      <c r="AH178" s="184" t="s">
        <v>175</v>
      </c>
      <c r="AI178" s="184" t="s">
        <v>176</v>
      </c>
      <c r="AJ178" s="184" t="s">
        <v>177</v>
      </c>
      <c r="AK178" s="184" t="s">
        <v>178</v>
      </c>
      <c r="AL178" s="184" t="s">
        <v>179</v>
      </c>
      <c r="AM178" s="185">
        <v>178.79</v>
      </c>
      <c r="AN178" s="185">
        <v>202.95</v>
      </c>
      <c r="AO178" s="185"/>
      <c r="AP178" s="185">
        <v>381.74</v>
      </c>
      <c r="AQ178" s="184"/>
      <c r="AR178" s="184"/>
    </row>
    <row r="179" spans="2:44" ht="14.3" x14ac:dyDescent="0.25">
      <c r="B179" s="182">
        <v>5</v>
      </c>
      <c r="C179" s="182" t="s">
        <v>359</v>
      </c>
      <c r="D179" s="182" t="s">
        <v>183</v>
      </c>
      <c r="E179" s="182" t="s">
        <v>609</v>
      </c>
      <c r="F179" s="182">
        <v>2110</v>
      </c>
      <c r="G179" s="182">
        <v>1020</v>
      </c>
      <c r="H179" s="182">
        <v>2055</v>
      </c>
      <c r="I179" s="182">
        <v>940</v>
      </c>
      <c r="J179" s="182"/>
      <c r="K179" s="182">
        <v>54</v>
      </c>
      <c r="L179" s="182" t="s">
        <v>184</v>
      </c>
      <c r="M179" s="182" t="s">
        <v>185</v>
      </c>
      <c r="N179" s="182" t="s">
        <v>186</v>
      </c>
      <c r="O179" s="182" t="s">
        <v>164</v>
      </c>
      <c r="P179" s="182" t="s">
        <v>165</v>
      </c>
      <c r="Q179" s="182" t="s">
        <v>181</v>
      </c>
      <c r="R179" s="182"/>
      <c r="S179" s="182"/>
      <c r="T179" s="182" t="s">
        <v>167</v>
      </c>
      <c r="U179" s="182" t="s">
        <v>168</v>
      </c>
      <c r="V179" s="182" t="s">
        <v>169</v>
      </c>
      <c r="W179" s="182" t="s">
        <v>170</v>
      </c>
      <c r="X179" s="182"/>
      <c r="Y179" s="182" t="s">
        <v>171</v>
      </c>
      <c r="Z179" s="182" t="s">
        <v>171</v>
      </c>
      <c r="AA179" s="182"/>
      <c r="AB179" s="182">
        <v>1</v>
      </c>
      <c r="AC179" s="182" t="s">
        <v>172</v>
      </c>
      <c r="AD179" s="182" t="s">
        <v>200</v>
      </c>
      <c r="AE179" s="182" t="s">
        <v>174</v>
      </c>
      <c r="AF179" s="182">
        <v>2073</v>
      </c>
      <c r="AG179" s="182">
        <v>946</v>
      </c>
      <c r="AH179" s="182" t="s">
        <v>177</v>
      </c>
      <c r="AI179" s="182" t="s">
        <v>176</v>
      </c>
      <c r="AJ179" s="182" t="s">
        <v>177</v>
      </c>
      <c r="AK179" s="182" t="s">
        <v>178</v>
      </c>
      <c r="AL179" s="182" t="s">
        <v>179</v>
      </c>
      <c r="AM179" s="183">
        <v>173.85</v>
      </c>
      <c r="AN179" s="183">
        <v>356.22</v>
      </c>
      <c r="AO179" s="183"/>
      <c r="AP179" s="183">
        <v>530.07000000000005</v>
      </c>
      <c r="AQ179" s="182"/>
      <c r="AR179" s="182"/>
    </row>
    <row r="180" spans="2:44" ht="14.3" x14ac:dyDescent="0.25">
      <c r="B180" s="184">
        <v>30</v>
      </c>
      <c r="C180" s="184" t="s">
        <v>360</v>
      </c>
      <c r="D180" s="184" t="s">
        <v>209</v>
      </c>
      <c r="E180" s="184" t="s">
        <v>610</v>
      </c>
      <c r="F180" s="184">
        <v>2110</v>
      </c>
      <c r="G180" s="184">
        <v>1450</v>
      </c>
      <c r="H180" s="184">
        <v>2055</v>
      </c>
      <c r="I180" s="184">
        <v>683</v>
      </c>
      <c r="J180" s="184">
        <v>683</v>
      </c>
      <c r="K180" s="184">
        <v>54</v>
      </c>
      <c r="L180" s="184" t="s">
        <v>214</v>
      </c>
      <c r="M180" s="184" t="s">
        <v>163</v>
      </c>
      <c r="N180" s="184" t="s">
        <v>215</v>
      </c>
      <c r="O180" s="184" t="s">
        <v>164</v>
      </c>
      <c r="P180" s="184" t="s">
        <v>165</v>
      </c>
      <c r="Q180" s="184" t="s">
        <v>181</v>
      </c>
      <c r="R180" s="184" t="s">
        <v>165</v>
      </c>
      <c r="S180" s="184" t="s">
        <v>181</v>
      </c>
      <c r="T180" s="184" t="s">
        <v>187</v>
      </c>
      <c r="U180" s="184" t="s">
        <v>168</v>
      </c>
      <c r="V180" s="184" t="s">
        <v>169</v>
      </c>
      <c r="W180" s="184" t="s">
        <v>170</v>
      </c>
      <c r="X180" s="184" t="s">
        <v>170</v>
      </c>
      <c r="Y180" s="184" t="s">
        <v>171</v>
      </c>
      <c r="Z180" s="184" t="s">
        <v>171</v>
      </c>
      <c r="AA180" s="184"/>
      <c r="AB180" s="184"/>
      <c r="AC180" s="184"/>
      <c r="AD180" s="184"/>
      <c r="AE180" s="184"/>
      <c r="AF180" s="184">
        <v>2073</v>
      </c>
      <c r="AG180" s="184">
        <v>1376</v>
      </c>
      <c r="AH180" s="184" t="s">
        <v>175</v>
      </c>
      <c r="AI180" s="184" t="s">
        <v>176</v>
      </c>
      <c r="AJ180" s="184" t="s">
        <v>177</v>
      </c>
      <c r="AK180" s="184" t="s">
        <v>178</v>
      </c>
      <c r="AL180" s="184" t="s">
        <v>179</v>
      </c>
      <c r="AM180" s="185">
        <v>185.95</v>
      </c>
      <c r="AN180" s="185">
        <v>756.76</v>
      </c>
      <c r="AO180" s="185"/>
      <c r="AP180" s="185">
        <v>942.71</v>
      </c>
      <c r="AQ180" s="184"/>
      <c r="AR180" s="184"/>
    </row>
    <row r="181" spans="2:44" ht="14.3" x14ac:dyDescent="0.25">
      <c r="B181" s="182">
        <v>24</v>
      </c>
      <c r="C181" s="182" t="s">
        <v>361</v>
      </c>
      <c r="D181" s="182" t="s">
        <v>209</v>
      </c>
      <c r="E181" s="182" t="s">
        <v>610</v>
      </c>
      <c r="F181" s="182">
        <v>2110</v>
      </c>
      <c r="G181" s="182">
        <v>720</v>
      </c>
      <c r="H181" s="182">
        <v>2055</v>
      </c>
      <c r="I181" s="182">
        <v>640</v>
      </c>
      <c r="J181" s="182"/>
      <c r="K181" s="182">
        <v>54</v>
      </c>
      <c r="L181" s="182" t="s">
        <v>210</v>
      </c>
      <c r="M181" s="182" t="s">
        <v>163</v>
      </c>
      <c r="N181" s="182" t="s">
        <v>211</v>
      </c>
      <c r="O181" s="182" t="s">
        <v>164</v>
      </c>
      <c r="P181" s="182" t="s">
        <v>165</v>
      </c>
      <c r="Q181" s="182" t="s">
        <v>181</v>
      </c>
      <c r="R181" s="182"/>
      <c r="S181" s="182"/>
      <c r="T181" s="182" t="s">
        <v>167</v>
      </c>
      <c r="U181" s="182" t="s">
        <v>168</v>
      </c>
      <c r="V181" s="182" t="s">
        <v>169</v>
      </c>
      <c r="W181" s="182" t="s">
        <v>170</v>
      </c>
      <c r="X181" s="182"/>
      <c r="Y181" s="182" t="s">
        <v>171</v>
      </c>
      <c r="Z181" s="182" t="s">
        <v>171</v>
      </c>
      <c r="AA181" s="182"/>
      <c r="AB181" s="182"/>
      <c r="AC181" s="182"/>
      <c r="AD181" s="182"/>
      <c r="AE181" s="182"/>
      <c r="AF181" s="182">
        <v>2073</v>
      </c>
      <c r="AG181" s="182">
        <v>646</v>
      </c>
      <c r="AH181" s="182" t="s">
        <v>175</v>
      </c>
      <c r="AI181" s="182" t="s">
        <v>176</v>
      </c>
      <c r="AJ181" s="182" t="s">
        <v>177</v>
      </c>
      <c r="AK181" s="182" t="s">
        <v>178</v>
      </c>
      <c r="AL181" s="182" t="s">
        <v>179</v>
      </c>
      <c r="AM181" s="183">
        <v>170.7</v>
      </c>
      <c r="AN181" s="183">
        <v>231.57</v>
      </c>
      <c r="AO181" s="183"/>
      <c r="AP181" s="183">
        <v>402.27</v>
      </c>
      <c r="AQ181" s="182"/>
      <c r="AR181" s="182"/>
    </row>
    <row r="182" spans="2:44" ht="14.3" x14ac:dyDescent="0.25">
      <c r="B182" s="184">
        <v>4</v>
      </c>
      <c r="C182" s="184" t="s">
        <v>362</v>
      </c>
      <c r="D182" s="184" t="s">
        <v>183</v>
      </c>
      <c r="E182" s="184" t="s">
        <v>609</v>
      </c>
      <c r="F182" s="184">
        <v>2110</v>
      </c>
      <c r="G182" s="184">
        <v>1020</v>
      </c>
      <c r="H182" s="184">
        <v>2055</v>
      </c>
      <c r="I182" s="184">
        <v>940</v>
      </c>
      <c r="J182" s="184"/>
      <c r="K182" s="184">
        <v>54</v>
      </c>
      <c r="L182" s="184" t="s">
        <v>184</v>
      </c>
      <c r="M182" s="184" t="s">
        <v>185</v>
      </c>
      <c r="N182" s="184" t="s">
        <v>186</v>
      </c>
      <c r="O182" s="184" t="s">
        <v>164</v>
      </c>
      <c r="P182" s="184" t="s">
        <v>165</v>
      </c>
      <c r="Q182" s="184" t="s">
        <v>181</v>
      </c>
      <c r="R182" s="184"/>
      <c r="S182" s="184"/>
      <c r="T182" s="184" t="s">
        <v>167</v>
      </c>
      <c r="U182" s="184" t="s">
        <v>168</v>
      </c>
      <c r="V182" s="184" t="s">
        <v>169</v>
      </c>
      <c r="W182" s="184" t="s">
        <v>170</v>
      </c>
      <c r="X182" s="184"/>
      <c r="Y182" s="184" t="s">
        <v>171</v>
      </c>
      <c r="Z182" s="184" t="s">
        <v>171</v>
      </c>
      <c r="AA182" s="184"/>
      <c r="AB182" s="184"/>
      <c r="AC182" s="184"/>
      <c r="AD182" s="184"/>
      <c r="AE182" s="184"/>
      <c r="AF182" s="184">
        <v>2073</v>
      </c>
      <c r="AG182" s="184">
        <v>946</v>
      </c>
      <c r="AH182" s="184" t="s">
        <v>177</v>
      </c>
      <c r="AI182" s="184" t="s">
        <v>176</v>
      </c>
      <c r="AJ182" s="184" t="s">
        <v>177</v>
      </c>
      <c r="AK182" s="184" t="s">
        <v>178</v>
      </c>
      <c r="AL182" s="184" t="s">
        <v>179</v>
      </c>
      <c r="AM182" s="185">
        <v>173.85</v>
      </c>
      <c r="AN182" s="185">
        <v>204.02</v>
      </c>
      <c r="AO182" s="185"/>
      <c r="AP182" s="185">
        <v>377.87</v>
      </c>
      <c r="AQ182" s="184"/>
      <c r="AR182" s="184"/>
    </row>
    <row r="183" spans="2:44" ht="14.3" x14ac:dyDescent="0.25">
      <c r="B183" s="182">
        <v>3</v>
      </c>
      <c r="C183" s="182" t="s">
        <v>363</v>
      </c>
      <c r="D183" s="182" t="s">
        <v>183</v>
      </c>
      <c r="E183" s="182" t="s">
        <v>609</v>
      </c>
      <c r="F183" s="182">
        <v>2110</v>
      </c>
      <c r="G183" s="182">
        <v>1020</v>
      </c>
      <c r="H183" s="182">
        <v>2055</v>
      </c>
      <c r="I183" s="182">
        <v>940</v>
      </c>
      <c r="J183" s="182"/>
      <c r="K183" s="182">
        <v>44</v>
      </c>
      <c r="L183" s="182" t="s">
        <v>184</v>
      </c>
      <c r="M183" s="182" t="s">
        <v>185</v>
      </c>
      <c r="N183" s="182" t="s">
        <v>186</v>
      </c>
      <c r="O183" s="182" t="s">
        <v>164</v>
      </c>
      <c r="P183" s="182" t="s">
        <v>165</v>
      </c>
      <c r="Q183" s="182" t="s">
        <v>181</v>
      </c>
      <c r="R183" s="182"/>
      <c r="S183" s="182"/>
      <c r="T183" s="182" t="s">
        <v>167</v>
      </c>
      <c r="U183" s="182" t="s">
        <v>168</v>
      </c>
      <c r="V183" s="182" t="s">
        <v>169</v>
      </c>
      <c r="W183" s="182" t="s">
        <v>170</v>
      </c>
      <c r="X183" s="182"/>
      <c r="Y183" s="182" t="s">
        <v>171</v>
      </c>
      <c r="Z183" s="182" t="s">
        <v>171</v>
      </c>
      <c r="AA183" s="182"/>
      <c r="AB183" s="182"/>
      <c r="AC183" s="182"/>
      <c r="AD183" s="182"/>
      <c r="AE183" s="182"/>
      <c r="AF183" s="182">
        <v>2073</v>
      </c>
      <c r="AG183" s="182">
        <v>946</v>
      </c>
      <c r="AH183" s="182" t="s">
        <v>177</v>
      </c>
      <c r="AI183" s="182" t="s">
        <v>176</v>
      </c>
      <c r="AJ183" s="182" t="s">
        <v>177</v>
      </c>
      <c r="AK183" s="182" t="s">
        <v>178</v>
      </c>
      <c r="AL183" s="182" t="s">
        <v>179</v>
      </c>
      <c r="AM183" s="183">
        <v>173.85</v>
      </c>
      <c r="AN183" s="183">
        <v>189.98</v>
      </c>
      <c r="AO183" s="183"/>
      <c r="AP183" s="183">
        <v>363.83</v>
      </c>
      <c r="AQ183" s="182"/>
      <c r="AR183" s="182"/>
    </row>
    <row r="184" spans="2:44" ht="14.3" x14ac:dyDescent="0.25">
      <c r="B184" s="184">
        <v>3</v>
      </c>
      <c r="C184" s="184" t="s">
        <v>364</v>
      </c>
      <c r="D184" s="184" t="s">
        <v>183</v>
      </c>
      <c r="E184" s="184" t="s">
        <v>609</v>
      </c>
      <c r="F184" s="184">
        <v>2110</v>
      </c>
      <c r="G184" s="184">
        <v>1020</v>
      </c>
      <c r="H184" s="184">
        <v>2055</v>
      </c>
      <c r="I184" s="184">
        <v>940</v>
      </c>
      <c r="J184" s="184"/>
      <c r="K184" s="184">
        <v>44</v>
      </c>
      <c r="L184" s="184" t="s">
        <v>184</v>
      </c>
      <c r="M184" s="184" t="s">
        <v>185</v>
      </c>
      <c r="N184" s="184" t="s">
        <v>186</v>
      </c>
      <c r="O184" s="184" t="s">
        <v>164</v>
      </c>
      <c r="P184" s="184" t="s">
        <v>165</v>
      </c>
      <c r="Q184" s="184" t="s">
        <v>181</v>
      </c>
      <c r="R184" s="184"/>
      <c r="S184" s="184"/>
      <c r="T184" s="184" t="s">
        <v>167</v>
      </c>
      <c r="U184" s="184" t="s">
        <v>168</v>
      </c>
      <c r="V184" s="184" t="s">
        <v>169</v>
      </c>
      <c r="W184" s="184" t="s">
        <v>170</v>
      </c>
      <c r="X184" s="184"/>
      <c r="Y184" s="184" t="s">
        <v>171</v>
      </c>
      <c r="Z184" s="184" t="s">
        <v>171</v>
      </c>
      <c r="AA184" s="184"/>
      <c r="AB184" s="184"/>
      <c r="AC184" s="184"/>
      <c r="AD184" s="184"/>
      <c r="AE184" s="184"/>
      <c r="AF184" s="184">
        <v>2073</v>
      </c>
      <c r="AG184" s="184">
        <v>946</v>
      </c>
      <c r="AH184" s="184" t="s">
        <v>177</v>
      </c>
      <c r="AI184" s="184" t="s">
        <v>176</v>
      </c>
      <c r="AJ184" s="184" t="s">
        <v>177</v>
      </c>
      <c r="AK184" s="184" t="s">
        <v>178</v>
      </c>
      <c r="AL184" s="184" t="s">
        <v>179</v>
      </c>
      <c r="AM184" s="185">
        <v>173.85</v>
      </c>
      <c r="AN184" s="185">
        <v>189.98</v>
      </c>
      <c r="AO184" s="185"/>
      <c r="AP184" s="185">
        <v>363.83</v>
      </c>
      <c r="AQ184" s="184"/>
      <c r="AR184" s="184"/>
    </row>
    <row r="185" spans="2:44" ht="14.3" x14ac:dyDescent="0.25">
      <c r="B185" s="182">
        <v>25</v>
      </c>
      <c r="C185" s="182" t="s">
        <v>365</v>
      </c>
      <c r="D185" s="182" t="s">
        <v>209</v>
      </c>
      <c r="E185" s="182" t="s">
        <v>610</v>
      </c>
      <c r="F185" s="182">
        <v>2110</v>
      </c>
      <c r="G185" s="182">
        <v>820</v>
      </c>
      <c r="H185" s="182">
        <v>2055</v>
      </c>
      <c r="I185" s="182">
        <v>740</v>
      </c>
      <c r="J185" s="182"/>
      <c r="K185" s="182">
        <v>54</v>
      </c>
      <c r="L185" s="182" t="s">
        <v>210</v>
      </c>
      <c r="M185" s="182" t="s">
        <v>163</v>
      </c>
      <c r="N185" s="182" t="s">
        <v>211</v>
      </c>
      <c r="O185" s="182" t="s">
        <v>164</v>
      </c>
      <c r="P185" s="182" t="s">
        <v>165</v>
      </c>
      <c r="Q185" s="182" t="s">
        <v>181</v>
      </c>
      <c r="R185" s="182"/>
      <c r="S185" s="182"/>
      <c r="T185" s="182" t="s">
        <v>167</v>
      </c>
      <c r="U185" s="182" t="s">
        <v>168</v>
      </c>
      <c r="V185" s="182" t="s">
        <v>169</v>
      </c>
      <c r="W185" s="182" t="s">
        <v>170</v>
      </c>
      <c r="X185" s="182"/>
      <c r="Y185" s="182" t="s">
        <v>171</v>
      </c>
      <c r="Z185" s="182" t="s">
        <v>171</v>
      </c>
      <c r="AA185" s="182"/>
      <c r="AB185" s="182"/>
      <c r="AC185" s="182"/>
      <c r="AD185" s="182"/>
      <c r="AE185" s="182"/>
      <c r="AF185" s="182">
        <v>2073</v>
      </c>
      <c r="AG185" s="182">
        <v>746</v>
      </c>
      <c r="AH185" s="182" t="s">
        <v>175</v>
      </c>
      <c r="AI185" s="182" t="s">
        <v>176</v>
      </c>
      <c r="AJ185" s="182" t="s">
        <v>177</v>
      </c>
      <c r="AK185" s="182" t="s">
        <v>178</v>
      </c>
      <c r="AL185" s="182" t="s">
        <v>179</v>
      </c>
      <c r="AM185" s="183">
        <v>171.49</v>
      </c>
      <c r="AN185" s="183">
        <v>239.43</v>
      </c>
      <c r="AO185" s="183"/>
      <c r="AP185" s="183">
        <v>410.92</v>
      </c>
      <c r="AQ185" s="182"/>
      <c r="AR185" s="182"/>
    </row>
    <row r="186" spans="2:44" ht="14.3" x14ac:dyDescent="0.25">
      <c r="B186" s="184">
        <v>29</v>
      </c>
      <c r="C186" s="184" t="s">
        <v>366</v>
      </c>
      <c r="D186" s="184" t="s">
        <v>209</v>
      </c>
      <c r="E186" s="184" t="s">
        <v>610</v>
      </c>
      <c r="F186" s="184">
        <v>2110</v>
      </c>
      <c r="G186" s="184">
        <v>1020</v>
      </c>
      <c r="H186" s="184">
        <v>2055</v>
      </c>
      <c r="I186" s="184">
        <v>940</v>
      </c>
      <c r="J186" s="184"/>
      <c r="K186" s="184">
        <v>54</v>
      </c>
      <c r="L186" s="184" t="s">
        <v>219</v>
      </c>
      <c r="M186" s="184" t="s">
        <v>163</v>
      </c>
      <c r="N186" s="184" t="s">
        <v>215</v>
      </c>
      <c r="O186" s="184" t="s">
        <v>164</v>
      </c>
      <c r="P186" s="184" t="s">
        <v>165</v>
      </c>
      <c r="Q186" s="184" t="s">
        <v>181</v>
      </c>
      <c r="R186" s="184"/>
      <c r="S186" s="184"/>
      <c r="T186" s="184" t="s">
        <v>167</v>
      </c>
      <c r="U186" s="184" t="s">
        <v>168</v>
      </c>
      <c r="V186" s="184" t="s">
        <v>169</v>
      </c>
      <c r="W186" s="184" t="s">
        <v>170</v>
      </c>
      <c r="X186" s="184"/>
      <c r="Y186" s="184" t="s">
        <v>171</v>
      </c>
      <c r="Z186" s="184" t="s">
        <v>171</v>
      </c>
      <c r="AA186" s="184"/>
      <c r="AB186" s="184"/>
      <c r="AC186" s="184"/>
      <c r="AD186" s="184"/>
      <c r="AE186" s="184"/>
      <c r="AF186" s="184">
        <v>2073</v>
      </c>
      <c r="AG186" s="184">
        <v>946</v>
      </c>
      <c r="AH186" s="184" t="s">
        <v>175</v>
      </c>
      <c r="AI186" s="184" t="s">
        <v>176</v>
      </c>
      <c r="AJ186" s="184" t="s">
        <v>177</v>
      </c>
      <c r="AK186" s="184" t="s">
        <v>178</v>
      </c>
      <c r="AL186" s="184" t="s">
        <v>179</v>
      </c>
      <c r="AM186" s="185">
        <v>178.79</v>
      </c>
      <c r="AN186" s="185">
        <v>350.79</v>
      </c>
      <c r="AO186" s="185"/>
      <c r="AP186" s="185">
        <v>529.58000000000004</v>
      </c>
      <c r="AQ186" s="184" t="s">
        <v>220</v>
      </c>
      <c r="AR186" s="184"/>
    </row>
    <row r="187" spans="2:44" ht="14.3" x14ac:dyDescent="0.25">
      <c r="B187" s="182">
        <v>33</v>
      </c>
      <c r="C187" s="182" t="s">
        <v>367</v>
      </c>
      <c r="D187" s="182" t="s">
        <v>209</v>
      </c>
      <c r="E187" s="182" t="s">
        <v>610</v>
      </c>
      <c r="F187" s="182">
        <v>2110</v>
      </c>
      <c r="G187" s="182">
        <v>1750</v>
      </c>
      <c r="H187" s="182">
        <v>2055</v>
      </c>
      <c r="I187" s="182">
        <v>833</v>
      </c>
      <c r="J187" s="182">
        <v>833</v>
      </c>
      <c r="K187" s="182">
        <v>54</v>
      </c>
      <c r="L187" s="182" t="s">
        <v>214</v>
      </c>
      <c r="M187" s="182" t="s">
        <v>163</v>
      </c>
      <c r="N187" s="182" t="s">
        <v>215</v>
      </c>
      <c r="O187" s="182" t="s">
        <v>164</v>
      </c>
      <c r="P187" s="182" t="s">
        <v>165</v>
      </c>
      <c r="Q187" s="182" t="s">
        <v>181</v>
      </c>
      <c r="R187" s="182" t="s">
        <v>165</v>
      </c>
      <c r="S187" s="182" t="s">
        <v>181</v>
      </c>
      <c r="T187" s="182" t="s">
        <v>187</v>
      </c>
      <c r="U187" s="182" t="s">
        <v>168</v>
      </c>
      <c r="V187" s="182" t="s">
        <v>169</v>
      </c>
      <c r="W187" s="182" t="s">
        <v>170</v>
      </c>
      <c r="X187" s="182" t="s">
        <v>170</v>
      </c>
      <c r="Y187" s="182" t="s">
        <v>171</v>
      </c>
      <c r="Z187" s="182" t="s">
        <v>171</v>
      </c>
      <c r="AA187" s="182"/>
      <c r="AB187" s="182"/>
      <c r="AC187" s="182"/>
      <c r="AD187" s="182"/>
      <c r="AE187" s="182"/>
      <c r="AF187" s="182">
        <v>2073</v>
      </c>
      <c r="AG187" s="182">
        <v>1676</v>
      </c>
      <c r="AH187" s="182" t="s">
        <v>175</v>
      </c>
      <c r="AI187" s="182" t="s">
        <v>176</v>
      </c>
      <c r="AJ187" s="182" t="s">
        <v>177</v>
      </c>
      <c r="AK187" s="182" t="s">
        <v>178</v>
      </c>
      <c r="AL187" s="182" t="s">
        <v>179</v>
      </c>
      <c r="AM187" s="183">
        <v>192.14</v>
      </c>
      <c r="AN187" s="183">
        <v>780.34</v>
      </c>
      <c r="AO187" s="183"/>
      <c r="AP187" s="183">
        <v>972.48</v>
      </c>
      <c r="AQ187" s="182"/>
      <c r="AR187" s="182"/>
    </row>
    <row r="188" spans="2:44" ht="14.3" x14ac:dyDescent="0.25">
      <c r="B188" s="184">
        <v>21</v>
      </c>
      <c r="C188" s="184" t="s">
        <v>368</v>
      </c>
      <c r="D188" s="184" t="s">
        <v>209</v>
      </c>
      <c r="E188" s="184" t="s">
        <v>610</v>
      </c>
      <c r="F188" s="184">
        <v>2110</v>
      </c>
      <c r="G188" s="184">
        <v>620</v>
      </c>
      <c r="H188" s="184">
        <v>2055</v>
      </c>
      <c r="I188" s="184">
        <v>540</v>
      </c>
      <c r="J188" s="184"/>
      <c r="K188" s="184">
        <v>54</v>
      </c>
      <c r="L188" s="184" t="s">
        <v>210</v>
      </c>
      <c r="M188" s="184" t="s">
        <v>163</v>
      </c>
      <c r="N188" s="184" t="s">
        <v>211</v>
      </c>
      <c r="O188" s="184" t="s">
        <v>164</v>
      </c>
      <c r="P188" s="184" t="s">
        <v>165</v>
      </c>
      <c r="Q188" s="184" t="s">
        <v>181</v>
      </c>
      <c r="R188" s="184"/>
      <c r="S188" s="184"/>
      <c r="T188" s="184" t="s">
        <v>167</v>
      </c>
      <c r="U188" s="184" t="s">
        <v>168</v>
      </c>
      <c r="V188" s="184" t="s">
        <v>169</v>
      </c>
      <c r="W188" s="184" t="s">
        <v>170</v>
      </c>
      <c r="X188" s="184"/>
      <c r="Y188" s="184" t="s">
        <v>171</v>
      </c>
      <c r="Z188" s="184" t="s">
        <v>171</v>
      </c>
      <c r="AA188" s="184"/>
      <c r="AB188" s="184"/>
      <c r="AC188" s="184"/>
      <c r="AD188" s="184"/>
      <c r="AE188" s="184"/>
      <c r="AF188" s="184">
        <v>2073</v>
      </c>
      <c r="AG188" s="184">
        <v>546</v>
      </c>
      <c r="AH188" s="184" t="s">
        <v>175</v>
      </c>
      <c r="AI188" s="184" t="s">
        <v>176</v>
      </c>
      <c r="AJ188" s="184" t="s">
        <v>177</v>
      </c>
      <c r="AK188" s="184" t="s">
        <v>178</v>
      </c>
      <c r="AL188" s="184" t="s">
        <v>179</v>
      </c>
      <c r="AM188" s="185">
        <v>166.05</v>
      </c>
      <c r="AN188" s="185">
        <v>169.84</v>
      </c>
      <c r="AO188" s="185"/>
      <c r="AP188" s="185">
        <v>335.89</v>
      </c>
      <c r="AQ188" s="184"/>
      <c r="AR188" s="184"/>
    </row>
    <row r="189" spans="2:44" ht="14.3" x14ac:dyDescent="0.25">
      <c r="B189" s="182">
        <v>30</v>
      </c>
      <c r="C189" s="182" t="s">
        <v>369</v>
      </c>
      <c r="D189" s="182" t="s">
        <v>209</v>
      </c>
      <c r="E189" s="182" t="s">
        <v>610</v>
      </c>
      <c r="F189" s="182">
        <v>2110</v>
      </c>
      <c r="G189" s="182">
        <v>1450</v>
      </c>
      <c r="H189" s="182">
        <v>2055</v>
      </c>
      <c r="I189" s="182">
        <v>683</v>
      </c>
      <c r="J189" s="182">
        <v>683</v>
      </c>
      <c r="K189" s="182">
        <v>54</v>
      </c>
      <c r="L189" s="182" t="s">
        <v>214</v>
      </c>
      <c r="M189" s="182" t="s">
        <v>163</v>
      </c>
      <c r="N189" s="182" t="s">
        <v>215</v>
      </c>
      <c r="O189" s="182" t="s">
        <v>164</v>
      </c>
      <c r="P189" s="182" t="s">
        <v>165</v>
      </c>
      <c r="Q189" s="182" t="s">
        <v>181</v>
      </c>
      <c r="R189" s="182" t="s">
        <v>165</v>
      </c>
      <c r="S189" s="182" t="s">
        <v>181</v>
      </c>
      <c r="T189" s="182" t="s">
        <v>187</v>
      </c>
      <c r="U189" s="182" t="s">
        <v>168</v>
      </c>
      <c r="V189" s="182" t="s">
        <v>169</v>
      </c>
      <c r="W189" s="182" t="s">
        <v>170</v>
      </c>
      <c r="X189" s="182" t="s">
        <v>170</v>
      </c>
      <c r="Y189" s="182" t="s">
        <v>171</v>
      </c>
      <c r="Z189" s="182" t="s">
        <v>171</v>
      </c>
      <c r="AA189" s="182"/>
      <c r="AB189" s="182"/>
      <c r="AC189" s="182"/>
      <c r="AD189" s="182"/>
      <c r="AE189" s="182"/>
      <c r="AF189" s="182">
        <v>2073</v>
      </c>
      <c r="AG189" s="182">
        <v>1376</v>
      </c>
      <c r="AH189" s="182" t="s">
        <v>175</v>
      </c>
      <c r="AI189" s="182" t="s">
        <v>176</v>
      </c>
      <c r="AJ189" s="182" t="s">
        <v>177</v>
      </c>
      <c r="AK189" s="182" t="s">
        <v>178</v>
      </c>
      <c r="AL189" s="182" t="s">
        <v>179</v>
      </c>
      <c r="AM189" s="183">
        <v>185.95</v>
      </c>
      <c r="AN189" s="183">
        <v>756.76</v>
      </c>
      <c r="AO189" s="183"/>
      <c r="AP189" s="183">
        <v>942.71</v>
      </c>
      <c r="AQ189" s="182"/>
      <c r="AR189" s="182"/>
    </row>
    <row r="190" spans="2:44" ht="14.3" x14ac:dyDescent="0.25">
      <c r="B190" s="184">
        <v>25</v>
      </c>
      <c r="C190" s="184" t="s">
        <v>370</v>
      </c>
      <c r="D190" s="184" t="s">
        <v>209</v>
      </c>
      <c r="E190" s="184" t="s">
        <v>610</v>
      </c>
      <c r="F190" s="184">
        <v>2110</v>
      </c>
      <c r="G190" s="184">
        <v>820</v>
      </c>
      <c r="H190" s="184">
        <v>2055</v>
      </c>
      <c r="I190" s="184">
        <v>740</v>
      </c>
      <c r="J190" s="184"/>
      <c r="K190" s="184">
        <v>54</v>
      </c>
      <c r="L190" s="184" t="s">
        <v>210</v>
      </c>
      <c r="M190" s="184" t="s">
        <v>163</v>
      </c>
      <c r="N190" s="184" t="s">
        <v>211</v>
      </c>
      <c r="O190" s="184" t="s">
        <v>164</v>
      </c>
      <c r="P190" s="184" t="s">
        <v>165</v>
      </c>
      <c r="Q190" s="184" t="s">
        <v>181</v>
      </c>
      <c r="R190" s="184"/>
      <c r="S190" s="184"/>
      <c r="T190" s="184" t="s">
        <v>167</v>
      </c>
      <c r="U190" s="184" t="s">
        <v>168</v>
      </c>
      <c r="V190" s="184" t="s">
        <v>169</v>
      </c>
      <c r="W190" s="184" t="s">
        <v>170</v>
      </c>
      <c r="X190" s="184"/>
      <c r="Y190" s="184" t="s">
        <v>171</v>
      </c>
      <c r="Z190" s="184" t="s">
        <v>171</v>
      </c>
      <c r="AA190" s="184"/>
      <c r="AB190" s="184"/>
      <c r="AC190" s="184"/>
      <c r="AD190" s="184"/>
      <c r="AE190" s="184"/>
      <c r="AF190" s="184">
        <v>2073</v>
      </c>
      <c r="AG190" s="184">
        <v>746</v>
      </c>
      <c r="AH190" s="184" t="s">
        <v>175</v>
      </c>
      <c r="AI190" s="184" t="s">
        <v>176</v>
      </c>
      <c r="AJ190" s="184" t="s">
        <v>177</v>
      </c>
      <c r="AK190" s="184" t="s">
        <v>178</v>
      </c>
      <c r="AL190" s="184" t="s">
        <v>179</v>
      </c>
      <c r="AM190" s="185">
        <v>171.49</v>
      </c>
      <c r="AN190" s="185">
        <v>239.43</v>
      </c>
      <c r="AO190" s="185"/>
      <c r="AP190" s="185">
        <v>410.92</v>
      </c>
      <c r="AQ190" s="184"/>
      <c r="AR190" s="184"/>
    </row>
    <row r="191" spans="2:44" ht="14.3" x14ac:dyDescent="0.25">
      <c r="B191" s="182">
        <v>8</v>
      </c>
      <c r="C191" s="182" t="s">
        <v>371</v>
      </c>
      <c r="D191" s="182" t="s">
        <v>161</v>
      </c>
      <c r="E191" s="182" t="s">
        <v>609</v>
      </c>
      <c r="F191" s="182">
        <v>2110</v>
      </c>
      <c r="G191" s="182">
        <v>1020</v>
      </c>
      <c r="H191" s="182">
        <v>2055</v>
      </c>
      <c r="I191" s="182">
        <v>940</v>
      </c>
      <c r="J191" s="182"/>
      <c r="K191" s="182">
        <v>54</v>
      </c>
      <c r="L191" s="182" t="s">
        <v>162</v>
      </c>
      <c r="M191" s="182" t="s">
        <v>163</v>
      </c>
      <c r="N191" s="182" t="s">
        <v>64</v>
      </c>
      <c r="O191" s="182" t="s">
        <v>164</v>
      </c>
      <c r="P191" s="182" t="s">
        <v>165</v>
      </c>
      <c r="Q191" s="182" t="s">
        <v>181</v>
      </c>
      <c r="R191" s="182"/>
      <c r="S191" s="182"/>
      <c r="T191" s="182" t="s">
        <v>167</v>
      </c>
      <c r="U191" s="182" t="s">
        <v>168</v>
      </c>
      <c r="V191" s="182" t="s">
        <v>169</v>
      </c>
      <c r="W191" s="182" t="s">
        <v>170</v>
      </c>
      <c r="X191" s="182"/>
      <c r="Y191" s="182" t="s">
        <v>171</v>
      </c>
      <c r="Z191" s="182"/>
      <c r="AA191" s="182"/>
      <c r="AB191" s="182">
        <v>1</v>
      </c>
      <c r="AC191" s="182" t="s">
        <v>172</v>
      </c>
      <c r="AD191" s="182" t="s">
        <v>173</v>
      </c>
      <c r="AE191" s="182" t="s">
        <v>174</v>
      </c>
      <c r="AF191" s="182">
        <v>2073</v>
      </c>
      <c r="AG191" s="182">
        <v>946</v>
      </c>
      <c r="AH191" s="182" t="s">
        <v>175</v>
      </c>
      <c r="AI191" s="182" t="s">
        <v>176</v>
      </c>
      <c r="AJ191" s="182" t="s">
        <v>177</v>
      </c>
      <c r="AK191" s="182" t="s">
        <v>178</v>
      </c>
      <c r="AL191" s="182" t="s">
        <v>179</v>
      </c>
      <c r="AM191" s="183">
        <v>197.11</v>
      </c>
      <c r="AN191" s="183">
        <v>406.09</v>
      </c>
      <c r="AO191" s="183"/>
      <c r="AP191" s="183">
        <v>603.20000000000005</v>
      </c>
      <c r="AQ191" s="182"/>
      <c r="AR191" s="182"/>
    </row>
    <row r="192" spans="2:44" ht="14.3" x14ac:dyDescent="0.25">
      <c r="B192" s="184">
        <v>8</v>
      </c>
      <c r="C192" s="184" t="s">
        <v>372</v>
      </c>
      <c r="D192" s="184" t="s">
        <v>161</v>
      </c>
      <c r="E192" s="184" t="s">
        <v>609</v>
      </c>
      <c r="F192" s="184">
        <v>2110</v>
      </c>
      <c r="G192" s="184">
        <v>1020</v>
      </c>
      <c r="H192" s="184">
        <v>2055</v>
      </c>
      <c r="I192" s="184">
        <v>940</v>
      </c>
      <c r="J192" s="184"/>
      <c r="K192" s="184">
        <v>54</v>
      </c>
      <c r="L192" s="184" t="s">
        <v>162</v>
      </c>
      <c r="M192" s="184" t="s">
        <v>163</v>
      </c>
      <c r="N192" s="184" t="s">
        <v>64</v>
      </c>
      <c r="O192" s="184" t="s">
        <v>164</v>
      </c>
      <c r="P192" s="184" t="s">
        <v>165</v>
      </c>
      <c r="Q192" s="184" t="s">
        <v>181</v>
      </c>
      <c r="R192" s="184"/>
      <c r="S192" s="184"/>
      <c r="T192" s="184" t="s">
        <v>167</v>
      </c>
      <c r="U192" s="184" t="s">
        <v>168</v>
      </c>
      <c r="V192" s="184" t="s">
        <v>169</v>
      </c>
      <c r="W192" s="184" t="s">
        <v>170</v>
      </c>
      <c r="X192" s="184"/>
      <c r="Y192" s="184" t="s">
        <v>171</v>
      </c>
      <c r="Z192" s="184"/>
      <c r="AA192" s="184"/>
      <c r="AB192" s="184">
        <v>1</v>
      </c>
      <c r="AC192" s="184" t="s">
        <v>172</v>
      </c>
      <c r="AD192" s="184" t="s">
        <v>173</v>
      </c>
      <c r="AE192" s="184" t="s">
        <v>174</v>
      </c>
      <c r="AF192" s="184">
        <v>2073</v>
      </c>
      <c r="AG192" s="184">
        <v>946</v>
      </c>
      <c r="AH192" s="184" t="s">
        <v>175</v>
      </c>
      <c r="AI192" s="184" t="s">
        <v>176</v>
      </c>
      <c r="AJ192" s="184" t="s">
        <v>177</v>
      </c>
      <c r="AK192" s="184" t="s">
        <v>178</v>
      </c>
      <c r="AL192" s="184" t="s">
        <v>179</v>
      </c>
      <c r="AM192" s="185">
        <v>197.11</v>
      </c>
      <c r="AN192" s="185">
        <v>406.09</v>
      </c>
      <c r="AO192" s="185"/>
      <c r="AP192" s="185">
        <v>603.20000000000005</v>
      </c>
      <c r="AQ192" s="184"/>
      <c r="AR192" s="184"/>
    </row>
    <row r="193" spans="2:44" ht="14.3" x14ac:dyDescent="0.25">
      <c r="B193" s="182">
        <v>8</v>
      </c>
      <c r="C193" s="182" t="s">
        <v>373</v>
      </c>
      <c r="D193" s="182" t="s">
        <v>161</v>
      </c>
      <c r="E193" s="182" t="s">
        <v>609</v>
      </c>
      <c r="F193" s="182">
        <v>2110</v>
      </c>
      <c r="G193" s="182">
        <v>1020</v>
      </c>
      <c r="H193" s="182">
        <v>2055</v>
      </c>
      <c r="I193" s="182">
        <v>940</v>
      </c>
      <c r="J193" s="182"/>
      <c r="K193" s="182">
        <v>54</v>
      </c>
      <c r="L193" s="182" t="s">
        <v>162</v>
      </c>
      <c r="M193" s="182" t="s">
        <v>163</v>
      </c>
      <c r="N193" s="182" t="s">
        <v>64</v>
      </c>
      <c r="O193" s="182" t="s">
        <v>164</v>
      </c>
      <c r="P193" s="182" t="s">
        <v>165</v>
      </c>
      <c r="Q193" s="182" t="s">
        <v>181</v>
      </c>
      <c r="R193" s="182"/>
      <c r="S193" s="182"/>
      <c r="T193" s="182" t="s">
        <v>167</v>
      </c>
      <c r="U193" s="182" t="s">
        <v>168</v>
      </c>
      <c r="V193" s="182" t="s">
        <v>169</v>
      </c>
      <c r="W193" s="182" t="s">
        <v>170</v>
      </c>
      <c r="X193" s="182"/>
      <c r="Y193" s="182" t="s">
        <v>171</v>
      </c>
      <c r="Z193" s="182"/>
      <c r="AA193" s="182"/>
      <c r="AB193" s="182">
        <v>1</v>
      </c>
      <c r="AC193" s="182" t="s">
        <v>172</v>
      </c>
      <c r="AD193" s="182" t="s">
        <v>173</v>
      </c>
      <c r="AE193" s="182" t="s">
        <v>174</v>
      </c>
      <c r="AF193" s="182">
        <v>2073</v>
      </c>
      <c r="AG193" s="182">
        <v>946</v>
      </c>
      <c r="AH193" s="182" t="s">
        <v>175</v>
      </c>
      <c r="AI193" s="182" t="s">
        <v>176</v>
      </c>
      <c r="AJ193" s="182" t="s">
        <v>177</v>
      </c>
      <c r="AK193" s="182" t="s">
        <v>178</v>
      </c>
      <c r="AL193" s="182" t="s">
        <v>179</v>
      </c>
      <c r="AM193" s="183">
        <v>197.11</v>
      </c>
      <c r="AN193" s="183">
        <v>406.09</v>
      </c>
      <c r="AO193" s="183"/>
      <c r="AP193" s="183">
        <v>603.20000000000005</v>
      </c>
      <c r="AQ193" s="182"/>
      <c r="AR193" s="182"/>
    </row>
    <row r="194" spans="2:44" ht="14.3" x14ac:dyDescent="0.25">
      <c r="B194" s="184">
        <v>21</v>
      </c>
      <c r="C194" s="184" t="s">
        <v>374</v>
      </c>
      <c r="D194" s="184" t="s">
        <v>209</v>
      </c>
      <c r="E194" s="184" t="s">
        <v>610</v>
      </c>
      <c r="F194" s="184">
        <v>2110</v>
      </c>
      <c r="G194" s="184">
        <v>620</v>
      </c>
      <c r="H194" s="184">
        <v>2055</v>
      </c>
      <c r="I194" s="184">
        <v>540</v>
      </c>
      <c r="J194" s="184"/>
      <c r="K194" s="184">
        <v>54</v>
      </c>
      <c r="L194" s="184" t="s">
        <v>210</v>
      </c>
      <c r="M194" s="184" t="s">
        <v>163</v>
      </c>
      <c r="N194" s="184" t="s">
        <v>211</v>
      </c>
      <c r="O194" s="184" t="s">
        <v>164</v>
      </c>
      <c r="P194" s="184" t="s">
        <v>165</v>
      </c>
      <c r="Q194" s="184" t="s">
        <v>181</v>
      </c>
      <c r="R194" s="184"/>
      <c r="S194" s="184"/>
      <c r="T194" s="184" t="s">
        <v>167</v>
      </c>
      <c r="U194" s="184" t="s">
        <v>168</v>
      </c>
      <c r="V194" s="184" t="s">
        <v>169</v>
      </c>
      <c r="W194" s="184" t="s">
        <v>170</v>
      </c>
      <c r="X194" s="184"/>
      <c r="Y194" s="184" t="s">
        <v>171</v>
      </c>
      <c r="Z194" s="184" t="s">
        <v>171</v>
      </c>
      <c r="AA194" s="184"/>
      <c r="AB194" s="184"/>
      <c r="AC194" s="184"/>
      <c r="AD194" s="184"/>
      <c r="AE194" s="184"/>
      <c r="AF194" s="184">
        <v>2073</v>
      </c>
      <c r="AG194" s="184">
        <v>546</v>
      </c>
      <c r="AH194" s="184" t="s">
        <v>175</v>
      </c>
      <c r="AI194" s="184" t="s">
        <v>176</v>
      </c>
      <c r="AJ194" s="184" t="s">
        <v>177</v>
      </c>
      <c r="AK194" s="184" t="s">
        <v>178</v>
      </c>
      <c r="AL194" s="184" t="s">
        <v>179</v>
      </c>
      <c r="AM194" s="185">
        <v>166.05</v>
      </c>
      <c r="AN194" s="185">
        <v>169.84</v>
      </c>
      <c r="AO194" s="185"/>
      <c r="AP194" s="185">
        <v>335.89</v>
      </c>
      <c r="AQ194" s="184"/>
      <c r="AR194" s="184"/>
    </row>
    <row r="195" spans="2:44" ht="14.3" x14ac:dyDescent="0.25">
      <c r="B195" s="182">
        <v>22</v>
      </c>
      <c r="C195" s="182" t="s">
        <v>375</v>
      </c>
      <c r="D195" s="182" t="s">
        <v>209</v>
      </c>
      <c r="E195" s="182" t="s">
        <v>610</v>
      </c>
      <c r="F195" s="182">
        <v>2110</v>
      </c>
      <c r="G195" s="182">
        <v>620</v>
      </c>
      <c r="H195" s="182">
        <v>2055</v>
      </c>
      <c r="I195" s="182">
        <v>540</v>
      </c>
      <c r="J195" s="182"/>
      <c r="K195" s="182">
        <v>54</v>
      </c>
      <c r="L195" s="182" t="s">
        <v>210</v>
      </c>
      <c r="M195" s="182" t="s">
        <v>163</v>
      </c>
      <c r="N195" s="182" t="s">
        <v>211</v>
      </c>
      <c r="O195" s="182" t="s">
        <v>164</v>
      </c>
      <c r="P195" s="182" t="s">
        <v>165</v>
      </c>
      <c r="Q195" s="182" t="s">
        <v>166</v>
      </c>
      <c r="R195" s="182"/>
      <c r="S195" s="182"/>
      <c r="T195" s="182" t="s">
        <v>167</v>
      </c>
      <c r="U195" s="182" t="s">
        <v>168</v>
      </c>
      <c r="V195" s="182" t="s">
        <v>169</v>
      </c>
      <c r="W195" s="182" t="s">
        <v>170</v>
      </c>
      <c r="X195" s="182"/>
      <c r="Y195" s="182" t="s">
        <v>171</v>
      </c>
      <c r="Z195" s="182" t="s">
        <v>171</v>
      </c>
      <c r="AA195" s="182"/>
      <c r="AB195" s="182"/>
      <c r="AC195" s="182"/>
      <c r="AD195" s="182"/>
      <c r="AE195" s="182"/>
      <c r="AF195" s="182">
        <v>2073</v>
      </c>
      <c r="AG195" s="182">
        <v>546</v>
      </c>
      <c r="AH195" s="182" t="s">
        <v>175</v>
      </c>
      <c r="AI195" s="182" t="s">
        <v>176</v>
      </c>
      <c r="AJ195" s="182" t="s">
        <v>177</v>
      </c>
      <c r="AK195" s="182" t="s">
        <v>178</v>
      </c>
      <c r="AL195" s="182" t="s">
        <v>179</v>
      </c>
      <c r="AM195" s="183">
        <v>166.05</v>
      </c>
      <c r="AN195" s="183">
        <v>169.84</v>
      </c>
      <c r="AO195" s="183"/>
      <c r="AP195" s="183">
        <v>335.89</v>
      </c>
      <c r="AQ195" s="182"/>
      <c r="AR195" s="182"/>
    </row>
    <row r="196" spans="2:44" ht="14.3" x14ac:dyDescent="0.25">
      <c r="B196" s="184">
        <v>24</v>
      </c>
      <c r="C196" s="184" t="s">
        <v>376</v>
      </c>
      <c r="D196" s="184" t="s">
        <v>209</v>
      </c>
      <c r="E196" s="184" t="s">
        <v>610</v>
      </c>
      <c r="F196" s="184">
        <v>2110</v>
      </c>
      <c r="G196" s="184">
        <v>720</v>
      </c>
      <c r="H196" s="184">
        <v>2055</v>
      </c>
      <c r="I196" s="184">
        <v>640</v>
      </c>
      <c r="J196" s="184"/>
      <c r="K196" s="184">
        <v>54</v>
      </c>
      <c r="L196" s="184" t="s">
        <v>210</v>
      </c>
      <c r="M196" s="184" t="s">
        <v>163</v>
      </c>
      <c r="N196" s="184" t="s">
        <v>211</v>
      </c>
      <c r="O196" s="184" t="s">
        <v>164</v>
      </c>
      <c r="P196" s="184" t="s">
        <v>165</v>
      </c>
      <c r="Q196" s="184" t="s">
        <v>181</v>
      </c>
      <c r="R196" s="184"/>
      <c r="S196" s="184"/>
      <c r="T196" s="184" t="s">
        <v>167</v>
      </c>
      <c r="U196" s="184" t="s">
        <v>168</v>
      </c>
      <c r="V196" s="184" t="s">
        <v>169</v>
      </c>
      <c r="W196" s="184" t="s">
        <v>170</v>
      </c>
      <c r="X196" s="184"/>
      <c r="Y196" s="184" t="s">
        <v>171</v>
      </c>
      <c r="Z196" s="184" t="s">
        <v>171</v>
      </c>
      <c r="AA196" s="184"/>
      <c r="AB196" s="184"/>
      <c r="AC196" s="184"/>
      <c r="AD196" s="184"/>
      <c r="AE196" s="184"/>
      <c r="AF196" s="184">
        <v>2073</v>
      </c>
      <c r="AG196" s="184">
        <v>646</v>
      </c>
      <c r="AH196" s="184" t="s">
        <v>175</v>
      </c>
      <c r="AI196" s="184" t="s">
        <v>176</v>
      </c>
      <c r="AJ196" s="184" t="s">
        <v>177</v>
      </c>
      <c r="AK196" s="184" t="s">
        <v>178</v>
      </c>
      <c r="AL196" s="184" t="s">
        <v>179</v>
      </c>
      <c r="AM196" s="185">
        <v>170.7</v>
      </c>
      <c r="AN196" s="185">
        <v>231.57</v>
      </c>
      <c r="AO196" s="185"/>
      <c r="AP196" s="185">
        <v>402.27</v>
      </c>
      <c r="AQ196" s="184"/>
      <c r="AR196" s="184"/>
    </row>
    <row r="197" spans="2:44" ht="14.3" x14ac:dyDescent="0.25">
      <c r="B197" s="182">
        <v>24</v>
      </c>
      <c r="C197" s="182" t="s">
        <v>377</v>
      </c>
      <c r="D197" s="182" t="s">
        <v>209</v>
      </c>
      <c r="E197" s="182" t="s">
        <v>610</v>
      </c>
      <c r="F197" s="182">
        <v>2110</v>
      </c>
      <c r="G197" s="182">
        <v>720</v>
      </c>
      <c r="H197" s="182">
        <v>2055</v>
      </c>
      <c r="I197" s="182">
        <v>640</v>
      </c>
      <c r="J197" s="182"/>
      <c r="K197" s="182">
        <v>54</v>
      </c>
      <c r="L197" s="182" t="s">
        <v>210</v>
      </c>
      <c r="M197" s="182" t="s">
        <v>163</v>
      </c>
      <c r="N197" s="182" t="s">
        <v>211</v>
      </c>
      <c r="O197" s="182" t="s">
        <v>164</v>
      </c>
      <c r="P197" s="182" t="s">
        <v>165</v>
      </c>
      <c r="Q197" s="182" t="s">
        <v>181</v>
      </c>
      <c r="R197" s="182"/>
      <c r="S197" s="182"/>
      <c r="T197" s="182" t="s">
        <v>167</v>
      </c>
      <c r="U197" s="182" t="s">
        <v>168</v>
      </c>
      <c r="V197" s="182" t="s">
        <v>169</v>
      </c>
      <c r="W197" s="182" t="s">
        <v>170</v>
      </c>
      <c r="X197" s="182"/>
      <c r="Y197" s="182" t="s">
        <v>171</v>
      </c>
      <c r="Z197" s="182" t="s">
        <v>171</v>
      </c>
      <c r="AA197" s="182"/>
      <c r="AB197" s="182"/>
      <c r="AC197" s="182"/>
      <c r="AD197" s="182"/>
      <c r="AE197" s="182"/>
      <c r="AF197" s="182">
        <v>2073</v>
      </c>
      <c r="AG197" s="182">
        <v>646</v>
      </c>
      <c r="AH197" s="182" t="s">
        <v>175</v>
      </c>
      <c r="AI197" s="182" t="s">
        <v>176</v>
      </c>
      <c r="AJ197" s="182" t="s">
        <v>177</v>
      </c>
      <c r="AK197" s="182" t="s">
        <v>178</v>
      </c>
      <c r="AL197" s="182" t="s">
        <v>179</v>
      </c>
      <c r="AM197" s="183">
        <v>170.7</v>
      </c>
      <c r="AN197" s="183">
        <v>231.57</v>
      </c>
      <c r="AO197" s="183"/>
      <c r="AP197" s="183">
        <v>402.27</v>
      </c>
      <c r="AQ197" s="182"/>
      <c r="AR197" s="182"/>
    </row>
    <row r="198" spans="2:44" ht="14.3" x14ac:dyDescent="0.25">
      <c r="B198" s="184">
        <v>34</v>
      </c>
      <c r="C198" s="184" t="s">
        <v>629</v>
      </c>
      <c r="D198" s="184" t="s">
        <v>615</v>
      </c>
      <c r="E198" s="184" t="s">
        <v>616</v>
      </c>
      <c r="F198" s="184">
        <v>2110</v>
      </c>
      <c r="G198" s="184">
        <v>1020</v>
      </c>
      <c r="H198" s="184">
        <v>2055</v>
      </c>
      <c r="I198" s="184">
        <v>940</v>
      </c>
      <c r="J198" s="184"/>
      <c r="K198" s="184">
        <v>54</v>
      </c>
      <c r="L198" s="184" t="s">
        <v>214</v>
      </c>
      <c r="M198" s="184" t="s">
        <v>163</v>
      </c>
      <c r="N198" s="184" t="s">
        <v>215</v>
      </c>
      <c r="O198" s="184" t="s">
        <v>164</v>
      </c>
      <c r="P198" s="184" t="s">
        <v>165</v>
      </c>
      <c r="Q198" s="184" t="s">
        <v>181</v>
      </c>
      <c r="R198" s="184"/>
      <c r="S198" s="184"/>
      <c r="T198" s="184" t="s">
        <v>167</v>
      </c>
      <c r="U198" s="184" t="s">
        <v>168</v>
      </c>
      <c r="V198" s="184" t="s">
        <v>169</v>
      </c>
      <c r="W198" s="184" t="s">
        <v>170</v>
      </c>
      <c r="X198" s="184"/>
      <c r="Y198" s="184" t="s">
        <v>171</v>
      </c>
      <c r="Z198" s="184" t="s">
        <v>171</v>
      </c>
      <c r="AA198" s="184"/>
      <c r="AB198" s="184"/>
      <c r="AC198" s="184"/>
      <c r="AD198" s="184"/>
      <c r="AE198" s="184"/>
      <c r="AF198" s="184">
        <v>2073</v>
      </c>
      <c r="AG198" s="184">
        <v>946</v>
      </c>
      <c r="AH198" s="184" t="s">
        <v>175</v>
      </c>
      <c r="AI198" s="184" t="s">
        <v>176</v>
      </c>
      <c r="AJ198" s="184" t="s">
        <v>177</v>
      </c>
      <c r="AK198" s="184" t="s">
        <v>178</v>
      </c>
      <c r="AL198" s="184" t="s">
        <v>179</v>
      </c>
      <c r="AM198" s="185">
        <v>178.79</v>
      </c>
      <c r="AN198" s="185">
        <v>391.98</v>
      </c>
      <c r="AO198" s="185"/>
      <c r="AP198" s="185">
        <v>570.77</v>
      </c>
      <c r="AQ198" s="184"/>
      <c r="AR198" s="184"/>
    </row>
    <row r="199" spans="2:44" ht="14.3" x14ac:dyDescent="0.25">
      <c r="B199" s="182">
        <v>25</v>
      </c>
      <c r="C199" s="182" t="s">
        <v>378</v>
      </c>
      <c r="D199" s="182" t="s">
        <v>209</v>
      </c>
      <c r="E199" s="182" t="s">
        <v>610</v>
      </c>
      <c r="F199" s="182">
        <v>2110</v>
      </c>
      <c r="G199" s="182">
        <v>820</v>
      </c>
      <c r="H199" s="182">
        <v>2055</v>
      </c>
      <c r="I199" s="182">
        <v>740</v>
      </c>
      <c r="J199" s="182"/>
      <c r="K199" s="182">
        <v>54</v>
      </c>
      <c r="L199" s="182" t="s">
        <v>210</v>
      </c>
      <c r="M199" s="182" t="s">
        <v>163</v>
      </c>
      <c r="N199" s="182" t="s">
        <v>211</v>
      </c>
      <c r="O199" s="182" t="s">
        <v>164</v>
      </c>
      <c r="P199" s="182" t="s">
        <v>165</v>
      </c>
      <c r="Q199" s="182" t="s">
        <v>181</v>
      </c>
      <c r="R199" s="182"/>
      <c r="S199" s="182"/>
      <c r="T199" s="182" t="s">
        <v>167</v>
      </c>
      <c r="U199" s="182" t="s">
        <v>168</v>
      </c>
      <c r="V199" s="182" t="s">
        <v>169</v>
      </c>
      <c r="W199" s="182" t="s">
        <v>170</v>
      </c>
      <c r="X199" s="182"/>
      <c r="Y199" s="182" t="s">
        <v>171</v>
      </c>
      <c r="Z199" s="182" t="s">
        <v>171</v>
      </c>
      <c r="AA199" s="182"/>
      <c r="AB199" s="182"/>
      <c r="AC199" s="182"/>
      <c r="AD199" s="182"/>
      <c r="AE199" s="182"/>
      <c r="AF199" s="182">
        <v>2073</v>
      </c>
      <c r="AG199" s="182">
        <v>746</v>
      </c>
      <c r="AH199" s="182" t="s">
        <v>175</v>
      </c>
      <c r="AI199" s="182" t="s">
        <v>176</v>
      </c>
      <c r="AJ199" s="182" t="s">
        <v>177</v>
      </c>
      <c r="AK199" s="182" t="s">
        <v>178</v>
      </c>
      <c r="AL199" s="182" t="s">
        <v>179</v>
      </c>
      <c r="AM199" s="183">
        <v>171.49</v>
      </c>
      <c r="AN199" s="183">
        <v>239.43</v>
      </c>
      <c r="AO199" s="183"/>
      <c r="AP199" s="183">
        <v>410.92</v>
      </c>
      <c r="AQ199" s="182"/>
      <c r="AR199" s="182"/>
    </row>
    <row r="200" spans="2:44" ht="14.3" x14ac:dyDescent="0.25">
      <c r="B200" s="184">
        <v>9</v>
      </c>
      <c r="C200" s="184" t="s">
        <v>379</v>
      </c>
      <c r="D200" s="184" t="s">
        <v>161</v>
      </c>
      <c r="E200" s="184" t="s">
        <v>609</v>
      </c>
      <c r="F200" s="184">
        <v>2110</v>
      </c>
      <c r="G200" s="184">
        <v>1020</v>
      </c>
      <c r="H200" s="184">
        <v>2055</v>
      </c>
      <c r="I200" s="184">
        <v>940</v>
      </c>
      <c r="J200" s="184"/>
      <c r="K200" s="184">
        <v>54</v>
      </c>
      <c r="L200" s="184" t="s">
        <v>162</v>
      </c>
      <c r="M200" s="184" t="s">
        <v>163</v>
      </c>
      <c r="N200" s="184" t="s">
        <v>64</v>
      </c>
      <c r="O200" s="184" t="s">
        <v>164</v>
      </c>
      <c r="P200" s="184" t="s">
        <v>165</v>
      </c>
      <c r="Q200" s="184" t="s">
        <v>181</v>
      </c>
      <c r="R200" s="184"/>
      <c r="S200" s="184"/>
      <c r="T200" s="184" t="s">
        <v>167</v>
      </c>
      <c r="U200" s="184" t="s">
        <v>168</v>
      </c>
      <c r="V200" s="184" t="s">
        <v>169</v>
      </c>
      <c r="W200" s="184" t="s">
        <v>170</v>
      </c>
      <c r="X200" s="184"/>
      <c r="Y200" s="184" t="s">
        <v>171</v>
      </c>
      <c r="Z200" s="184"/>
      <c r="AA200" s="184"/>
      <c r="AB200" s="184">
        <v>1</v>
      </c>
      <c r="AC200" s="184" t="s">
        <v>172</v>
      </c>
      <c r="AD200" s="184" t="s">
        <v>173</v>
      </c>
      <c r="AE200" s="184" t="s">
        <v>174</v>
      </c>
      <c r="AF200" s="184">
        <v>2073</v>
      </c>
      <c r="AG200" s="184">
        <v>946</v>
      </c>
      <c r="AH200" s="184" t="s">
        <v>175</v>
      </c>
      <c r="AI200" s="184" t="s">
        <v>176</v>
      </c>
      <c r="AJ200" s="184" t="s">
        <v>177</v>
      </c>
      <c r="AK200" s="184" t="s">
        <v>178</v>
      </c>
      <c r="AL200" s="184" t="s">
        <v>179</v>
      </c>
      <c r="AM200" s="185">
        <v>197.11</v>
      </c>
      <c r="AN200" s="185">
        <v>406.09</v>
      </c>
      <c r="AO200" s="185"/>
      <c r="AP200" s="185">
        <v>603.20000000000005</v>
      </c>
      <c r="AQ200" s="184"/>
      <c r="AR200" s="184"/>
    </row>
    <row r="201" spans="2:44" ht="14.3" x14ac:dyDescent="0.25">
      <c r="B201" s="182">
        <v>22</v>
      </c>
      <c r="C201" s="182" t="s">
        <v>380</v>
      </c>
      <c r="D201" s="182" t="s">
        <v>209</v>
      </c>
      <c r="E201" s="182" t="s">
        <v>610</v>
      </c>
      <c r="F201" s="182">
        <v>2110</v>
      </c>
      <c r="G201" s="182">
        <v>620</v>
      </c>
      <c r="H201" s="182">
        <v>2055</v>
      </c>
      <c r="I201" s="182">
        <v>540</v>
      </c>
      <c r="J201" s="182"/>
      <c r="K201" s="182">
        <v>54</v>
      </c>
      <c r="L201" s="182" t="s">
        <v>210</v>
      </c>
      <c r="M201" s="182" t="s">
        <v>163</v>
      </c>
      <c r="N201" s="182" t="s">
        <v>211</v>
      </c>
      <c r="O201" s="182" t="s">
        <v>164</v>
      </c>
      <c r="P201" s="182" t="s">
        <v>165</v>
      </c>
      <c r="Q201" s="182" t="s">
        <v>181</v>
      </c>
      <c r="R201" s="182"/>
      <c r="S201" s="182"/>
      <c r="T201" s="182" t="s">
        <v>167</v>
      </c>
      <c r="U201" s="182" t="s">
        <v>168</v>
      </c>
      <c r="V201" s="182" t="s">
        <v>169</v>
      </c>
      <c r="W201" s="182" t="s">
        <v>170</v>
      </c>
      <c r="X201" s="182"/>
      <c r="Y201" s="182" t="s">
        <v>171</v>
      </c>
      <c r="Z201" s="182" t="s">
        <v>171</v>
      </c>
      <c r="AA201" s="182"/>
      <c r="AB201" s="182"/>
      <c r="AC201" s="182"/>
      <c r="AD201" s="182"/>
      <c r="AE201" s="182"/>
      <c r="AF201" s="182">
        <v>2073</v>
      </c>
      <c r="AG201" s="182">
        <v>546</v>
      </c>
      <c r="AH201" s="182" t="s">
        <v>175</v>
      </c>
      <c r="AI201" s="182" t="s">
        <v>176</v>
      </c>
      <c r="AJ201" s="182" t="s">
        <v>177</v>
      </c>
      <c r="AK201" s="182" t="s">
        <v>178</v>
      </c>
      <c r="AL201" s="182" t="s">
        <v>179</v>
      </c>
      <c r="AM201" s="183">
        <v>166.05</v>
      </c>
      <c r="AN201" s="183">
        <v>169.84</v>
      </c>
      <c r="AO201" s="183"/>
      <c r="AP201" s="183">
        <v>335.89</v>
      </c>
      <c r="AQ201" s="182"/>
      <c r="AR201" s="182"/>
    </row>
    <row r="202" spans="2:44" ht="14.3" x14ac:dyDescent="0.25">
      <c r="B202" s="184">
        <v>22</v>
      </c>
      <c r="C202" s="184" t="s">
        <v>381</v>
      </c>
      <c r="D202" s="184" t="s">
        <v>209</v>
      </c>
      <c r="E202" s="184" t="s">
        <v>610</v>
      </c>
      <c r="F202" s="184">
        <v>2110</v>
      </c>
      <c r="G202" s="184">
        <v>620</v>
      </c>
      <c r="H202" s="184">
        <v>2055</v>
      </c>
      <c r="I202" s="184">
        <v>540</v>
      </c>
      <c r="J202" s="184"/>
      <c r="K202" s="184">
        <v>54</v>
      </c>
      <c r="L202" s="184" t="s">
        <v>210</v>
      </c>
      <c r="M202" s="184" t="s">
        <v>163</v>
      </c>
      <c r="N202" s="184" t="s">
        <v>211</v>
      </c>
      <c r="O202" s="184" t="s">
        <v>164</v>
      </c>
      <c r="P202" s="184" t="s">
        <v>165</v>
      </c>
      <c r="Q202" s="184" t="s">
        <v>181</v>
      </c>
      <c r="R202" s="184"/>
      <c r="S202" s="184"/>
      <c r="T202" s="184" t="s">
        <v>167</v>
      </c>
      <c r="U202" s="184" t="s">
        <v>168</v>
      </c>
      <c r="V202" s="184" t="s">
        <v>169</v>
      </c>
      <c r="W202" s="184" t="s">
        <v>170</v>
      </c>
      <c r="X202" s="184"/>
      <c r="Y202" s="184" t="s">
        <v>171</v>
      </c>
      <c r="Z202" s="184" t="s">
        <v>171</v>
      </c>
      <c r="AA202" s="184"/>
      <c r="AB202" s="184"/>
      <c r="AC202" s="184"/>
      <c r="AD202" s="184"/>
      <c r="AE202" s="184"/>
      <c r="AF202" s="184">
        <v>2073</v>
      </c>
      <c r="AG202" s="184">
        <v>546</v>
      </c>
      <c r="AH202" s="184" t="s">
        <v>175</v>
      </c>
      <c r="AI202" s="184" t="s">
        <v>176</v>
      </c>
      <c r="AJ202" s="184" t="s">
        <v>177</v>
      </c>
      <c r="AK202" s="184" t="s">
        <v>178</v>
      </c>
      <c r="AL202" s="184" t="s">
        <v>179</v>
      </c>
      <c r="AM202" s="185">
        <v>166.05</v>
      </c>
      <c r="AN202" s="185">
        <v>169.84</v>
      </c>
      <c r="AO202" s="185"/>
      <c r="AP202" s="185">
        <v>335.89</v>
      </c>
      <c r="AQ202" s="184"/>
      <c r="AR202" s="184"/>
    </row>
    <row r="203" spans="2:44" ht="14.3" x14ac:dyDescent="0.25">
      <c r="B203" s="182">
        <v>22</v>
      </c>
      <c r="C203" s="182" t="s">
        <v>382</v>
      </c>
      <c r="D203" s="182" t="s">
        <v>209</v>
      </c>
      <c r="E203" s="182" t="s">
        <v>610</v>
      </c>
      <c r="F203" s="182">
        <v>2110</v>
      </c>
      <c r="G203" s="182">
        <v>620</v>
      </c>
      <c r="H203" s="182">
        <v>2055</v>
      </c>
      <c r="I203" s="182">
        <v>540</v>
      </c>
      <c r="J203" s="182"/>
      <c r="K203" s="182">
        <v>54</v>
      </c>
      <c r="L203" s="182" t="s">
        <v>210</v>
      </c>
      <c r="M203" s="182" t="s">
        <v>163</v>
      </c>
      <c r="N203" s="182" t="s">
        <v>211</v>
      </c>
      <c r="O203" s="182" t="s">
        <v>164</v>
      </c>
      <c r="P203" s="182" t="s">
        <v>165</v>
      </c>
      <c r="Q203" s="182" t="s">
        <v>181</v>
      </c>
      <c r="R203" s="182"/>
      <c r="S203" s="182"/>
      <c r="T203" s="182" t="s">
        <v>167</v>
      </c>
      <c r="U203" s="182" t="s">
        <v>168</v>
      </c>
      <c r="V203" s="182" t="s">
        <v>169</v>
      </c>
      <c r="W203" s="182" t="s">
        <v>170</v>
      </c>
      <c r="X203" s="182"/>
      <c r="Y203" s="182" t="s">
        <v>171</v>
      </c>
      <c r="Z203" s="182" t="s">
        <v>171</v>
      </c>
      <c r="AA203" s="182"/>
      <c r="AB203" s="182"/>
      <c r="AC203" s="182"/>
      <c r="AD203" s="182"/>
      <c r="AE203" s="182"/>
      <c r="AF203" s="182">
        <v>2073</v>
      </c>
      <c r="AG203" s="182">
        <v>546</v>
      </c>
      <c r="AH203" s="182" t="s">
        <v>175</v>
      </c>
      <c r="AI203" s="182" t="s">
        <v>176</v>
      </c>
      <c r="AJ203" s="182" t="s">
        <v>177</v>
      </c>
      <c r="AK203" s="182" t="s">
        <v>178</v>
      </c>
      <c r="AL203" s="182" t="s">
        <v>179</v>
      </c>
      <c r="AM203" s="183">
        <v>166.05</v>
      </c>
      <c r="AN203" s="183">
        <v>169.84</v>
      </c>
      <c r="AO203" s="183"/>
      <c r="AP203" s="183">
        <v>335.89</v>
      </c>
      <c r="AQ203" s="182"/>
      <c r="AR203" s="182"/>
    </row>
    <row r="204" spans="2:44" ht="14.3" x14ac:dyDescent="0.25">
      <c r="B204" s="184">
        <v>22</v>
      </c>
      <c r="C204" s="184" t="s">
        <v>383</v>
      </c>
      <c r="D204" s="184" t="s">
        <v>209</v>
      </c>
      <c r="E204" s="184" t="s">
        <v>610</v>
      </c>
      <c r="F204" s="184">
        <v>2110</v>
      </c>
      <c r="G204" s="184">
        <v>620</v>
      </c>
      <c r="H204" s="184">
        <v>2055</v>
      </c>
      <c r="I204" s="184">
        <v>540</v>
      </c>
      <c r="J204" s="184"/>
      <c r="K204" s="184">
        <v>54</v>
      </c>
      <c r="L204" s="184" t="s">
        <v>210</v>
      </c>
      <c r="M204" s="184" t="s">
        <v>163</v>
      </c>
      <c r="N204" s="184" t="s">
        <v>211</v>
      </c>
      <c r="O204" s="184" t="s">
        <v>164</v>
      </c>
      <c r="P204" s="184" t="s">
        <v>165</v>
      </c>
      <c r="Q204" s="184" t="s">
        <v>181</v>
      </c>
      <c r="R204" s="184"/>
      <c r="S204" s="184"/>
      <c r="T204" s="184" t="s">
        <v>167</v>
      </c>
      <c r="U204" s="184" t="s">
        <v>168</v>
      </c>
      <c r="V204" s="184" t="s">
        <v>169</v>
      </c>
      <c r="W204" s="184" t="s">
        <v>170</v>
      </c>
      <c r="X204" s="184"/>
      <c r="Y204" s="184" t="s">
        <v>171</v>
      </c>
      <c r="Z204" s="184" t="s">
        <v>171</v>
      </c>
      <c r="AA204" s="184"/>
      <c r="AB204" s="184"/>
      <c r="AC204" s="184"/>
      <c r="AD204" s="184"/>
      <c r="AE204" s="184"/>
      <c r="AF204" s="184">
        <v>2073</v>
      </c>
      <c r="AG204" s="184">
        <v>546</v>
      </c>
      <c r="AH204" s="184" t="s">
        <v>175</v>
      </c>
      <c r="AI204" s="184" t="s">
        <v>176</v>
      </c>
      <c r="AJ204" s="184" t="s">
        <v>177</v>
      </c>
      <c r="AK204" s="184" t="s">
        <v>178</v>
      </c>
      <c r="AL204" s="184" t="s">
        <v>179</v>
      </c>
      <c r="AM204" s="185">
        <v>166.05</v>
      </c>
      <c r="AN204" s="185">
        <v>169.84</v>
      </c>
      <c r="AO204" s="185"/>
      <c r="AP204" s="185">
        <v>335.89</v>
      </c>
      <c r="AQ204" s="184"/>
      <c r="AR204" s="184"/>
    </row>
    <row r="205" spans="2:44" ht="14.3" x14ac:dyDescent="0.25">
      <c r="B205" s="182">
        <v>31</v>
      </c>
      <c r="C205" s="182" t="s">
        <v>384</v>
      </c>
      <c r="D205" s="182" t="s">
        <v>209</v>
      </c>
      <c r="E205" s="182" t="s">
        <v>610</v>
      </c>
      <c r="F205" s="182">
        <v>2110</v>
      </c>
      <c r="G205" s="182">
        <v>1550</v>
      </c>
      <c r="H205" s="182">
        <v>2055</v>
      </c>
      <c r="I205" s="182">
        <v>733</v>
      </c>
      <c r="J205" s="182">
        <v>733</v>
      </c>
      <c r="K205" s="182">
        <v>54</v>
      </c>
      <c r="L205" s="182" t="s">
        <v>214</v>
      </c>
      <c r="M205" s="182" t="s">
        <v>163</v>
      </c>
      <c r="N205" s="182" t="s">
        <v>215</v>
      </c>
      <c r="O205" s="182" t="s">
        <v>164</v>
      </c>
      <c r="P205" s="182" t="s">
        <v>165</v>
      </c>
      <c r="Q205" s="182" t="s">
        <v>181</v>
      </c>
      <c r="R205" s="182" t="s">
        <v>165</v>
      </c>
      <c r="S205" s="182" t="s">
        <v>181</v>
      </c>
      <c r="T205" s="182" t="s">
        <v>187</v>
      </c>
      <c r="U205" s="182" t="s">
        <v>168</v>
      </c>
      <c r="V205" s="182" t="s">
        <v>169</v>
      </c>
      <c r="W205" s="182" t="s">
        <v>170</v>
      </c>
      <c r="X205" s="182" t="s">
        <v>170</v>
      </c>
      <c r="Y205" s="182" t="s">
        <v>171</v>
      </c>
      <c r="Z205" s="182" t="s">
        <v>171</v>
      </c>
      <c r="AA205" s="182"/>
      <c r="AB205" s="182"/>
      <c r="AC205" s="182"/>
      <c r="AD205" s="182"/>
      <c r="AE205" s="182"/>
      <c r="AF205" s="182">
        <v>2073</v>
      </c>
      <c r="AG205" s="182">
        <v>1476</v>
      </c>
      <c r="AH205" s="182" t="s">
        <v>175</v>
      </c>
      <c r="AI205" s="182" t="s">
        <v>176</v>
      </c>
      <c r="AJ205" s="182" t="s">
        <v>177</v>
      </c>
      <c r="AK205" s="182" t="s">
        <v>178</v>
      </c>
      <c r="AL205" s="182" t="s">
        <v>179</v>
      </c>
      <c r="AM205" s="183">
        <v>186.73</v>
      </c>
      <c r="AN205" s="183">
        <v>764.62</v>
      </c>
      <c r="AO205" s="183"/>
      <c r="AP205" s="183">
        <v>951.35</v>
      </c>
      <c r="AQ205" s="182"/>
      <c r="AR205" s="182"/>
    </row>
    <row r="206" spans="2:44" ht="14.3" x14ac:dyDescent="0.25">
      <c r="B206" s="184">
        <v>26</v>
      </c>
      <c r="C206" s="184" t="s">
        <v>385</v>
      </c>
      <c r="D206" s="184" t="s">
        <v>209</v>
      </c>
      <c r="E206" s="184" t="s">
        <v>610</v>
      </c>
      <c r="F206" s="184">
        <v>2110</v>
      </c>
      <c r="G206" s="184">
        <v>920</v>
      </c>
      <c r="H206" s="184">
        <v>2055</v>
      </c>
      <c r="I206" s="184">
        <v>840</v>
      </c>
      <c r="J206" s="184"/>
      <c r="K206" s="184">
        <v>54</v>
      </c>
      <c r="L206" s="184" t="s">
        <v>210</v>
      </c>
      <c r="M206" s="184" t="s">
        <v>163</v>
      </c>
      <c r="N206" s="184" t="s">
        <v>211</v>
      </c>
      <c r="O206" s="184" t="s">
        <v>164</v>
      </c>
      <c r="P206" s="184" t="s">
        <v>165</v>
      </c>
      <c r="Q206" s="184" t="s">
        <v>181</v>
      </c>
      <c r="R206" s="184"/>
      <c r="S206" s="184"/>
      <c r="T206" s="184" t="s">
        <v>167</v>
      </c>
      <c r="U206" s="184" t="s">
        <v>168</v>
      </c>
      <c r="V206" s="184" t="s">
        <v>169</v>
      </c>
      <c r="W206" s="184" t="s">
        <v>170</v>
      </c>
      <c r="X206" s="184"/>
      <c r="Y206" s="184" t="s">
        <v>171</v>
      </c>
      <c r="Z206" s="184" t="s">
        <v>171</v>
      </c>
      <c r="AA206" s="184"/>
      <c r="AB206" s="184"/>
      <c r="AC206" s="184"/>
      <c r="AD206" s="184"/>
      <c r="AE206" s="184"/>
      <c r="AF206" s="184">
        <v>2073</v>
      </c>
      <c r="AG206" s="184">
        <v>846</v>
      </c>
      <c r="AH206" s="184" t="s">
        <v>175</v>
      </c>
      <c r="AI206" s="184" t="s">
        <v>176</v>
      </c>
      <c r="AJ206" s="184" t="s">
        <v>177</v>
      </c>
      <c r="AK206" s="184" t="s">
        <v>178</v>
      </c>
      <c r="AL206" s="184" t="s">
        <v>179</v>
      </c>
      <c r="AM206" s="185">
        <v>172.24</v>
      </c>
      <c r="AN206" s="185">
        <v>247.29</v>
      </c>
      <c r="AO206" s="185"/>
      <c r="AP206" s="185">
        <v>419.53</v>
      </c>
      <c r="AQ206" s="184"/>
      <c r="AR206" s="184"/>
    </row>
    <row r="207" spans="2:44" ht="14.3" x14ac:dyDescent="0.25">
      <c r="B207" s="182">
        <v>30</v>
      </c>
      <c r="C207" s="182" t="s">
        <v>386</v>
      </c>
      <c r="D207" s="182" t="s">
        <v>209</v>
      </c>
      <c r="E207" s="182" t="s">
        <v>610</v>
      </c>
      <c r="F207" s="182">
        <v>2110</v>
      </c>
      <c r="G207" s="182">
        <v>1450</v>
      </c>
      <c r="H207" s="182">
        <v>2055</v>
      </c>
      <c r="I207" s="182">
        <v>683</v>
      </c>
      <c r="J207" s="182">
        <v>683</v>
      </c>
      <c r="K207" s="182">
        <v>54</v>
      </c>
      <c r="L207" s="182" t="s">
        <v>214</v>
      </c>
      <c r="M207" s="182" t="s">
        <v>163</v>
      </c>
      <c r="N207" s="182" t="s">
        <v>215</v>
      </c>
      <c r="O207" s="182" t="s">
        <v>164</v>
      </c>
      <c r="P207" s="182" t="s">
        <v>165</v>
      </c>
      <c r="Q207" s="182" t="s">
        <v>181</v>
      </c>
      <c r="R207" s="182" t="s">
        <v>165</v>
      </c>
      <c r="S207" s="182" t="s">
        <v>181</v>
      </c>
      <c r="T207" s="182" t="s">
        <v>187</v>
      </c>
      <c r="U207" s="182" t="s">
        <v>168</v>
      </c>
      <c r="V207" s="182" t="s">
        <v>169</v>
      </c>
      <c r="W207" s="182" t="s">
        <v>170</v>
      </c>
      <c r="X207" s="182" t="s">
        <v>170</v>
      </c>
      <c r="Y207" s="182" t="s">
        <v>171</v>
      </c>
      <c r="Z207" s="182" t="s">
        <v>171</v>
      </c>
      <c r="AA207" s="182"/>
      <c r="AB207" s="182"/>
      <c r="AC207" s="182"/>
      <c r="AD207" s="182"/>
      <c r="AE207" s="182"/>
      <c r="AF207" s="182">
        <v>2073</v>
      </c>
      <c r="AG207" s="182">
        <v>1376</v>
      </c>
      <c r="AH207" s="182" t="s">
        <v>175</v>
      </c>
      <c r="AI207" s="182" t="s">
        <v>176</v>
      </c>
      <c r="AJ207" s="182" t="s">
        <v>177</v>
      </c>
      <c r="AK207" s="182" t="s">
        <v>178</v>
      </c>
      <c r="AL207" s="182" t="s">
        <v>179</v>
      </c>
      <c r="AM207" s="183">
        <v>185.95</v>
      </c>
      <c r="AN207" s="183">
        <v>756.76</v>
      </c>
      <c r="AO207" s="183"/>
      <c r="AP207" s="183">
        <v>942.71</v>
      </c>
      <c r="AQ207" s="182"/>
      <c r="AR207" s="182"/>
    </row>
    <row r="208" spans="2:44" ht="14.3" x14ac:dyDescent="0.25">
      <c r="B208" s="184">
        <v>29</v>
      </c>
      <c r="C208" s="184" t="s">
        <v>387</v>
      </c>
      <c r="D208" s="184" t="s">
        <v>209</v>
      </c>
      <c r="E208" s="184" t="s">
        <v>610</v>
      </c>
      <c r="F208" s="184">
        <v>2110</v>
      </c>
      <c r="G208" s="184">
        <v>1020</v>
      </c>
      <c r="H208" s="184">
        <v>2055</v>
      </c>
      <c r="I208" s="184">
        <v>940</v>
      </c>
      <c r="J208" s="184"/>
      <c r="K208" s="184">
        <v>54</v>
      </c>
      <c r="L208" s="184" t="s">
        <v>219</v>
      </c>
      <c r="M208" s="184" t="s">
        <v>163</v>
      </c>
      <c r="N208" s="184" t="s">
        <v>215</v>
      </c>
      <c r="O208" s="184" t="s">
        <v>164</v>
      </c>
      <c r="P208" s="184" t="s">
        <v>165</v>
      </c>
      <c r="Q208" s="184" t="s">
        <v>181</v>
      </c>
      <c r="R208" s="184"/>
      <c r="S208" s="184"/>
      <c r="T208" s="184" t="s">
        <v>167</v>
      </c>
      <c r="U208" s="184" t="s">
        <v>168</v>
      </c>
      <c r="V208" s="184" t="s">
        <v>169</v>
      </c>
      <c r="W208" s="184" t="s">
        <v>170</v>
      </c>
      <c r="X208" s="184"/>
      <c r="Y208" s="184" t="s">
        <v>171</v>
      </c>
      <c r="Z208" s="184" t="s">
        <v>171</v>
      </c>
      <c r="AA208" s="184"/>
      <c r="AB208" s="184"/>
      <c r="AC208" s="184"/>
      <c r="AD208" s="184"/>
      <c r="AE208" s="184"/>
      <c r="AF208" s="184">
        <v>2073</v>
      </c>
      <c r="AG208" s="184">
        <v>946</v>
      </c>
      <c r="AH208" s="184" t="s">
        <v>175</v>
      </c>
      <c r="AI208" s="184" t="s">
        <v>176</v>
      </c>
      <c r="AJ208" s="184" t="s">
        <v>177</v>
      </c>
      <c r="AK208" s="184" t="s">
        <v>178</v>
      </c>
      <c r="AL208" s="184" t="s">
        <v>179</v>
      </c>
      <c r="AM208" s="185">
        <v>178.79</v>
      </c>
      <c r="AN208" s="185">
        <v>350.79</v>
      </c>
      <c r="AO208" s="185"/>
      <c r="AP208" s="185">
        <v>529.58000000000004</v>
      </c>
      <c r="AQ208" s="184" t="s">
        <v>220</v>
      </c>
      <c r="AR208" s="184"/>
    </row>
    <row r="209" spans="2:44" ht="14.3" x14ac:dyDescent="0.25">
      <c r="B209" s="182">
        <v>30</v>
      </c>
      <c r="C209" s="182" t="s">
        <v>388</v>
      </c>
      <c r="D209" s="182" t="s">
        <v>209</v>
      </c>
      <c r="E209" s="182" t="s">
        <v>610</v>
      </c>
      <c r="F209" s="182">
        <v>2110</v>
      </c>
      <c r="G209" s="182">
        <v>1450</v>
      </c>
      <c r="H209" s="182">
        <v>2055</v>
      </c>
      <c r="I209" s="182">
        <v>683</v>
      </c>
      <c r="J209" s="182">
        <v>683</v>
      </c>
      <c r="K209" s="182">
        <v>54</v>
      </c>
      <c r="L209" s="182" t="s">
        <v>214</v>
      </c>
      <c r="M209" s="182" t="s">
        <v>163</v>
      </c>
      <c r="N209" s="182" t="s">
        <v>215</v>
      </c>
      <c r="O209" s="182" t="s">
        <v>164</v>
      </c>
      <c r="P209" s="182" t="s">
        <v>165</v>
      </c>
      <c r="Q209" s="182" t="s">
        <v>181</v>
      </c>
      <c r="R209" s="182" t="s">
        <v>165</v>
      </c>
      <c r="S209" s="182" t="s">
        <v>181</v>
      </c>
      <c r="T209" s="182" t="s">
        <v>187</v>
      </c>
      <c r="U209" s="182" t="s">
        <v>168</v>
      </c>
      <c r="V209" s="182" t="s">
        <v>169</v>
      </c>
      <c r="W209" s="182" t="s">
        <v>170</v>
      </c>
      <c r="X209" s="182" t="s">
        <v>170</v>
      </c>
      <c r="Y209" s="182" t="s">
        <v>171</v>
      </c>
      <c r="Z209" s="182" t="s">
        <v>171</v>
      </c>
      <c r="AA209" s="182"/>
      <c r="AB209" s="182"/>
      <c r="AC209" s="182"/>
      <c r="AD209" s="182"/>
      <c r="AE209" s="182"/>
      <c r="AF209" s="182">
        <v>2073</v>
      </c>
      <c r="AG209" s="182">
        <v>1376</v>
      </c>
      <c r="AH209" s="182" t="s">
        <v>175</v>
      </c>
      <c r="AI209" s="182" t="s">
        <v>176</v>
      </c>
      <c r="AJ209" s="182" t="s">
        <v>177</v>
      </c>
      <c r="AK209" s="182" t="s">
        <v>178</v>
      </c>
      <c r="AL209" s="182" t="s">
        <v>179</v>
      </c>
      <c r="AM209" s="183">
        <v>185.95</v>
      </c>
      <c r="AN209" s="183">
        <v>756.76</v>
      </c>
      <c r="AO209" s="183"/>
      <c r="AP209" s="183">
        <v>942.71</v>
      </c>
      <c r="AQ209" s="182"/>
      <c r="AR209" s="182"/>
    </row>
    <row r="210" spans="2:44" ht="14.3" x14ac:dyDescent="0.25">
      <c r="B210" s="184">
        <v>33</v>
      </c>
      <c r="C210" s="184" t="s">
        <v>389</v>
      </c>
      <c r="D210" s="184" t="s">
        <v>209</v>
      </c>
      <c r="E210" s="184" t="s">
        <v>610</v>
      </c>
      <c r="F210" s="184">
        <v>2110</v>
      </c>
      <c r="G210" s="184">
        <v>1750</v>
      </c>
      <c r="H210" s="184">
        <v>2055</v>
      </c>
      <c r="I210" s="184">
        <v>833</v>
      </c>
      <c r="J210" s="184">
        <v>833</v>
      </c>
      <c r="K210" s="184">
        <v>54</v>
      </c>
      <c r="L210" s="184" t="s">
        <v>214</v>
      </c>
      <c r="M210" s="184" t="s">
        <v>163</v>
      </c>
      <c r="N210" s="184" t="s">
        <v>215</v>
      </c>
      <c r="O210" s="184" t="s">
        <v>164</v>
      </c>
      <c r="P210" s="184" t="s">
        <v>165</v>
      </c>
      <c r="Q210" s="184" t="s">
        <v>181</v>
      </c>
      <c r="R210" s="184" t="s">
        <v>165</v>
      </c>
      <c r="S210" s="184" t="s">
        <v>181</v>
      </c>
      <c r="T210" s="184" t="s">
        <v>187</v>
      </c>
      <c r="U210" s="184" t="s">
        <v>168</v>
      </c>
      <c r="V210" s="184" t="s">
        <v>169</v>
      </c>
      <c r="W210" s="184" t="s">
        <v>170</v>
      </c>
      <c r="X210" s="184" t="s">
        <v>170</v>
      </c>
      <c r="Y210" s="184" t="s">
        <v>171</v>
      </c>
      <c r="Z210" s="184" t="s">
        <v>171</v>
      </c>
      <c r="AA210" s="184"/>
      <c r="AB210" s="184"/>
      <c r="AC210" s="184"/>
      <c r="AD210" s="184"/>
      <c r="AE210" s="184"/>
      <c r="AF210" s="184">
        <v>2073</v>
      </c>
      <c r="AG210" s="184">
        <v>1676</v>
      </c>
      <c r="AH210" s="184" t="s">
        <v>175</v>
      </c>
      <c r="AI210" s="184" t="s">
        <v>176</v>
      </c>
      <c r="AJ210" s="184" t="s">
        <v>177</v>
      </c>
      <c r="AK210" s="184" t="s">
        <v>178</v>
      </c>
      <c r="AL210" s="184" t="s">
        <v>179</v>
      </c>
      <c r="AM210" s="185">
        <v>192.14</v>
      </c>
      <c r="AN210" s="185">
        <v>780.34</v>
      </c>
      <c r="AO210" s="185"/>
      <c r="AP210" s="185">
        <v>972.48</v>
      </c>
      <c r="AQ210" s="184"/>
      <c r="AR210" s="184"/>
    </row>
    <row r="211" spans="2:44" ht="14.3" x14ac:dyDescent="0.25">
      <c r="B211" s="182">
        <v>33</v>
      </c>
      <c r="C211" s="182" t="s">
        <v>390</v>
      </c>
      <c r="D211" s="182" t="s">
        <v>209</v>
      </c>
      <c r="E211" s="182" t="s">
        <v>610</v>
      </c>
      <c r="F211" s="182">
        <v>2110</v>
      </c>
      <c r="G211" s="182">
        <v>1750</v>
      </c>
      <c r="H211" s="182">
        <v>2055</v>
      </c>
      <c r="I211" s="182">
        <v>833</v>
      </c>
      <c r="J211" s="182">
        <v>833</v>
      </c>
      <c r="K211" s="182">
        <v>54</v>
      </c>
      <c r="L211" s="182" t="s">
        <v>214</v>
      </c>
      <c r="M211" s="182" t="s">
        <v>163</v>
      </c>
      <c r="N211" s="182" t="s">
        <v>215</v>
      </c>
      <c r="O211" s="182" t="s">
        <v>164</v>
      </c>
      <c r="P211" s="182" t="s">
        <v>165</v>
      </c>
      <c r="Q211" s="182" t="s">
        <v>181</v>
      </c>
      <c r="R211" s="182" t="s">
        <v>165</v>
      </c>
      <c r="S211" s="182" t="s">
        <v>181</v>
      </c>
      <c r="T211" s="182" t="s">
        <v>187</v>
      </c>
      <c r="U211" s="182" t="s">
        <v>168</v>
      </c>
      <c r="V211" s="182" t="s">
        <v>169</v>
      </c>
      <c r="W211" s="182" t="s">
        <v>170</v>
      </c>
      <c r="X211" s="182" t="s">
        <v>170</v>
      </c>
      <c r="Y211" s="182" t="s">
        <v>171</v>
      </c>
      <c r="Z211" s="182" t="s">
        <v>171</v>
      </c>
      <c r="AA211" s="182"/>
      <c r="AB211" s="182"/>
      <c r="AC211" s="182"/>
      <c r="AD211" s="182"/>
      <c r="AE211" s="182"/>
      <c r="AF211" s="182">
        <v>2073</v>
      </c>
      <c r="AG211" s="182">
        <v>1676</v>
      </c>
      <c r="AH211" s="182" t="s">
        <v>175</v>
      </c>
      <c r="AI211" s="182" t="s">
        <v>176</v>
      </c>
      <c r="AJ211" s="182" t="s">
        <v>177</v>
      </c>
      <c r="AK211" s="182" t="s">
        <v>178</v>
      </c>
      <c r="AL211" s="182" t="s">
        <v>179</v>
      </c>
      <c r="AM211" s="183">
        <v>192.14</v>
      </c>
      <c r="AN211" s="183">
        <v>780.34</v>
      </c>
      <c r="AO211" s="183"/>
      <c r="AP211" s="183">
        <v>972.48</v>
      </c>
      <c r="AQ211" s="182"/>
      <c r="AR211" s="182"/>
    </row>
    <row r="212" spans="2:44" ht="14.3" x14ac:dyDescent="0.25">
      <c r="B212" s="184">
        <v>32</v>
      </c>
      <c r="C212" s="184" t="s">
        <v>391</v>
      </c>
      <c r="D212" s="184" t="s">
        <v>209</v>
      </c>
      <c r="E212" s="184" t="s">
        <v>610</v>
      </c>
      <c r="F212" s="184">
        <v>2110</v>
      </c>
      <c r="G212" s="184">
        <v>1650</v>
      </c>
      <c r="H212" s="184">
        <v>2055</v>
      </c>
      <c r="I212" s="184">
        <v>783</v>
      </c>
      <c r="J212" s="184">
        <v>783</v>
      </c>
      <c r="K212" s="184">
        <v>54</v>
      </c>
      <c r="L212" s="184" t="s">
        <v>214</v>
      </c>
      <c r="M212" s="184" t="s">
        <v>163</v>
      </c>
      <c r="N212" s="184" t="s">
        <v>215</v>
      </c>
      <c r="O212" s="184" t="s">
        <v>164</v>
      </c>
      <c r="P212" s="184" t="s">
        <v>165</v>
      </c>
      <c r="Q212" s="184" t="s">
        <v>181</v>
      </c>
      <c r="R212" s="184" t="s">
        <v>165</v>
      </c>
      <c r="S212" s="184" t="s">
        <v>181</v>
      </c>
      <c r="T212" s="184" t="s">
        <v>187</v>
      </c>
      <c r="U212" s="184" t="s">
        <v>168</v>
      </c>
      <c r="V212" s="184" t="s">
        <v>169</v>
      </c>
      <c r="W212" s="184" t="s">
        <v>170</v>
      </c>
      <c r="X212" s="184" t="s">
        <v>170</v>
      </c>
      <c r="Y212" s="184" t="s">
        <v>171</v>
      </c>
      <c r="Z212" s="184" t="s">
        <v>171</v>
      </c>
      <c r="AA212" s="184"/>
      <c r="AB212" s="184"/>
      <c r="AC212" s="184"/>
      <c r="AD212" s="184"/>
      <c r="AE212" s="184"/>
      <c r="AF212" s="184">
        <v>2073</v>
      </c>
      <c r="AG212" s="184">
        <v>1576</v>
      </c>
      <c r="AH212" s="184" t="s">
        <v>175</v>
      </c>
      <c r="AI212" s="184" t="s">
        <v>176</v>
      </c>
      <c r="AJ212" s="184" t="s">
        <v>177</v>
      </c>
      <c r="AK212" s="184" t="s">
        <v>178</v>
      </c>
      <c r="AL212" s="184" t="s">
        <v>179</v>
      </c>
      <c r="AM212" s="185">
        <v>191.38</v>
      </c>
      <c r="AN212" s="185">
        <v>772.5</v>
      </c>
      <c r="AO212" s="185"/>
      <c r="AP212" s="185">
        <v>963.88</v>
      </c>
      <c r="AQ212" s="184"/>
      <c r="AR212" s="184"/>
    </row>
    <row r="213" spans="2:44" ht="14.3" x14ac:dyDescent="0.25">
      <c r="B213" s="182">
        <v>30</v>
      </c>
      <c r="C213" s="182" t="s">
        <v>392</v>
      </c>
      <c r="D213" s="182" t="s">
        <v>209</v>
      </c>
      <c r="E213" s="182" t="s">
        <v>610</v>
      </c>
      <c r="F213" s="182">
        <v>2110</v>
      </c>
      <c r="G213" s="182">
        <v>1450</v>
      </c>
      <c r="H213" s="182">
        <v>2055</v>
      </c>
      <c r="I213" s="182">
        <v>683</v>
      </c>
      <c r="J213" s="182">
        <v>683</v>
      </c>
      <c r="K213" s="182">
        <v>54</v>
      </c>
      <c r="L213" s="182" t="s">
        <v>214</v>
      </c>
      <c r="M213" s="182" t="s">
        <v>163</v>
      </c>
      <c r="N213" s="182" t="s">
        <v>215</v>
      </c>
      <c r="O213" s="182" t="s">
        <v>164</v>
      </c>
      <c r="P213" s="182" t="s">
        <v>165</v>
      </c>
      <c r="Q213" s="182" t="s">
        <v>181</v>
      </c>
      <c r="R213" s="182" t="s">
        <v>165</v>
      </c>
      <c r="S213" s="182" t="s">
        <v>181</v>
      </c>
      <c r="T213" s="182" t="s">
        <v>187</v>
      </c>
      <c r="U213" s="182" t="s">
        <v>168</v>
      </c>
      <c r="V213" s="182" t="s">
        <v>169</v>
      </c>
      <c r="W213" s="182" t="s">
        <v>170</v>
      </c>
      <c r="X213" s="182" t="s">
        <v>170</v>
      </c>
      <c r="Y213" s="182" t="s">
        <v>171</v>
      </c>
      <c r="Z213" s="182" t="s">
        <v>171</v>
      </c>
      <c r="AA213" s="182"/>
      <c r="AB213" s="182"/>
      <c r="AC213" s="182"/>
      <c r="AD213" s="182"/>
      <c r="AE213" s="182"/>
      <c r="AF213" s="182">
        <v>2073</v>
      </c>
      <c r="AG213" s="182">
        <v>1376</v>
      </c>
      <c r="AH213" s="182" t="s">
        <v>175</v>
      </c>
      <c r="AI213" s="182" t="s">
        <v>176</v>
      </c>
      <c r="AJ213" s="182" t="s">
        <v>177</v>
      </c>
      <c r="AK213" s="182" t="s">
        <v>178</v>
      </c>
      <c r="AL213" s="182" t="s">
        <v>179</v>
      </c>
      <c r="AM213" s="183">
        <v>185.95</v>
      </c>
      <c r="AN213" s="183">
        <v>756.76</v>
      </c>
      <c r="AO213" s="183"/>
      <c r="AP213" s="183">
        <v>942.71</v>
      </c>
      <c r="AQ213" s="182"/>
      <c r="AR213" s="182"/>
    </row>
    <row r="214" spans="2:44" ht="14.3" x14ac:dyDescent="0.25">
      <c r="B214" s="184">
        <v>25</v>
      </c>
      <c r="C214" s="184" t="s">
        <v>393</v>
      </c>
      <c r="D214" s="184" t="s">
        <v>209</v>
      </c>
      <c r="E214" s="184" t="s">
        <v>610</v>
      </c>
      <c r="F214" s="184">
        <v>2110</v>
      </c>
      <c r="G214" s="184">
        <v>820</v>
      </c>
      <c r="H214" s="184">
        <v>2055</v>
      </c>
      <c r="I214" s="184">
        <v>740</v>
      </c>
      <c r="J214" s="184"/>
      <c r="K214" s="184">
        <v>54</v>
      </c>
      <c r="L214" s="184" t="s">
        <v>210</v>
      </c>
      <c r="M214" s="184" t="s">
        <v>163</v>
      </c>
      <c r="N214" s="184" t="s">
        <v>211</v>
      </c>
      <c r="O214" s="184" t="s">
        <v>164</v>
      </c>
      <c r="P214" s="184" t="s">
        <v>165</v>
      </c>
      <c r="Q214" s="184" t="s">
        <v>181</v>
      </c>
      <c r="R214" s="184"/>
      <c r="S214" s="184"/>
      <c r="T214" s="184" t="s">
        <v>167</v>
      </c>
      <c r="U214" s="184" t="s">
        <v>168</v>
      </c>
      <c r="V214" s="184" t="s">
        <v>169</v>
      </c>
      <c r="W214" s="184" t="s">
        <v>170</v>
      </c>
      <c r="X214" s="184"/>
      <c r="Y214" s="184" t="s">
        <v>171</v>
      </c>
      <c r="Z214" s="184" t="s">
        <v>171</v>
      </c>
      <c r="AA214" s="184"/>
      <c r="AB214" s="184"/>
      <c r="AC214" s="184"/>
      <c r="AD214" s="184"/>
      <c r="AE214" s="184"/>
      <c r="AF214" s="184">
        <v>2073</v>
      </c>
      <c r="AG214" s="184">
        <v>746</v>
      </c>
      <c r="AH214" s="184" t="s">
        <v>175</v>
      </c>
      <c r="AI214" s="184" t="s">
        <v>176</v>
      </c>
      <c r="AJ214" s="184" t="s">
        <v>177</v>
      </c>
      <c r="AK214" s="184" t="s">
        <v>178</v>
      </c>
      <c r="AL214" s="184" t="s">
        <v>179</v>
      </c>
      <c r="AM214" s="185">
        <v>171.49</v>
      </c>
      <c r="AN214" s="185">
        <v>239.43</v>
      </c>
      <c r="AO214" s="185"/>
      <c r="AP214" s="185">
        <v>410.92</v>
      </c>
      <c r="AQ214" s="184"/>
      <c r="AR214" s="184"/>
    </row>
    <row r="215" spans="2:44" ht="14.3" x14ac:dyDescent="0.25">
      <c r="B215" s="182">
        <v>22</v>
      </c>
      <c r="C215" s="182" t="s">
        <v>394</v>
      </c>
      <c r="D215" s="182" t="s">
        <v>209</v>
      </c>
      <c r="E215" s="182" t="s">
        <v>610</v>
      </c>
      <c r="F215" s="182">
        <v>2110</v>
      </c>
      <c r="G215" s="182">
        <v>620</v>
      </c>
      <c r="H215" s="182">
        <v>2055</v>
      </c>
      <c r="I215" s="182">
        <v>540</v>
      </c>
      <c r="J215" s="182"/>
      <c r="K215" s="182">
        <v>54</v>
      </c>
      <c r="L215" s="182" t="s">
        <v>210</v>
      </c>
      <c r="M215" s="182" t="s">
        <v>163</v>
      </c>
      <c r="N215" s="182" t="s">
        <v>211</v>
      </c>
      <c r="O215" s="182" t="s">
        <v>164</v>
      </c>
      <c r="P215" s="182" t="s">
        <v>165</v>
      </c>
      <c r="Q215" s="182" t="s">
        <v>181</v>
      </c>
      <c r="R215" s="182"/>
      <c r="S215" s="182"/>
      <c r="T215" s="182" t="s">
        <v>167</v>
      </c>
      <c r="U215" s="182" t="s">
        <v>168</v>
      </c>
      <c r="V215" s="182" t="s">
        <v>169</v>
      </c>
      <c r="W215" s="182" t="s">
        <v>170</v>
      </c>
      <c r="X215" s="182"/>
      <c r="Y215" s="182" t="s">
        <v>171</v>
      </c>
      <c r="Z215" s="182" t="s">
        <v>171</v>
      </c>
      <c r="AA215" s="182"/>
      <c r="AB215" s="182"/>
      <c r="AC215" s="182"/>
      <c r="AD215" s="182"/>
      <c r="AE215" s="182"/>
      <c r="AF215" s="182">
        <v>2073</v>
      </c>
      <c r="AG215" s="182">
        <v>546</v>
      </c>
      <c r="AH215" s="182" t="s">
        <v>175</v>
      </c>
      <c r="AI215" s="182" t="s">
        <v>176</v>
      </c>
      <c r="AJ215" s="182" t="s">
        <v>177</v>
      </c>
      <c r="AK215" s="182" t="s">
        <v>178</v>
      </c>
      <c r="AL215" s="182" t="s">
        <v>179</v>
      </c>
      <c r="AM215" s="183">
        <v>166.05</v>
      </c>
      <c r="AN215" s="183">
        <v>169.84</v>
      </c>
      <c r="AO215" s="183"/>
      <c r="AP215" s="183">
        <v>335.89</v>
      </c>
      <c r="AQ215" s="182"/>
      <c r="AR215" s="182"/>
    </row>
    <row r="216" spans="2:44" ht="14.3" x14ac:dyDescent="0.25">
      <c r="B216" s="184">
        <v>26</v>
      </c>
      <c r="C216" s="184" t="s">
        <v>395</v>
      </c>
      <c r="D216" s="184" t="s">
        <v>209</v>
      </c>
      <c r="E216" s="184" t="s">
        <v>610</v>
      </c>
      <c r="F216" s="184">
        <v>2110</v>
      </c>
      <c r="G216" s="184">
        <v>920</v>
      </c>
      <c r="H216" s="184">
        <v>2055</v>
      </c>
      <c r="I216" s="184">
        <v>840</v>
      </c>
      <c r="J216" s="184"/>
      <c r="K216" s="184">
        <v>54</v>
      </c>
      <c r="L216" s="184" t="s">
        <v>210</v>
      </c>
      <c r="M216" s="184" t="s">
        <v>163</v>
      </c>
      <c r="N216" s="184" t="s">
        <v>211</v>
      </c>
      <c r="O216" s="184" t="s">
        <v>164</v>
      </c>
      <c r="P216" s="184" t="s">
        <v>165</v>
      </c>
      <c r="Q216" s="184" t="s">
        <v>181</v>
      </c>
      <c r="R216" s="184"/>
      <c r="S216" s="184"/>
      <c r="T216" s="184" t="s">
        <v>167</v>
      </c>
      <c r="U216" s="184" t="s">
        <v>168</v>
      </c>
      <c r="V216" s="184" t="s">
        <v>169</v>
      </c>
      <c r="W216" s="184" t="s">
        <v>170</v>
      </c>
      <c r="X216" s="184"/>
      <c r="Y216" s="184" t="s">
        <v>171</v>
      </c>
      <c r="Z216" s="184" t="s">
        <v>171</v>
      </c>
      <c r="AA216" s="184"/>
      <c r="AB216" s="184"/>
      <c r="AC216" s="184"/>
      <c r="AD216" s="184"/>
      <c r="AE216" s="184"/>
      <c r="AF216" s="184">
        <v>2073</v>
      </c>
      <c r="AG216" s="184">
        <v>846</v>
      </c>
      <c r="AH216" s="184" t="s">
        <v>175</v>
      </c>
      <c r="AI216" s="184" t="s">
        <v>176</v>
      </c>
      <c r="AJ216" s="184" t="s">
        <v>177</v>
      </c>
      <c r="AK216" s="184" t="s">
        <v>178</v>
      </c>
      <c r="AL216" s="184" t="s">
        <v>179</v>
      </c>
      <c r="AM216" s="185">
        <v>172.24</v>
      </c>
      <c r="AN216" s="185">
        <v>247.29</v>
      </c>
      <c r="AO216" s="185"/>
      <c r="AP216" s="185">
        <v>419.53</v>
      </c>
      <c r="AQ216" s="184"/>
      <c r="AR216" s="184"/>
    </row>
    <row r="217" spans="2:44" ht="14.3" x14ac:dyDescent="0.25">
      <c r="B217" s="182">
        <v>26</v>
      </c>
      <c r="C217" s="182" t="s">
        <v>396</v>
      </c>
      <c r="D217" s="182" t="s">
        <v>209</v>
      </c>
      <c r="E217" s="182" t="s">
        <v>610</v>
      </c>
      <c r="F217" s="182">
        <v>2110</v>
      </c>
      <c r="G217" s="182">
        <v>920</v>
      </c>
      <c r="H217" s="182">
        <v>2055</v>
      </c>
      <c r="I217" s="182">
        <v>840</v>
      </c>
      <c r="J217" s="182"/>
      <c r="K217" s="182">
        <v>54</v>
      </c>
      <c r="L217" s="182" t="s">
        <v>210</v>
      </c>
      <c r="M217" s="182" t="s">
        <v>163</v>
      </c>
      <c r="N217" s="182" t="s">
        <v>211</v>
      </c>
      <c r="O217" s="182" t="s">
        <v>164</v>
      </c>
      <c r="P217" s="182" t="s">
        <v>165</v>
      </c>
      <c r="Q217" s="182" t="s">
        <v>181</v>
      </c>
      <c r="R217" s="182"/>
      <c r="S217" s="182"/>
      <c r="T217" s="182" t="s">
        <v>167</v>
      </c>
      <c r="U217" s="182" t="s">
        <v>168</v>
      </c>
      <c r="V217" s="182" t="s">
        <v>169</v>
      </c>
      <c r="W217" s="182" t="s">
        <v>170</v>
      </c>
      <c r="X217" s="182"/>
      <c r="Y217" s="182" t="s">
        <v>171</v>
      </c>
      <c r="Z217" s="182" t="s">
        <v>171</v>
      </c>
      <c r="AA217" s="182"/>
      <c r="AB217" s="182"/>
      <c r="AC217" s="182"/>
      <c r="AD217" s="182"/>
      <c r="AE217" s="182"/>
      <c r="AF217" s="182">
        <v>2073</v>
      </c>
      <c r="AG217" s="182">
        <v>846</v>
      </c>
      <c r="AH217" s="182" t="s">
        <v>175</v>
      </c>
      <c r="AI217" s="182" t="s">
        <v>176</v>
      </c>
      <c r="AJ217" s="182" t="s">
        <v>177</v>
      </c>
      <c r="AK217" s="182" t="s">
        <v>178</v>
      </c>
      <c r="AL217" s="182" t="s">
        <v>179</v>
      </c>
      <c r="AM217" s="183">
        <v>172.24</v>
      </c>
      <c r="AN217" s="183">
        <v>247.29</v>
      </c>
      <c r="AO217" s="183"/>
      <c r="AP217" s="183">
        <v>419.53</v>
      </c>
      <c r="AQ217" s="182"/>
      <c r="AR217" s="182"/>
    </row>
    <row r="218" spans="2:44" ht="14.3" x14ac:dyDescent="0.25">
      <c r="B218" s="184">
        <v>29</v>
      </c>
      <c r="C218" s="184" t="s">
        <v>397</v>
      </c>
      <c r="D218" s="184" t="s">
        <v>209</v>
      </c>
      <c r="E218" s="184" t="s">
        <v>610</v>
      </c>
      <c r="F218" s="184">
        <v>2110</v>
      </c>
      <c r="G218" s="184">
        <v>1020</v>
      </c>
      <c r="H218" s="184">
        <v>2055</v>
      </c>
      <c r="I218" s="184">
        <v>940</v>
      </c>
      <c r="J218" s="184"/>
      <c r="K218" s="184">
        <v>54</v>
      </c>
      <c r="L218" s="184" t="s">
        <v>219</v>
      </c>
      <c r="M218" s="184" t="s">
        <v>163</v>
      </c>
      <c r="N218" s="184" t="s">
        <v>215</v>
      </c>
      <c r="O218" s="184" t="s">
        <v>164</v>
      </c>
      <c r="P218" s="184" t="s">
        <v>165</v>
      </c>
      <c r="Q218" s="184" t="s">
        <v>181</v>
      </c>
      <c r="R218" s="184"/>
      <c r="S218" s="184"/>
      <c r="T218" s="184" t="s">
        <v>167</v>
      </c>
      <c r="U218" s="184" t="s">
        <v>168</v>
      </c>
      <c r="V218" s="184" t="s">
        <v>169</v>
      </c>
      <c r="W218" s="184" t="s">
        <v>170</v>
      </c>
      <c r="X218" s="184"/>
      <c r="Y218" s="184" t="s">
        <v>171</v>
      </c>
      <c r="Z218" s="184" t="s">
        <v>171</v>
      </c>
      <c r="AA218" s="184"/>
      <c r="AB218" s="184"/>
      <c r="AC218" s="184"/>
      <c r="AD218" s="184"/>
      <c r="AE218" s="184"/>
      <c r="AF218" s="184">
        <v>2073</v>
      </c>
      <c r="AG218" s="184">
        <v>946</v>
      </c>
      <c r="AH218" s="184" t="s">
        <v>175</v>
      </c>
      <c r="AI218" s="184" t="s">
        <v>176</v>
      </c>
      <c r="AJ218" s="184" t="s">
        <v>177</v>
      </c>
      <c r="AK218" s="184" t="s">
        <v>178</v>
      </c>
      <c r="AL218" s="184" t="s">
        <v>179</v>
      </c>
      <c r="AM218" s="185">
        <v>178.79</v>
      </c>
      <c r="AN218" s="185">
        <v>350.79</v>
      </c>
      <c r="AO218" s="185"/>
      <c r="AP218" s="185">
        <v>529.58000000000004</v>
      </c>
      <c r="AQ218" s="184" t="s">
        <v>220</v>
      </c>
      <c r="AR218" s="184"/>
    </row>
    <row r="219" spans="2:44" ht="14.3" x14ac:dyDescent="0.25">
      <c r="B219" s="182">
        <v>26</v>
      </c>
      <c r="C219" s="182" t="s">
        <v>398</v>
      </c>
      <c r="D219" s="182" t="s">
        <v>209</v>
      </c>
      <c r="E219" s="182" t="s">
        <v>610</v>
      </c>
      <c r="F219" s="182">
        <v>2110</v>
      </c>
      <c r="G219" s="182">
        <v>920</v>
      </c>
      <c r="H219" s="182">
        <v>2055</v>
      </c>
      <c r="I219" s="182">
        <v>840</v>
      </c>
      <c r="J219" s="182"/>
      <c r="K219" s="182">
        <v>54</v>
      </c>
      <c r="L219" s="182" t="s">
        <v>210</v>
      </c>
      <c r="M219" s="182" t="s">
        <v>163</v>
      </c>
      <c r="N219" s="182" t="s">
        <v>211</v>
      </c>
      <c r="O219" s="182" t="s">
        <v>164</v>
      </c>
      <c r="P219" s="182" t="s">
        <v>165</v>
      </c>
      <c r="Q219" s="182" t="s">
        <v>181</v>
      </c>
      <c r="R219" s="182"/>
      <c r="S219" s="182"/>
      <c r="T219" s="182" t="s">
        <v>167</v>
      </c>
      <c r="U219" s="182" t="s">
        <v>168</v>
      </c>
      <c r="V219" s="182" t="s">
        <v>169</v>
      </c>
      <c r="W219" s="182" t="s">
        <v>170</v>
      </c>
      <c r="X219" s="182"/>
      <c r="Y219" s="182" t="s">
        <v>171</v>
      </c>
      <c r="Z219" s="182" t="s">
        <v>171</v>
      </c>
      <c r="AA219" s="182"/>
      <c r="AB219" s="182"/>
      <c r="AC219" s="182"/>
      <c r="AD219" s="182"/>
      <c r="AE219" s="182"/>
      <c r="AF219" s="182">
        <v>2073</v>
      </c>
      <c r="AG219" s="182">
        <v>846</v>
      </c>
      <c r="AH219" s="182" t="s">
        <v>175</v>
      </c>
      <c r="AI219" s="182" t="s">
        <v>176</v>
      </c>
      <c r="AJ219" s="182" t="s">
        <v>177</v>
      </c>
      <c r="AK219" s="182" t="s">
        <v>178</v>
      </c>
      <c r="AL219" s="182" t="s">
        <v>179</v>
      </c>
      <c r="AM219" s="183">
        <v>172.24</v>
      </c>
      <c r="AN219" s="183">
        <v>247.29</v>
      </c>
      <c r="AO219" s="183"/>
      <c r="AP219" s="183">
        <v>419.53</v>
      </c>
      <c r="AQ219" s="182"/>
      <c r="AR219" s="182"/>
    </row>
    <row r="220" spans="2:44" ht="14.3" x14ac:dyDescent="0.25">
      <c r="B220" s="184">
        <v>24</v>
      </c>
      <c r="C220" s="184" t="s">
        <v>399</v>
      </c>
      <c r="D220" s="184" t="s">
        <v>209</v>
      </c>
      <c r="E220" s="184" t="s">
        <v>610</v>
      </c>
      <c r="F220" s="184">
        <v>2110</v>
      </c>
      <c r="G220" s="184">
        <v>720</v>
      </c>
      <c r="H220" s="184">
        <v>2055</v>
      </c>
      <c r="I220" s="184">
        <v>640</v>
      </c>
      <c r="J220" s="184"/>
      <c r="K220" s="184">
        <v>54</v>
      </c>
      <c r="L220" s="184" t="s">
        <v>210</v>
      </c>
      <c r="M220" s="184" t="s">
        <v>163</v>
      </c>
      <c r="N220" s="184" t="s">
        <v>211</v>
      </c>
      <c r="O220" s="184" t="s">
        <v>164</v>
      </c>
      <c r="P220" s="184" t="s">
        <v>165</v>
      </c>
      <c r="Q220" s="184" t="s">
        <v>181</v>
      </c>
      <c r="R220" s="184"/>
      <c r="S220" s="184"/>
      <c r="T220" s="184" t="s">
        <v>167</v>
      </c>
      <c r="U220" s="184" t="s">
        <v>168</v>
      </c>
      <c r="V220" s="184" t="s">
        <v>169</v>
      </c>
      <c r="W220" s="184" t="s">
        <v>170</v>
      </c>
      <c r="X220" s="184"/>
      <c r="Y220" s="184" t="s">
        <v>171</v>
      </c>
      <c r="Z220" s="184" t="s">
        <v>171</v>
      </c>
      <c r="AA220" s="184"/>
      <c r="AB220" s="184"/>
      <c r="AC220" s="184"/>
      <c r="AD220" s="184"/>
      <c r="AE220" s="184"/>
      <c r="AF220" s="184">
        <v>2073</v>
      </c>
      <c r="AG220" s="184">
        <v>646</v>
      </c>
      <c r="AH220" s="184" t="s">
        <v>175</v>
      </c>
      <c r="AI220" s="184" t="s">
        <v>176</v>
      </c>
      <c r="AJ220" s="184" t="s">
        <v>177</v>
      </c>
      <c r="AK220" s="184" t="s">
        <v>178</v>
      </c>
      <c r="AL220" s="184" t="s">
        <v>179</v>
      </c>
      <c r="AM220" s="185">
        <v>170.7</v>
      </c>
      <c r="AN220" s="185">
        <v>231.57</v>
      </c>
      <c r="AO220" s="185"/>
      <c r="AP220" s="185">
        <v>402.27</v>
      </c>
      <c r="AQ220" s="184"/>
      <c r="AR220" s="184"/>
    </row>
    <row r="221" spans="2:44" ht="14.3" x14ac:dyDescent="0.25">
      <c r="B221" s="182">
        <v>24</v>
      </c>
      <c r="C221" s="182" t="s">
        <v>400</v>
      </c>
      <c r="D221" s="182" t="s">
        <v>209</v>
      </c>
      <c r="E221" s="182" t="s">
        <v>610</v>
      </c>
      <c r="F221" s="182">
        <v>2110</v>
      </c>
      <c r="G221" s="182">
        <v>720</v>
      </c>
      <c r="H221" s="182">
        <v>2055</v>
      </c>
      <c r="I221" s="182">
        <v>640</v>
      </c>
      <c r="J221" s="182"/>
      <c r="K221" s="182">
        <v>54</v>
      </c>
      <c r="L221" s="182" t="s">
        <v>210</v>
      </c>
      <c r="M221" s="182" t="s">
        <v>163</v>
      </c>
      <c r="N221" s="182" t="s">
        <v>211</v>
      </c>
      <c r="O221" s="182" t="s">
        <v>164</v>
      </c>
      <c r="P221" s="182" t="s">
        <v>165</v>
      </c>
      <c r="Q221" s="182" t="s">
        <v>181</v>
      </c>
      <c r="R221" s="182"/>
      <c r="S221" s="182"/>
      <c r="T221" s="182" t="s">
        <v>167</v>
      </c>
      <c r="U221" s="182" t="s">
        <v>168</v>
      </c>
      <c r="V221" s="182" t="s">
        <v>169</v>
      </c>
      <c r="W221" s="182" t="s">
        <v>170</v>
      </c>
      <c r="X221" s="182"/>
      <c r="Y221" s="182" t="s">
        <v>171</v>
      </c>
      <c r="Z221" s="182" t="s">
        <v>171</v>
      </c>
      <c r="AA221" s="182"/>
      <c r="AB221" s="182"/>
      <c r="AC221" s="182"/>
      <c r="AD221" s="182"/>
      <c r="AE221" s="182"/>
      <c r="AF221" s="182">
        <v>2073</v>
      </c>
      <c r="AG221" s="182">
        <v>646</v>
      </c>
      <c r="AH221" s="182" t="s">
        <v>175</v>
      </c>
      <c r="AI221" s="182" t="s">
        <v>176</v>
      </c>
      <c r="AJ221" s="182" t="s">
        <v>177</v>
      </c>
      <c r="AK221" s="182" t="s">
        <v>178</v>
      </c>
      <c r="AL221" s="182" t="s">
        <v>179</v>
      </c>
      <c r="AM221" s="183">
        <v>170.7</v>
      </c>
      <c r="AN221" s="183">
        <v>231.57</v>
      </c>
      <c r="AO221" s="183"/>
      <c r="AP221" s="183">
        <v>402.27</v>
      </c>
      <c r="AQ221" s="182"/>
      <c r="AR221" s="182"/>
    </row>
    <row r="222" spans="2:44" ht="14.3" x14ac:dyDescent="0.25">
      <c r="B222" s="184">
        <v>24</v>
      </c>
      <c r="C222" s="184" t="s">
        <v>401</v>
      </c>
      <c r="D222" s="184" t="s">
        <v>209</v>
      </c>
      <c r="E222" s="184" t="s">
        <v>610</v>
      </c>
      <c r="F222" s="184">
        <v>2110</v>
      </c>
      <c r="G222" s="184">
        <v>720</v>
      </c>
      <c r="H222" s="184">
        <v>2055</v>
      </c>
      <c r="I222" s="184">
        <v>640</v>
      </c>
      <c r="J222" s="184"/>
      <c r="K222" s="184">
        <v>54</v>
      </c>
      <c r="L222" s="184" t="s">
        <v>210</v>
      </c>
      <c r="M222" s="184" t="s">
        <v>163</v>
      </c>
      <c r="N222" s="184" t="s">
        <v>211</v>
      </c>
      <c r="O222" s="184" t="s">
        <v>164</v>
      </c>
      <c r="P222" s="184" t="s">
        <v>165</v>
      </c>
      <c r="Q222" s="184" t="s">
        <v>181</v>
      </c>
      <c r="R222" s="184"/>
      <c r="S222" s="184"/>
      <c r="T222" s="184" t="s">
        <v>167</v>
      </c>
      <c r="U222" s="184" t="s">
        <v>168</v>
      </c>
      <c r="V222" s="184" t="s">
        <v>169</v>
      </c>
      <c r="W222" s="184" t="s">
        <v>170</v>
      </c>
      <c r="X222" s="184"/>
      <c r="Y222" s="184" t="s">
        <v>171</v>
      </c>
      <c r="Z222" s="184" t="s">
        <v>171</v>
      </c>
      <c r="AA222" s="184"/>
      <c r="AB222" s="184"/>
      <c r="AC222" s="184"/>
      <c r="AD222" s="184"/>
      <c r="AE222" s="184"/>
      <c r="AF222" s="184">
        <v>2073</v>
      </c>
      <c r="AG222" s="184">
        <v>646</v>
      </c>
      <c r="AH222" s="184" t="s">
        <v>175</v>
      </c>
      <c r="AI222" s="184" t="s">
        <v>176</v>
      </c>
      <c r="AJ222" s="184" t="s">
        <v>177</v>
      </c>
      <c r="AK222" s="184" t="s">
        <v>178</v>
      </c>
      <c r="AL222" s="184" t="s">
        <v>179</v>
      </c>
      <c r="AM222" s="185">
        <v>170.7</v>
      </c>
      <c r="AN222" s="185">
        <v>231.57</v>
      </c>
      <c r="AO222" s="185"/>
      <c r="AP222" s="185">
        <v>402.27</v>
      </c>
      <c r="AQ222" s="184"/>
      <c r="AR222" s="184"/>
    </row>
    <row r="223" spans="2:44" ht="14.3" x14ac:dyDescent="0.25">
      <c r="B223" s="182">
        <v>31</v>
      </c>
      <c r="C223" s="182" t="s">
        <v>402</v>
      </c>
      <c r="D223" s="182" t="s">
        <v>209</v>
      </c>
      <c r="E223" s="182" t="s">
        <v>610</v>
      </c>
      <c r="F223" s="182">
        <v>2110</v>
      </c>
      <c r="G223" s="182">
        <v>1550</v>
      </c>
      <c r="H223" s="182">
        <v>2055</v>
      </c>
      <c r="I223" s="182">
        <v>733</v>
      </c>
      <c r="J223" s="182">
        <v>733</v>
      </c>
      <c r="K223" s="182">
        <v>54</v>
      </c>
      <c r="L223" s="182" t="s">
        <v>214</v>
      </c>
      <c r="M223" s="182" t="s">
        <v>163</v>
      </c>
      <c r="N223" s="182" t="s">
        <v>215</v>
      </c>
      <c r="O223" s="182" t="s">
        <v>164</v>
      </c>
      <c r="P223" s="182" t="s">
        <v>165</v>
      </c>
      <c r="Q223" s="182" t="s">
        <v>181</v>
      </c>
      <c r="R223" s="182" t="s">
        <v>165</v>
      </c>
      <c r="S223" s="182" t="s">
        <v>181</v>
      </c>
      <c r="T223" s="182" t="s">
        <v>187</v>
      </c>
      <c r="U223" s="182" t="s">
        <v>168</v>
      </c>
      <c r="V223" s="182" t="s">
        <v>169</v>
      </c>
      <c r="W223" s="182" t="s">
        <v>170</v>
      </c>
      <c r="X223" s="182" t="s">
        <v>170</v>
      </c>
      <c r="Y223" s="182" t="s">
        <v>171</v>
      </c>
      <c r="Z223" s="182" t="s">
        <v>171</v>
      </c>
      <c r="AA223" s="182"/>
      <c r="AB223" s="182"/>
      <c r="AC223" s="182"/>
      <c r="AD223" s="182"/>
      <c r="AE223" s="182"/>
      <c r="AF223" s="182">
        <v>2073</v>
      </c>
      <c r="AG223" s="182">
        <v>1476</v>
      </c>
      <c r="AH223" s="182" t="s">
        <v>175</v>
      </c>
      <c r="AI223" s="182" t="s">
        <v>176</v>
      </c>
      <c r="AJ223" s="182" t="s">
        <v>177</v>
      </c>
      <c r="AK223" s="182" t="s">
        <v>178</v>
      </c>
      <c r="AL223" s="182" t="s">
        <v>179</v>
      </c>
      <c r="AM223" s="183">
        <v>186.73</v>
      </c>
      <c r="AN223" s="183">
        <v>764.62</v>
      </c>
      <c r="AO223" s="183"/>
      <c r="AP223" s="183">
        <v>951.35</v>
      </c>
      <c r="AQ223" s="182"/>
      <c r="AR223" s="182"/>
    </row>
    <row r="224" spans="2:44" ht="14.3" x14ac:dyDescent="0.25">
      <c r="B224" s="184">
        <v>22</v>
      </c>
      <c r="C224" s="184" t="s">
        <v>403</v>
      </c>
      <c r="D224" s="184" t="s">
        <v>209</v>
      </c>
      <c r="E224" s="184" t="s">
        <v>610</v>
      </c>
      <c r="F224" s="184">
        <v>2110</v>
      </c>
      <c r="G224" s="184">
        <v>620</v>
      </c>
      <c r="H224" s="184">
        <v>2055</v>
      </c>
      <c r="I224" s="184">
        <v>540</v>
      </c>
      <c r="J224" s="184"/>
      <c r="K224" s="184">
        <v>54</v>
      </c>
      <c r="L224" s="184" t="s">
        <v>210</v>
      </c>
      <c r="M224" s="184" t="s">
        <v>163</v>
      </c>
      <c r="N224" s="184" t="s">
        <v>211</v>
      </c>
      <c r="O224" s="184" t="s">
        <v>164</v>
      </c>
      <c r="P224" s="184" t="s">
        <v>165</v>
      </c>
      <c r="Q224" s="184" t="s">
        <v>181</v>
      </c>
      <c r="R224" s="184"/>
      <c r="S224" s="184"/>
      <c r="T224" s="184" t="s">
        <v>167</v>
      </c>
      <c r="U224" s="184" t="s">
        <v>168</v>
      </c>
      <c r="V224" s="184" t="s">
        <v>169</v>
      </c>
      <c r="W224" s="184" t="s">
        <v>170</v>
      </c>
      <c r="X224" s="184"/>
      <c r="Y224" s="184" t="s">
        <v>171</v>
      </c>
      <c r="Z224" s="184" t="s">
        <v>171</v>
      </c>
      <c r="AA224" s="184"/>
      <c r="AB224" s="184"/>
      <c r="AC224" s="184"/>
      <c r="AD224" s="184"/>
      <c r="AE224" s="184"/>
      <c r="AF224" s="184">
        <v>2073</v>
      </c>
      <c r="AG224" s="184">
        <v>546</v>
      </c>
      <c r="AH224" s="184" t="s">
        <v>175</v>
      </c>
      <c r="AI224" s="184" t="s">
        <v>176</v>
      </c>
      <c r="AJ224" s="184" t="s">
        <v>177</v>
      </c>
      <c r="AK224" s="184" t="s">
        <v>178</v>
      </c>
      <c r="AL224" s="184" t="s">
        <v>179</v>
      </c>
      <c r="AM224" s="185">
        <v>166.05</v>
      </c>
      <c r="AN224" s="185">
        <v>169.84</v>
      </c>
      <c r="AO224" s="185"/>
      <c r="AP224" s="185">
        <v>335.89</v>
      </c>
      <c r="AQ224" s="184"/>
      <c r="AR224" s="184"/>
    </row>
    <row r="225" spans="2:44" ht="14.3" x14ac:dyDescent="0.25">
      <c r="B225" s="182">
        <v>22</v>
      </c>
      <c r="C225" s="182" t="s">
        <v>404</v>
      </c>
      <c r="D225" s="182" t="s">
        <v>209</v>
      </c>
      <c r="E225" s="182" t="s">
        <v>610</v>
      </c>
      <c r="F225" s="182">
        <v>2110</v>
      </c>
      <c r="G225" s="182">
        <v>620</v>
      </c>
      <c r="H225" s="182">
        <v>2055</v>
      </c>
      <c r="I225" s="182">
        <v>540</v>
      </c>
      <c r="J225" s="182"/>
      <c r="K225" s="182">
        <v>54</v>
      </c>
      <c r="L225" s="182" t="s">
        <v>210</v>
      </c>
      <c r="M225" s="182" t="s">
        <v>163</v>
      </c>
      <c r="N225" s="182" t="s">
        <v>211</v>
      </c>
      <c r="O225" s="182" t="s">
        <v>164</v>
      </c>
      <c r="P225" s="182" t="s">
        <v>165</v>
      </c>
      <c r="Q225" s="182" t="s">
        <v>181</v>
      </c>
      <c r="R225" s="182"/>
      <c r="S225" s="182"/>
      <c r="T225" s="182" t="s">
        <v>167</v>
      </c>
      <c r="U225" s="182" t="s">
        <v>168</v>
      </c>
      <c r="V225" s="182" t="s">
        <v>169</v>
      </c>
      <c r="W225" s="182" t="s">
        <v>170</v>
      </c>
      <c r="X225" s="182"/>
      <c r="Y225" s="182" t="s">
        <v>171</v>
      </c>
      <c r="Z225" s="182" t="s">
        <v>171</v>
      </c>
      <c r="AA225" s="182"/>
      <c r="AB225" s="182"/>
      <c r="AC225" s="182"/>
      <c r="AD225" s="182"/>
      <c r="AE225" s="182"/>
      <c r="AF225" s="182">
        <v>2073</v>
      </c>
      <c r="AG225" s="182">
        <v>546</v>
      </c>
      <c r="AH225" s="182" t="s">
        <v>175</v>
      </c>
      <c r="AI225" s="182" t="s">
        <v>176</v>
      </c>
      <c r="AJ225" s="182" t="s">
        <v>177</v>
      </c>
      <c r="AK225" s="182" t="s">
        <v>178</v>
      </c>
      <c r="AL225" s="182" t="s">
        <v>179</v>
      </c>
      <c r="AM225" s="183">
        <v>166.05</v>
      </c>
      <c r="AN225" s="183">
        <v>169.84</v>
      </c>
      <c r="AO225" s="183"/>
      <c r="AP225" s="183">
        <v>335.89</v>
      </c>
      <c r="AQ225" s="182"/>
      <c r="AR225" s="182"/>
    </row>
    <row r="226" spans="2:44" ht="14.3" x14ac:dyDescent="0.25">
      <c r="B226" s="184">
        <v>38</v>
      </c>
      <c r="C226" s="184" t="s">
        <v>630</v>
      </c>
      <c r="D226" s="184" t="s">
        <v>628</v>
      </c>
      <c r="E226" s="184" t="s">
        <v>626</v>
      </c>
      <c r="F226" s="184">
        <v>2110</v>
      </c>
      <c r="G226" s="184">
        <v>1500</v>
      </c>
      <c r="H226" s="184">
        <v>2055</v>
      </c>
      <c r="I226" s="184">
        <v>1420</v>
      </c>
      <c r="J226" s="184"/>
      <c r="K226" s="184">
        <v>54</v>
      </c>
      <c r="L226" s="184" t="s">
        <v>214</v>
      </c>
      <c r="M226" s="184" t="s">
        <v>238</v>
      </c>
      <c r="N226" s="184" t="s">
        <v>64</v>
      </c>
      <c r="O226" s="184" t="s">
        <v>164</v>
      </c>
      <c r="P226" s="184" t="s">
        <v>165</v>
      </c>
      <c r="Q226" s="184" t="s">
        <v>181</v>
      </c>
      <c r="R226" s="184"/>
      <c r="S226" s="184"/>
      <c r="T226" s="184" t="s">
        <v>167</v>
      </c>
      <c r="U226" s="184" t="s">
        <v>168</v>
      </c>
      <c r="V226" s="184" t="s">
        <v>169</v>
      </c>
      <c r="W226" s="184" t="s">
        <v>170</v>
      </c>
      <c r="X226" s="184"/>
      <c r="Y226" s="184"/>
      <c r="Z226" s="184"/>
      <c r="AA226" s="184"/>
      <c r="AB226" s="184"/>
      <c r="AC226" s="184"/>
      <c r="AD226" s="184"/>
      <c r="AE226" s="184"/>
      <c r="AF226" s="184">
        <v>2073</v>
      </c>
      <c r="AG226" s="184">
        <v>1426</v>
      </c>
      <c r="AH226" s="184" t="s">
        <v>175</v>
      </c>
      <c r="AI226" s="184" t="s">
        <v>176</v>
      </c>
      <c r="AJ226" s="184" t="s">
        <v>177</v>
      </c>
      <c r="AK226" s="184" t="s">
        <v>178</v>
      </c>
      <c r="AL226" s="184" t="s">
        <v>179</v>
      </c>
      <c r="AM226" s="185">
        <v>186.35</v>
      </c>
      <c r="AN226" s="185">
        <v>681.68</v>
      </c>
      <c r="AO226" s="185"/>
      <c r="AP226" s="185">
        <v>868.03</v>
      </c>
      <c r="AQ226" s="184" t="s">
        <v>220</v>
      </c>
      <c r="AR226" s="184" t="s">
        <v>171</v>
      </c>
    </row>
    <row r="227" spans="2:44" ht="14.3" x14ac:dyDescent="0.25">
      <c r="B227" s="182">
        <v>39</v>
      </c>
      <c r="C227" s="182" t="s">
        <v>631</v>
      </c>
      <c r="D227" s="182" t="s">
        <v>621</v>
      </c>
      <c r="E227" s="182" t="s">
        <v>622</v>
      </c>
      <c r="F227" s="182">
        <v>2110</v>
      </c>
      <c r="G227" s="182">
        <v>920</v>
      </c>
      <c r="H227" s="182">
        <v>2055</v>
      </c>
      <c r="I227" s="182">
        <v>840</v>
      </c>
      <c r="J227" s="182"/>
      <c r="K227" s="182">
        <v>54</v>
      </c>
      <c r="L227" s="182" t="s">
        <v>214</v>
      </c>
      <c r="M227" s="182" t="s">
        <v>163</v>
      </c>
      <c r="N227" s="182" t="s">
        <v>215</v>
      </c>
      <c r="O227" s="182" t="s">
        <v>164</v>
      </c>
      <c r="P227" s="182" t="s">
        <v>165</v>
      </c>
      <c r="Q227" s="182" t="s">
        <v>181</v>
      </c>
      <c r="R227" s="182"/>
      <c r="S227" s="182"/>
      <c r="T227" s="182" t="s">
        <v>167</v>
      </c>
      <c r="U227" s="182" t="s">
        <v>168</v>
      </c>
      <c r="V227" s="182" t="s">
        <v>169</v>
      </c>
      <c r="W227" s="182" t="s">
        <v>170</v>
      </c>
      <c r="X227" s="182"/>
      <c r="Y227" s="182" t="s">
        <v>171</v>
      </c>
      <c r="Z227" s="182" t="s">
        <v>171</v>
      </c>
      <c r="AA227" s="182"/>
      <c r="AB227" s="182"/>
      <c r="AC227" s="182"/>
      <c r="AD227" s="182"/>
      <c r="AE227" s="182"/>
      <c r="AF227" s="182">
        <v>2073</v>
      </c>
      <c r="AG227" s="182">
        <v>846</v>
      </c>
      <c r="AH227" s="182" t="s">
        <v>175</v>
      </c>
      <c r="AI227" s="182" t="s">
        <v>176</v>
      </c>
      <c r="AJ227" s="182"/>
      <c r="AK227" s="182"/>
      <c r="AL227" s="182" t="s">
        <v>623</v>
      </c>
      <c r="AM227" s="183">
        <v>154.86000000000001</v>
      </c>
      <c r="AN227" s="183">
        <v>384.13</v>
      </c>
      <c r="AO227" s="183"/>
      <c r="AP227" s="183">
        <v>538.99</v>
      </c>
      <c r="AQ227" s="182"/>
      <c r="AR227" s="182"/>
    </row>
    <row r="228" spans="2:44" ht="14.3" x14ac:dyDescent="0.25">
      <c r="B228" s="184">
        <v>37</v>
      </c>
      <c r="C228" s="184" t="s">
        <v>632</v>
      </c>
      <c r="D228" s="184" t="s">
        <v>625</v>
      </c>
      <c r="E228" s="184" t="s">
        <v>626</v>
      </c>
      <c r="F228" s="184">
        <v>2110</v>
      </c>
      <c r="G228" s="184">
        <v>820</v>
      </c>
      <c r="H228" s="184">
        <v>2055</v>
      </c>
      <c r="I228" s="184">
        <v>740</v>
      </c>
      <c r="J228" s="184"/>
      <c r="K228" s="184">
        <v>44</v>
      </c>
      <c r="L228" s="184" t="s">
        <v>617</v>
      </c>
      <c r="M228" s="184" t="s">
        <v>185</v>
      </c>
      <c r="N228" s="184" t="s">
        <v>192</v>
      </c>
      <c r="O228" s="184" t="s">
        <v>164</v>
      </c>
      <c r="P228" s="184" t="s">
        <v>165</v>
      </c>
      <c r="Q228" s="184" t="s">
        <v>181</v>
      </c>
      <c r="R228" s="184"/>
      <c r="S228" s="184"/>
      <c r="T228" s="184" t="s">
        <v>167</v>
      </c>
      <c r="U228" s="184" t="s">
        <v>168</v>
      </c>
      <c r="V228" s="184" t="s">
        <v>169</v>
      </c>
      <c r="W228" s="184" t="s">
        <v>170</v>
      </c>
      <c r="X228" s="184"/>
      <c r="Y228" s="184" t="s">
        <v>171</v>
      </c>
      <c r="Z228" s="184" t="s">
        <v>171</v>
      </c>
      <c r="AA228" s="184"/>
      <c r="AB228" s="184"/>
      <c r="AC228" s="184"/>
      <c r="AD228" s="184"/>
      <c r="AE228" s="184"/>
      <c r="AF228" s="184">
        <v>2073</v>
      </c>
      <c r="AG228" s="184">
        <v>746</v>
      </c>
      <c r="AH228" s="184" t="s">
        <v>177</v>
      </c>
      <c r="AI228" s="184" t="s">
        <v>176</v>
      </c>
      <c r="AJ228" s="184" t="s">
        <v>177</v>
      </c>
      <c r="AK228" s="184" t="s">
        <v>178</v>
      </c>
      <c r="AL228" s="184" t="s">
        <v>179</v>
      </c>
      <c r="AM228" s="185">
        <v>149.22999999999999</v>
      </c>
      <c r="AN228" s="185">
        <v>277.23</v>
      </c>
      <c r="AO228" s="185"/>
      <c r="AP228" s="185">
        <v>426.46</v>
      </c>
      <c r="AQ228" s="184"/>
      <c r="AR228" s="184"/>
    </row>
    <row r="229" spans="2:44" ht="14.3" x14ac:dyDescent="0.25">
      <c r="B229" s="182">
        <v>29</v>
      </c>
      <c r="C229" s="182" t="s">
        <v>405</v>
      </c>
      <c r="D229" s="182" t="s">
        <v>209</v>
      </c>
      <c r="E229" s="182" t="s">
        <v>610</v>
      </c>
      <c r="F229" s="182">
        <v>2110</v>
      </c>
      <c r="G229" s="182">
        <v>1020</v>
      </c>
      <c r="H229" s="182">
        <v>2055</v>
      </c>
      <c r="I229" s="182">
        <v>940</v>
      </c>
      <c r="J229" s="182"/>
      <c r="K229" s="182">
        <v>54</v>
      </c>
      <c r="L229" s="182" t="s">
        <v>219</v>
      </c>
      <c r="M229" s="182" t="s">
        <v>163</v>
      </c>
      <c r="N229" s="182" t="s">
        <v>215</v>
      </c>
      <c r="O229" s="182" t="s">
        <v>164</v>
      </c>
      <c r="P229" s="182" t="s">
        <v>165</v>
      </c>
      <c r="Q229" s="182" t="s">
        <v>181</v>
      </c>
      <c r="R229" s="182"/>
      <c r="S229" s="182"/>
      <c r="T229" s="182" t="s">
        <v>167</v>
      </c>
      <c r="U229" s="182" t="s">
        <v>168</v>
      </c>
      <c r="V229" s="182" t="s">
        <v>169</v>
      </c>
      <c r="W229" s="182" t="s">
        <v>170</v>
      </c>
      <c r="X229" s="182"/>
      <c r="Y229" s="182" t="s">
        <v>171</v>
      </c>
      <c r="Z229" s="182" t="s">
        <v>171</v>
      </c>
      <c r="AA229" s="182"/>
      <c r="AB229" s="182"/>
      <c r="AC229" s="182"/>
      <c r="AD229" s="182"/>
      <c r="AE229" s="182"/>
      <c r="AF229" s="182">
        <v>2073</v>
      </c>
      <c r="AG229" s="182">
        <v>946</v>
      </c>
      <c r="AH229" s="182" t="s">
        <v>175</v>
      </c>
      <c r="AI229" s="182" t="s">
        <v>176</v>
      </c>
      <c r="AJ229" s="182" t="s">
        <v>177</v>
      </c>
      <c r="AK229" s="182" t="s">
        <v>178</v>
      </c>
      <c r="AL229" s="182" t="s">
        <v>179</v>
      </c>
      <c r="AM229" s="183">
        <v>178.79</v>
      </c>
      <c r="AN229" s="183">
        <v>350.79</v>
      </c>
      <c r="AO229" s="183"/>
      <c r="AP229" s="183">
        <v>529.58000000000004</v>
      </c>
      <c r="AQ229" s="182" t="s">
        <v>220</v>
      </c>
      <c r="AR229" s="182"/>
    </row>
    <row r="230" spans="2:44" ht="14.3" x14ac:dyDescent="0.25">
      <c r="B230" s="184">
        <v>25</v>
      </c>
      <c r="C230" s="184" t="s">
        <v>406</v>
      </c>
      <c r="D230" s="184" t="s">
        <v>209</v>
      </c>
      <c r="E230" s="184" t="s">
        <v>610</v>
      </c>
      <c r="F230" s="184">
        <v>2110</v>
      </c>
      <c r="G230" s="184">
        <v>820</v>
      </c>
      <c r="H230" s="184">
        <v>2055</v>
      </c>
      <c r="I230" s="184">
        <v>740</v>
      </c>
      <c r="J230" s="184"/>
      <c r="K230" s="184">
        <v>54</v>
      </c>
      <c r="L230" s="184" t="s">
        <v>210</v>
      </c>
      <c r="M230" s="184" t="s">
        <v>163</v>
      </c>
      <c r="N230" s="184" t="s">
        <v>211</v>
      </c>
      <c r="O230" s="184" t="s">
        <v>164</v>
      </c>
      <c r="P230" s="184" t="s">
        <v>165</v>
      </c>
      <c r="Q230" s="184" t="s">
        <v>181</v>
      </c>
      <c r="R230" s="184"/>
      <c r="S230" s="184"/>
      <c r="T230" s="184" t="s">
        <v>167</v>
      </c>
      <c r="U230" s="184" t="s">
        <v>168</v>
      </c>
      <c r="V230" s="184" t="s">
        <v>169</v>
      </c>
      <c r="W230" s="184" t="s">
        <v>170</v>
      </c>
      <c r="X230" s="184"/>
      <c r="Y230" s="184" t="s">
        <v>171</v>
      </c>
      <c r="Z230" s="184" t="s">
        <v>171</v>
      </c>
      <c r="AA230" s="184"/>
      <c r="AB230" s="184"/>
      <c r="AC230" s="184"/>
      <c r="AD230" s="184"/>
      <c r="AE230" s="184"/>
      <c r="AF230" s="184">
        <v>2073</v>
      </c>
      <c r="AG230" s="184">
        <v>746</v>
      </c>
      <c r="AH230" s="184" t="s">
        <v>175</v>
      </c>
      <c r="AI230" s="184" t="s">
        <v>176</v>
      </c>
      <c r="AJ230" s="184" t="s">
        <v>177</v>
      </c>
      <c r="AK230" s="184" t="s">
        <v>178</v>
      </c>
      <c r="AL230" s="184" t="s">
        <v>179</v>
      </c>
      <c r="AM230" s="185">
        <v>171.49</v>
      </c>
      <c r="AN230" s="185">
        <v>239.43</v>
      </c>
      <c r="AO230" s="185"/>
      <c r="AP230" s="185">
        <v>410.92</v>
      </c>
      <c r="AQ230" s="184"/>
      <c r="AR230" s="184"/>
    </row>
    <row r="231" spans="2:44" ht="14.3" x14ac:dyDescent="0.25">
      <c r="B231" s="182">
        <v>8</v>
      </c>
      <c r="C231" s="182" t="s">
        <v>407</v>
      </c>
      <c r="D231" s="182" t="s">
        <v>161</v>
      </c>
      <c r="E231" s="182" t="s">
        <v>609</v>
      </c>
      <c r="F231" s="182">
        <v>2110</v>
      </c>
      <c r="G231" s="182">
        <v>1020</v>
      </c>
      <c r="H231" s="182">
        <v>2055</v>
      </c>
      <c r="I231" s="182">
        <v>940</v>
      </c>
      <c r="J231" s="182"/>
      <c r="K231" s="182">
        <v>54</v>
      </c>
      <c r="L231" s="182" t="s">
        <v>162</v>
      </c>
      <c r="M231" s="182" t="s">
        <v>163</v>
      </c>
      <c r="N231" s="182" t="s">
        <v>64</v>
      </c>
      <c r="O231" s="182" t="s">
        <v>164</v>
      </c>
      <c r="P231" s="182" t="s">
        <v>165</v>
      </c>
      <c r="Q231" s="182" t="s">
        <v>181</v>
      </c>
      <c r="R231" s="182"/>
      <c r="S231" s="182"/>
      <c r="T231" s="182" t="s">
        <v>167</v>
      </c>
      <c r="U231" s="182" t="s">
        <v>168</v>
      </c>
      <c r="V231" s="182" t="s">
        <v>169</v>
      </c>
      <c r="W231" s="182" t="s">
        <v>170</v>
      </c>
      <c r="X231" s="182"/>
      <c r="Y231" s="182" t="s">
        <v>171</v>
      </c>
      <c r="Z231" s="182"/>
      <c r="AA231" s="182"/>
      <c r="AB231" s="182">
        <v>1</v>
      </c>
      <c r="AC231" s="182" t="s">
        <v>172</v>
      </c>
      <c r="AD231" s="182" t="s">
        <v>173</v>
      </c>
      <c r="AE231" s="182" t="s">
        <v>174</v>
      </c>
      <c r="AF231" s="182">
        <v>2073</v>
      </c>
      <c r="AG231" s="182">
        <v>946</v>
      </c>
      <c r="AH231" s="182" t="s">
        <v>175</v>
      </c>
      <c r="AI231" s="182" t="s">
        <v>176</v>
      </c>
      <c r="AJ231" s="182" t="s">
        <v>177</v>
      </c>
      <c r="AK231" s="182" t="s">
        <v>178</v>
      </c>
      <c r="AL231" s="182" t="s">
        <v>179</v>
      </c>
      <c r="AM231" s="183">
        <v>197.11</v>
      </c>
      <c r="AN231" s="183">
        <v>406.09</v>
      </c>
      <c r="AO231" s="183"/>
      <c r="AP231" s="183">
        <v>603.20000000000005</v>
      </c>
      <c r="AQ231" s="182"/>
      <c r="AR231" s="182"/>
    </row>
    <row r="232" spans="2:44" ht="14.3" x14ac:dyDescent="0.25">
      <c r="B232" s="184">
        <v>25</v>
      </c>
      <c r="C232" s="184" t="s">
        <v>408</v>
      </c>
      <c r="D232" s="184" t="s">
        <v>209</v>
      </c>
      <c r="E232" s="184" t="s">
        <v>610</v>
      </c>
      <c r="F232" s="184">
        <v>2110</v>
      </c>
      <c r="G232" s="184">
        <v>820</v>
      </c>
      <c r="H232" s="184">
        <v>2055</v>
      </c>
      <c r="I232" s="184">
        <v>740</v>
      </c>
      <c r="J232" s="184"/>
      <c r="K232" s="184">
        <v>54</v>
      </c>
      <c r="L232" s="184" t="s">
        <v>210</v>
      </c>
      <c r="M232" s="184" t="s">
        <v>163</v>
      </c>
      <c r="N232" s="184" t="s">
        <v>211</v>
      </c>
      <c r="O232" s="184" t="s">
        <v>164</v>
      </c>
      <c r="P232" s="184" t="s">
        <v>165</v>
      </c>
      <c r="Q232" s="184" t="s">
        <v>181</v>
      </c>
      <c r="R232" s="184"/>
      <c r="S232" s="184"/>
      <c r="T232" s="184" t="s">
        <v>167</v>
      </c>
      <c r="U232" s="184" t="s">
        <v>168</v>
      </c>
      <c r="V232" s="184" t="s">
        <v>169</v>
      </c>
      <c r="W232" s="184" t="s">
        <v>170</v>
      </c>
      <c r="X232" s="184"/>
      <c r="Y232" s="184" t="s">
        <v>171</v>
      </c>
      <c r="Z232" s="184" t="s">
        <v>171</v>
      </c>
      <c r="AA232" s="184"/>
      <c r="AB232" s="184"/>
      <c r="AC232" s="184"/>
      <c r="AD232" s="184"/>
      <c r="AE232" s="184"/>
      <c r="AF232" s="184">
        <v>2073</v>
      </c>
      <c r="AG232" s="184">
        <v>746</v>
      </c>
      <c r="AH232" s="184" t="s">
        <v>175</v>
      </c>
      <c r="AI232" s="184" t="s">
        <v>176</v>
      </c>
      <c r="AJ232" s="184" t="s">
        <v>177</v>
      </c>
      <c r="AK232" s="184" t="s">
        <v>178</v>
      </c>
      <c r="AL232" s="184" t="s">
        <v>179</v>
      </c>
      <c r="AM232" s="185">
        <v>171.49</v>
      </c>
      <c r="AN232" s="185">
        <v>239.43</v>
      </c>
      <c r="AO232" s="185"/>
      <c r="AP232" s="185">
        <v>410.92</v>
      </c>
      <c r="AQ232" s="184"/>
      <c r="AR232" s="184"/>
    </row>
    <row r="233" spans="2:44" ht="14.3" x14ac:dyDescent="0.25">
      <c r="B233" s="182">
        <v>29</v>
      </c>
      <c r="C233" s="182" t="s">
        <v>409</v>
      </c>
      <c r="D233" s="182" t="s">
        <v>209</v>
      </c>
      <c r="E233" s="182" t="s">
        <v>610</v>
      </c>
      <c r="F233" s="182">
        <v>2110</v>
      </c>
      <c r="G233" s="182">
        <v>1020</v>
      </c>
      <c r="H233" s="182">
        <v>2055</v>
      </c>
      <c r="I233" s="182">
        <v>940</v>
      </c>
      <c r="J233" s="182"/>
      <c r="K233" s="182">
        <v>54</v>
      </c>
      <c r="L233" s="182" t="s">
        <v>219</v>
      </c>
      <c r="M233" s="182" t="s">
        <v>163</v>
      </c>
      <c r="N233" s="182" t="s">
        <v>215</v>
      </c>
      <c r="O233" s="182" t="s">
        <v>164</v>
      </c>
      <c r="P233" s="182" t="s">
        <v>165</v>
      </c>
      <c r="Q233" s="182" t="s">
        <v>181</v>
      </c>
      <c r="R233" s="182"/>
      <c r="S233" s="182"/>
      <c r="T233" s="182" t="s">
        <v>167</v>
      </c>
      <c r="U233" s="182" t="s">
        <v>168</v>
      </c>
      <c r="V233" s="182" t="s">
        <v>169</v>
      </c>
      <c r="W233" s="182" t="s">
        <v>170</v>
      </c>
      <c r="X233" s="182"/>
      <c r="Y233" s="182" t="s">
        <v>171</v>
      </c>
      <c r="Z233" s="182" t="s">
        <v>171</v>
      </c>
      <c r="AA233" s="182"/>
      <c r="AB233" s="182"/>
      <c r="AC233" s="182"/>
      <c r="AD233" s="182"/>
      <c r="AE233" s="182"/>
      <c r="AF233" s="182">
        <v>2073</v>
      </c>
      <c r="AG233" s="182">
        <v>946</v>
      </c>
      <c r="AH233" s="182" t="s">
        <v>175</v>
      </c>
      <c r="AI233" s="182" t="s">
        <v>176</v>
      </c>
      <c r="AJ233" s="182" t="s">
        <v>177</v>
      </c>
      <c r="AK233" s="182" t="s">
        <v>178</v>
      </c>
      <c r="AL233" s="182" t="s">
        <v>179</v>
      </c>
      <c r="AM233" s="183">
        <v>178.79</v>
      </c>
      <c r="AN233" s="183">
        <v>350.79</v>
      </c>
      <c r="AO233" s="183"/>
      <c r="AP233" s="183">
        <v>529.58000000000004</v>
      </c>
      <c r="AQ233" s="182" t="s">
        <v>220</v>
      </c>
      <c r="AR233" s="182"/>
    </row>
    <row r="234" spans="2:44" ht="14.3" x14ac:dyDescent="0.25">
      <c r="B234" s="184">
        <v>33</v>
      </c>
      <c r="C234" s="184" t="s">
        <v>410</v>
      </c>
      <c r="D234" s="184" t="s">
        <v>209</v>
      </c>
      <c r="E234" s="184" t="s">
        <v>610</v>
      </c>
      <c r="F234" s="184">
        <v>2110</v>
      </c>
      <c r="G234" s="184">
        <v>1750</v>
      </c>
      <c r="H234" s="184">
        <v>2055</v>
      </c>
      <c r="I234" s="184">
        <v>833</v>
      </c>
      <c r="J234" s="184">
        <v>833</v>
      </c>
      <c r="K234" s="184">
        <v>54</v>
      </c>
      <c r="L234" s="184" t="s">
        <v>214</v>
      </c>
      <c r="M234" s="184" t="s">
        <v>163</v>
      </c>
      <c r="N234" s="184" t="s">
        <v>215</v>
      </c>
      <c r="O234" s="184" t="s">
        <v>164</v>
      </c>
      <c r="P234" s="184" t="s">
        <v>165</v>
      </c>
      <c r="Q234" s="184" t="s">
        <v>181</v>
      </c>
      <c r="R234" s="184" t="s">
        <v>165</v>
      </c>
      <c r="S234" s="184" t="s">
        <v>181</v>
      </c>
      <c r="T234" s="184" t="s">
        <v>187</v>
      </c>
      <c r="U234" s="184" t="s">
        <v>168</v>
      </c>
      <c r="V234" s="184" t="s">
        <v>169</v>
      </c>
      <c r="W234" s="184" t="s">
        <v>170</v>
      </c>
      <c r="X234" s="184" t="s">
        <v>170</v>
      </c>
      <c r="Y234" s="184" t="s">
        <v>171</v>
      </c>
      <c r="Z234" s="184" t="s">
        <v>171</v>
      </c>
      <c r="AA234" s="184"/>
      <c r="AB234" s="184"/>
      <c r="AC234" s="184"/>
      <c r="AD234" s="184"/>
      <c r="AE234" s="184"/>
      <c r="AF234" s="184">
        <v>2073</v>
      </c>
      <c r="AG234" s="184">
        <v>1676</v>
      </c>
      <c r="AH234" s="184" t="s">
        <v>175</v>
      </c>
      <c r="AI234" s="184" t="s">
        <v>176</v>
      </c>
      <c r="AJ234" s="184" t="s">
        <v>177</v>
      </c>
      <c r="AK234" s="184" t="s">
        <v>178</v>
      </c>
      <c r="AL234" s="184" t="s">
        <v>179</v>
      </c>
      <c r="AM234" s="185">
        <v>192.14</v>
      </c>
      <c r="AN234" s="185">
        <v>780.34</v>
      </c>
      <c r="AO234" s="185"/>
      <c r="AP234" s="185">
        <v>972.48</v>
      </c>
      <c r="AQ234" s="184"/>
      <c r="AR234" s="184"/>
    </row>
    <row r="235" spans="2:44" ht="14.3" x14ac:dyDescent="0.25">
      <c r="B235" s="182">
        <v>30</v>
      </c>
      <c r="C235" s="182" t="s">
        <v>411</v>
      </c>
      <c r="D235" s="182" t="s">
        <v>209</v>
      </c>
      <c r="E235" s="182" t="s">
        <v>610</v>
      </c>
      <c r="F235" s="182">
        <v>2110</v>
      </c>
      <c r="G235" s="182">
        <v>1450</v>
      </c>
      <c r="H235" s="182">
        <v>2055</v>
      </c>
      <c r="I235" s="182">
        <v>683</v>
      </c>
      <c r="J235" s="182">
        <v>683</v>
      </c>
      <c r="K235" s="182">
        <v>54</v>
      </c>
      <c r="L235" s="182" t="s">
        <v>214</v>
      </c>
      <c r="M235" s="182" t="s">
        <v>163</v>
      </c>
      <c r="N235" s="182" t="s">
        <v>215</v>
      </c>
      <c r="O235" s="182" t="s">
        <v>164</v>
      </c>
      <c r="P235" s="182" t="s">
        <v>165</v>
      </c>
      <c r="Q235" s="182" t="s">
        <v>181</v>
      </c>
      <c r="R235" s="182" t="s">
        <v>165</v>
      </c>
      <c r="S235" s="182" t="s">
        <v>181</v>
      </c>
      <c r="T235" s="182" t="s">
        <v>187</v>
      </c>
      <c r="U235" s="182" t="s">
        <v>168</v>
      </c>
      <c r="V235" s="182" t="s">
        <v>169</v>
      </c>
      <c r="W235" s="182" t="s">
        <v>170</v>
      </c>
      <c r="X235" s="182" t="s">
        <v>170</v>
      </c>
      <c r="Y235" s="182" t="s">
        <v>171</v>
      </c>
      <c r="Z235" s="182" t="s">
        <v>171</v>
      </c>
      <c r="AA235" s="182"/>
      <c r="AB235" s="182"/>
      <c r="AC235" s="182"/>
      <c r="AD235" s="182"/>
      <c r="AE235" s="182"/>
      <c r="AF235" s="182">
        <v>2073</v>
      </c>
      <c r="AG235" s="182">
        <v>1376</v>
      </c>
      <c r="AH235" s="182" t="s">
        <v>175</v>
      </c>
      <c r="AI235" s="182" t="s">
        <v>176</v>
      </c>
      <c r="AJ235" s="182" t="s">
        <v>177</v>
      </c>
      <c r="AK235" s="182" t="s">
        <v>178</v>
      </c>
      <c r="AL235" s="182" t="s">
        <v>179</v>
      </c>
      <c r="AM235" s="183">
        <v>185.95</v>
      </c>
      <c r="AN235" s="183">
        <v>756.76</v>
      </c>
      <c r="AO235" s="183"/>
      <c r="AP235" s="183">
        <v>942.71</v>
      </c>
      <c r="AQ235" s="182"/>
      <c r="AR235" s="182"/>
    </row>
    <row r="236" spans="2:44" ht="14.3" x14ac:dyDescent="0.25">
      <c r="B236" s="184">
        <v>22</v>
      </c>
      <c r="C236" s="184" t="s">
        <v>412</v>
      </c>
      <c r="D236" s="184" t="s">
        <v>209</v>
      </c>
      <c r="E236" s="184" t="s">
        <v>610</v>
      </c>
      <c r="F236" s="184">
        <v>2110</v>
      </c>
      <c r="G236" s="184">
        <v>620</v>
      </c>
      <c r="H236" s="184">
        <v>2055</v>
      </c>
      <c r="I236" s="184">
        <v>540</v>
      </c>
      <c r="J236" s="184"/>
      <c r="K236" s="184">
        <v>54</v>
      </c>
      <c r="L236" s="184" t="s">
        <v>210</v>
      </c>
      <c r="M236" s="184" t="s">
        <v>163</v>
      </c>
      <c r="N236" s="184" t="s">
        <v>211</v>
      </c>
      <c r="O236" s="184" t="s">
        <v>164</v>
      </c>
      <c r="P236" s="184" t="s">
        <v>165</v>
      </c>
      <c r="Q236" s="184" t="s">
        <v>181</v>
      </c>
      <c r="R236" s="184"/>
      <c r="S236" s="184"/>
      <c r="T236" s="184" t="s">
        <v>167</v>
      </c>
      <c r="U236" s="184" t="s">
        <v>168</v>
      </c>
      <c r="V236" s="184" t="s">
        <v>169</v>
      </c>
      <c r="W236" s="184" t="s">
        <v>170</v>
      </c>
      <c r="X236" s="184"/>
      <c r="Y236" s="184" t="s">
        <v>171</v>
      </c>
      <c r="Z236" s="184" t="s">
        <v>171</v>
      </c>
      <c r="AA236" s="184"/>
      <c r="AB236" s="184"/>
      <c r="AC236" s="184"/>
      <c r="AD236" s="184"/>
      <c r="AE236" s="184"/>
      <c r="AF236" s="184">
        <v>2073</v>
      </c>
      <c r="AG236" s="184">
        <v>546</v>
      </c>
      <c r="AH236" s="184" t="s">
        <v>175</v>
      </c>
      <c r="AI236" s="184" t="s">
        <v>176</v>
      </c>
      <c r="AJ236" s="184" t="s">
        <v>177</v>
      </c>
      <c r="AK236" s="184" t="s">
        <v>178</v>
      </c>
      <c r="AL236" s="184" t="s">
        <v>179</v>
      </c>
      <c r="AM236" s="185">
        <v>166.05</v>
      </c>
      <c r="AN236" s="185">
        <v>169.84</v>
      </c>
      <c r="AO236" s="185"/>
      <c r="AP236" s="185">
        <v>335.89</v>
      </c>
      <c r="AQ236" s="184"/>
      <c r="AR236" s="184"/>
    </row>
    <row r="237" spans="2:44" ht="14.3" x14ac:dyDescent="0.25">
      <c r="B237" s="182">
        <v>8</v>
      </c>
      <c r="C237" s="182" t="s">
        <v>413</v>
      </c>
      <c r="D237" s="182" t="s">
        <v>161</v>
      </c>
      <c r="E237" s="182" t="s">
        <v>609</v>
      </c>
      <c r="F237" s="182">
        <v>2110</v>
      </c>
      <c r="G237" s="182">
        <v>1020</v>
      </c>
      <c r="H237" s="182">
        <v>2055</v>
      </c>
      <c r="I237" s="182">
        <v>940</v>
      </c>
      <c r="J237" s="182"/>
      <c r="K237" s="182">
        <v>54</v>
      </c>
      <c r="L237" s="182" t="s">
        <v>162</v>
      </c>
      <c r="M237" s="182" t="s">
        <v>163</v>
      </c>
      <c r="N237" s="182" t="s">
        <v>64</v>
      </c>
      <c r="O237" s="182" t="s">
        <v>164</v>
      </c>
      <c r="P237" s="182" t="s">
        <v>165</v>
      </c>
      <c r="Q237" s="182" t="s">
        <v>181</v>
      </c>
      <c r="R237" s="182"/>
      <c r="S237" s="182"/>
      <c r="T237" s="182" t="s">
        <v>167</v>
      </c>
      <c r="U237" s="182" t="s">
        <v>168</v>
      </c>
      <c r="V237" s="182" t="s">
        <v>169</v>
      </c>
      <c r="W237" s="182" t="s">
        <v>170</v>
      </c>
      <c r="X237" s="182"/>
      <c r="Y237" s="182" t="s">
        <v>171</v>
      </c>
      <c r="Z237" s="182"/>
      <c r="AA237" s="182"/>
      <c r="AB237" s="182">
        <v>1</v>
      </c>
      <c r="AC237" s="182" t="s">
        <v>172</v>
      </c>
      <c r="AD237" s="182" t="s">
        <v>173</v>
      </c>
      <c r="AE237" s="182" t="s">
        <v>174</v>
      </c>
      <c r="AF237" s="182">
        <v>2073</v>
      </c>
      <c r="AG237" s="182">
        <v>946</v>
      </c>
      <c r="AH237" s="182" t="s">
        <v>175</v>
      </c>
      <c r="AI237" s="182" t="s">
        <v>176</v>
      </c>
      <c r="AJ237" s="182" t="s">
        <v>177</v>
      </c>
      <c r="AK237" s="182" t="s">
        <v>178</v>
      </c>
      <c r="AL237" s="182" t="s">
        <v>179</v>
      </c>
      <c r="AM237" s="183">
        <v>197.11</v>
      </c>
      <c r="AN237" s="183">
        <v>406.09</v>
      </c>
      <c r="AO237" s="183"/>
      <c r="AP237" s="183">
        <v>603.20000000000005</v>
      </c>
      <c r="AQ237" s="182"/>
      <c r="AR237" s="182"/>
    </row>
    <row r="238" spans="2:44" ht="14.3" x14ac:dyDescent="0.25">
      <c r="B238" s="184">
        <v>8</v>
      </c>
      <c r="C238" s="184" t="s">
        <v>414</v>
      </c>
      <c r="D238" s="184" t="s">
        <v>161</v>
      </c>
      <c r="E238" s="184" t="s">
        <v>609</v>
      </c>
      <c r="F238" s="184">
        <v>2110</v>
      </c>
      <c r="G238" s="184">
        <v>1020</v>
      </c>
      <c r="H238" s="184">
        <v>2055</v>
      </c>
      <c r="I238" s="184">
        <v>940</v>
      </c>
      <c r="J238" s="184"/>
      <c r="K238" s="184">
        <v>54</v>
      </c>
      <c r="L238" s="184" t="s">
        <v>162</v>
      </c>
      <c r="M238" s="184" t="s">
        <v>163</v>
      </c>
      <c r="N238" s="184" t="s">
        <v>64</v>
      </c>
      <c r="O238" s="184" t="s">
        <v>164</v>
      </c>
      <c r="P238" s="184" t="s">
        <v>165</v>
      </c>
      <c r="Q238" s="184" t="s">
        <v>181</v>
      </c>
      <c r="R238" s="184"/>
      <c r="S238" s="184"/>
      <c r="T238" s="184" t="s">
        <v>167</v>
      </c>
      <c r="U238" s="184" t="s">
        <v>168</v>
      </c>
      <c r="V238" s="184" t="s">
        <v>169</v>
      </c>
      <c r="W238" s="184" t="s">
        <v>170</v>
      </c>
      <c r="X238" s="184"/>
      <c r="Y238" s="184" t="s">
        <v>171</v>
      </c>
      <c r="Z238" s="184"/>
      <c r="AA238" s="184"/>
      <c r="AB238" s="184">
        <v>1</v>
      </c>
      <c r="AC238" s="184" t="s">
        <v>172</v>
      </c>
      <c r="AD238" s="184" t="s">
        <v>173</v>
      </c>
      <c r="AE238" s="184" t="s">
        <v>174</v>
      </c>
      <c r="AF238" s="184">
        <v>2073</v>
      </c>
      <c r="AG238" s="184">
        <v>946</v>
      </c>
      <c r="AH238" s="184" t="s">
        <v>175</v>
      </c>
      <c r="AI238" s="184" t="s">
        <v>176</v>
      </c>
      <c r="AJ238" s="184" t="s">
        <v>177</v>
      </c>
      <c r="AK238" s="184" t="s">
        <v>178</v>
      </c>
      <c r="AL238" s="184" t="s">
        <v>179</v>
      </c>
      <c r="AM238" s="185">
        <v>197.11</v>
      </c>
      <c r="AN238" s="185">
        <v>406.09</v>
      </c>
      <c r="AO238" s="185"/>
      <c r="AP238" s="185">
        <v>603.20000000000005</v>
      </c>
      <c r="AQ238" s="184"/>
      <c r="AR238" s="184"/>
    </row>
    <row r="239" spans="2:44" ht="14.3" x14ac:dyDescent="0.25">
      <c r="B239" s="182">
        <v>8</v>
      </c>
      <c r="C239" s="182" t="s">
        <v>415</v>
      </c>
      <c r="D239" s="182" t="s">
        <v>161</v>
      </c>
      <c r="E239" s="182" t="s">
        <v>609</v>
      </c>
      <c r="F239" s="182">
        <v>2110</v>
      </c>
      <c r="G239" s="182">
        <v>1020</v>
      </c>
      <c r="H239" s="182">
        <v>2055</v>
      </c>
      <c r="I239" s="182">
        <v>940</v>
      </c>
      <c r="J239" s="182"/>
      <c r="K239" s="182">
        <v>54</v>
      </c>
      <c r="L239" s="182" t="s">
        <v>162</v>
      </c>
      <c r="M239" s="182" t="s">
        <v>163</v>
      </c>
      <c r="N239" s="182" t="s">
        <v>64</v>
      </c>
      <c r="O239" s="182" t="s">
        <v>164</v>
      </c>
      <c r="P239" s="182" t="s">
        <v>165</v>
      </c>
      <c r="Q239" s="182" t="s">
        <v>181</v>
      </c>
      <c r="R239" s="182"/>
      <c r="S239" s="182"/>
      <c r="T239" s="182" t="s">
        <v>167</v>
      </c>
      <c r="U239" s="182" t="s">
        <v>168</v>
      </c>
      <c r="V239" s="182" t="s">
        <v>169</v>
      </c>
      <c r="W239" s="182" t="s">
        <v>170</v>
      </c>
      <c r="X239" s="182"/>
      <c r="Y239" s="182" t="s">
        <v>171</v>
      </c>
      <c r="Z239" s="182"/>
      <c r="AA239" s="182"/>
      <c r="AB239" s="182">
        <v>1</v>
      </c>
      <c r="AC239" s="182" t="s">
        <v>172</v>
      </c>
      <c r="AD239" s="182" t="s">
        <v>173</v>
      </c>
      <c r="AE239" s="182" t="s">
        <v>174</v>
      </c>
      <c r="AF239" s="182">
        <v>2073</v>
      </c>
      <c r="AG239" s="182">
        <v>946</v>
      </c>
      <c r="AH239" s="182" t="s">
        <v>175</v>
      </c>
      <c r="AI239" s="182" t="s">
        <v>176</v>
      </c>
      <c r="AJ239" s="182" t="s">
        <v>177</v>
      </c>
      <c r="AK239" s="182" t="s">
        <v>178</v>
      </c>
      <c r="AL239" s="182" t="s">
        <v>179</v>
      </c>
      <c r="AM239" s="183">
        <v>197.11</v>
      </c>
      <c r="AN239" s="183">
        <v>406.09</v>
      </c>
      <c r="AO239" s="183"/>
      <c r="AP239" s="183">
        <v>603.20000000000005</v>
      </c>
      <c r="AQ239" s="182"/>
      <c r="AR239" s="182"/>
    </row>
    <row r="240" spans="2:44" ht="14.3" x14ac:dyDescent="0.25">
      <c r="B240" s="184">
        <v>34</v>
      </c>
      <c r="C240" s="184" t="s">
        <v>633</v>
      </c>
      <c r="D240" s="184" t="s">
        <v>615</v>
      </c>
      <c r="E240" s="184" t="s">
        <v>616</v>
      </c>
      <c r="F240" s="184">
        <v>2110</v>
      </c>
      <c r="G240" s="184">
        <v>1020</v>
      </c>
      <c r="H240" s="184">
        <v>2055</v>
      </c>
      <c r="I240" s="184">
        <v>940</v>
      </c>
      <c r="J240" s="184"/>
      <c r="K240" s="184">
        <v>54</v>
      </c>
      <c r="L240" s="184" t="s">
        <v>214</v>
      </c>
      <c r="M240" s="184" t="s">
        <v>163</v>
      </c>
      <c r="N240" s="184" t="s">
        <v>215</v>
      </c>
      <c r="O240" s="184" t="s">
        <v>164</v>
      </c>
      <c r="P240" s="184" t="s">
        <v>165</v>
      </c>
      <c r="Q240" s="184" t="s">
        <v>181</v>
      </c>
      <c r="R240" s="184"/>
      <c r="S240" s="184"/>
      <c r="T240" s="184" t="s">
        <v>167</v>
      </c>
      <c r="U240" s="184" t="s">
        <v>168</v>
      </c>
      <c r="V240" s="184" t="s">
        <v>169</v>
      </c>
      <c r="W240" s="184" t="s">
        <v>170</v>
      </c>
      <c r="X240" s="184"/>
      <c r="Y240" s="184" t="s">
        <v>171</v>
      </c>
      <c r="Z240" s="184" t="s">
        <v>171</v>
      </c>
      <c r="AA240" s="184"/>
      <c r="AB240" s="184"/>
      <c r="AC240" s="184"/>
      <c r="AD240" s="184"/>
      <c r="AE240" s="184"/>
      <c r="AF240" s="184">
        <v>2073</v>
      </c>
      <c r="AG240" s="184">
        <v>946</v>
      </c>
      <c r="AH240" s="184" t="s">
        <v>175</v>
      </c>
      <c r="AI240" s="184" t="s">
        <v>176</v>
      </c>
      <c r="AJ240" s="184" t="s">
        <v>177</v>
      </c>
      <c r="AK240" s="184" t="s">
        <v>178</v>
      </c>
      <c r="AL240" s="184" t="s">
        <v>179</v>
      </c>
      <c r="AM240" s="185">
        <v>178.79</v>
      </c>
      <c r="AN240" s="185">
        <v>391.98</v>
      </c>
      <c r="AO240" s="185"/>
      <c r="AP240" s="185">
        <v>570.77</v>
      </c>
      <c r="AQ240" s="184"/>
      <c r="AR240" s="184"/>
    </row>
    <row r="241" spans="2:44" ht="14.3" x14ac:dyDescent="0.25">
      <c r="B241" s="182">
        <v>22</v>
      </c>
      <c r="C241" s="182" t="s">
        <v>416</v>
      </c>
      <c r="D241" s="182" t="s">
        <v>209</v>
      </c>
      <c r="E241" s="182" t="s">
        <v>610</v>
      </c>
      <c r="F241" s="182">
        <v>2110</v>
      </c>
      <c r="G241" s="182">
        <v>620</v>
      </c>
      <c r="H241" s="182">
        <v>2055</v>
      </c>
      <c r="I241" s="182">
        <v>540</v>
      </c>
      <c r="J241" s="182"/>
      <c r="K241" s="182">
        <v>54</v>
      </c>
      <c r="L241" s="182" t="s">
        <v>210</v>
      </c>
      <c r="M241" s="182" t="s">
        <v>163</v>
      </c>
      <c r="N241" s="182" t="s">
        <v>211</v>
      </c>
      <c r="O241" s="182" t="s">
        <v>164</v>
      </c>
      <c r="P241" s="182" t="s">
        <v>165</v>
      </c>
      <c r="Q241" s="182" t="s">
        <v>181</v>
      </c>
      <c r="R241" s="182"/>
      <c r="S241" s="182"/>
      <c r="T241" s="182" t="s">
        <v>167</v>
      </c>
      <c r="U241" s="182" t="s">
        <v>168</v>
      </c>
      <c r="V241" s="182" t="s">
        <v>169</v>
      </c>
      <c r="W241" s="182" t="s">
        <v>170</v>
      </c>
      <c r="X241" s="182"/>
      <c r="Y241" s="182" t="s">
        <v>171</v>
      </c>
      <c r="Z241" s="182" t="s">
        <v>171</v>
      </c>
      <c r="AA241" s="182"/>
      <c r="AB241" s="182"/>
      <c r="AC241" s="182"/>
      <c r="AD241" s="182"/>
      <c r="AE241" s="182"/>
      <c r="AF241" s="182">
        <v>2073</v>
      </c>
      <c r="AG241" s="182">
        <v>546</v>
      </c>
      <c r="AH241" s="182" t="s">
        <v>175</v>
      </c>
      <c r="AI241" s="182" t="s">
        <v>176</v>
      </c>
      <c r="AJ241" s="182" t="s">
        <v>177</v>
      </c>
      <c r="AK241" s="182" t="s">
        <v>178</v>
      </c>
      <c r="AL241" s="182" t="s">
        <v>179</v>
      </c>
      <c r="AM241" s="183">
        <v>166.05</v>
      </c>
      <c r="AN241" s="183">
        <v>169.84</v>
      </c>
      <c r="AO241" s="183"/>
      <c r="AP241" s="183">
        <v>335.89</v>
      </c>
      <c r="AQ241" s="182"/>
      <c r="AR241" s="182"/>
    </row>
    <row r="242" spans="2:44" ht="14.3" x14ac:dyDescent="0.25">
      <c r="B242" s="184">
        <v>22</v>
      </c>
      <c r="C242" s="184" t="s">
        <v>417</v>
      </c>
      <c r="D242" s="184" t="s">
        <v>209</v>
      </c>
      <c r="E242" s="184" t="s">
        <v>610</v>
      </c>
      <c r="F242" s="184">
        <v>2110</v>
      </c>
      <c r="G242" s="184">
        <v>620</v>
      </c>
      <c r="H242" s="184">
        <v>2055</v>
      </c>
      <c r="I242" s="184">
        <v>540</v>
      </c>
      <c r="J242" s="184"/>
      <c r="K242" s="184">
        <v>54</v>
      </c>
      <c r="L242" s="184" t="s">
        <v>210</v>
      </c>
      <c r="M242" s="184" t="s">
        <v>163</v>
      </c>
      <c r="N242" s="184" t="s">
        <v>211</v>
      </c>
      <c r="O242" s="184" t="s">
        <v>164</v>
      </c>
      <c r="P242" s="184" t="s">
        <v>165</v>
      </c>
      <c r="Q242" s="184" t="s">
        <v>181</v>
      </c>
      <c r="R242" s="184"/>
      <c r="S242" s="184"/>
      <c r="T242" s="184" t="s">
        <v>167</v>
      </c>
      <c r="U242" s="184" t="s">
        <v>168</v>
      </c>
      <c r="V242" s="184" t="s">
        <v>169</v>
      </c>
      <c r="W242" s="184" t="s">
        <v>170</v>
      </c>
      <c r="X242" s="184"/>
      <c r="Y242" s="184" t="s">
        <v>171</v>
      </c>
      <c r="Z242" s="184" t="s">
        <v>171</v>
      </c>
      <c r="AA242" s="184"/>
      <c r="AB242" s="184"/>
      <c r="AC242" s="184"/>
      <c r="AD242" s="184"/>
      <c r="AE242" s="184"/>
      <c r="AF242" s="184">
        <v>2073</v>
      </c>
      <c r="AG242" s="184">
        <v>546</v>
      </c>
      <c r="AH242" s="184" t="s">
        <v>175</v>
      </c>
      <c r="AI242" s="184" t="s">
        <v>176</v>
      </c>
      <c r="AJ242" s="184" t="s">
        <v>177</v>
      </c>
      <c r="AK242" s="184" t="s">
        <v>178</v>
      </c>
      <c r="AL242" s="184" t="s">
        <v>179</v>
      </c>
      <c r="AM242" s="185">
        <v>166.05</v>
      </c>
      <c r="AN242" s="185">
        <v>169.84</v>
      </c>
      <c r="AO242" s="185"/>
      <c r="AP242" s="185">
        <v>335.89</v>
      </c>
      <c r="AQ242" s="184"/>
      <c r="AR242" s="184"/>
    </row>
    <row r="243" spans="2:44" ht="14.3" x14ac:dyDescent="0.25">
      <c r="B243" s="182">
        <v>22</v>
      </c>
      <c r="C243" s="182" t="s">
        <v>418</v>
      </c>
      <c r="D243" s="182" t="s">
        <v>209</v>
      </c>
      <c r="E243" s="182" t="s">
        <v>610</v>
      </c>
      <c r="F243" s="182">
        <v>2110</v>
      </c>
      <c r="G243" s="182">
        <v>620</v>
      </c>
      <c r="H243" s="182">
        <v>2055</v>
      </c>
      <c r="I243" s="182">
        <v>540</v>
      </c>
      <c r="J243" s="182"/>
      <c r="K243" s="182">
        <v>54</v>
      </c>
      <c r="L243" s="182" t="s">
        <v>210</v>
      </c>
      <c r="M243" s="182" t="s">
        <v>163</v>
      </c>
      <c r="N243" s="182" t="s">
        <v>211</v>
      </c>
      <c r="O243" s="182" t="s">
        <v>164</v>
      </c>
      <c r="P243" s="182" t="s">
        <v>165</v>
      </c>
      <c r="Q243" s="182" t="s">
        <v>181</v>
      </c>
      <c r="R243" s="182"/>
      <c r="S243" s="182"/>
      <c r="T243" s="182" t="s">
        <v>167</v>
      </c>
      <c r="U243" s="182" t="s">
        <v>168</v>
      </c>
      <c r="V243" s="182" t="s">
        <v>169</v>
      </c>
      <c r="W243" s="182" t="s">
        <v>170</v>
      </c>
      <c r="X243" s="182"/>
      <c r="Y243" s="182" t="s">
        <v>171</v>
      </c>
      <c r="Z243" s="182" t="s">
        <v>171</v>
      </c>
      <c r="AA243" s="182"/>
      <c r="AB243" s="182"/>
      <c r="AC243" s="182"/>
      <c r="AD243" s="182"/>
      <c r="AE243" s="182"/>
      <c r="AF243" s="182">
        <v>2073</v>
      </c>
      <c r="AG243" s="182">
        <v>546</v>
      </c>
      <c r="AH243" s="182" t="s">
        <v>175</v>
      </c>
      <c r="AI243" s="182" t="s">
        <v>176</v>
      </c>
      <c r="AJ243" s="182" t="s">
        <v>177</v>
      </c>
      <c r="AK243" s="182" t="s">
        <v>178</v>
      </c>
      <c r="AL243" s="182" t="s">
        <v>179</v>
      </c>
      <c r="AM243" s="183">
        <v>166.05</v>
      </c>
      <c r="AN243" s="183">
        <v>169.84</v>
      </c>
      <c r="AO243" s="183"/>
      <c r="AP243" s="183">
        <v>335.89</v>
      </c>
      <c r="AQ243" s="182"/>
      <c r="AR243" s="182"/>
    </row>
    <row r="244" spans="2:44" ht="14.3" x14ac:dyDescent="0.25">
      <c r="B244" s="184">
        <v>22</v>
      </c>
      <c r="C244" s="184" t="s">
        <v>419</v>
      </c>
      <c r="D244" s="184" t="s">
        <v>209</v>
      </c>
      <c r="E244" s="184" t="s">
        <v>610</v>
      </c>
      <c r="F244" s="184">
        <v>2110</v>
      </c>
      <c r="G244" s="184">
        <v>620</v>
      </c>
      <c r="H244" s="184">
        <v>2055</v>
      </c>
      <c r="I244" s="184">
        <v>540</v>
      </c>
      <c r="J244" s="184"/>
      <c r="K244" s="184">
        <v>54</v>
      </c>
      <c r="L244" s="184" t="s">
        <v>210</v>
      </c>
      <c r="M244" s="184" t="s">
        <v>163</v>
      </c>
      <c r="N244" s="184" t="s">
        <v>211</v>
      </c>
      <c r="O244" s="184" t="s">
        <v>164</v>
      </c>
      <c r="P244" s="184" t="s">
        <v>165</v>
      </c>
      <c r="Q244" s="184" t="s">
        <v>181</v>
      </c>
      <c r="R244" s="184"/>
      <c r="S244" s="184"/>
      <c r="T244" s="184" t="s">
        <v>167</v>
      </c>
      <c r="U244" s="184" t="s">
        <v>168</v>
      </c>
      <c r="V244" s="184" t="s">
        <v>169</v>
      </c>
      <c r="W244" s="184" t="s">
        <v>170</v>
      </c>
      <c r="X244" s="184"/>
      <c r="Y244" s="184" t="s">
        <v>171</v>
      </c>
      <c r="Z244" s="184" t="s">
        <v>171</v>
      </c>
      <c r="AA244" s="184"/>
      <c r="AB244" s="184"/>
      <c r="AC244" s="184"/>
      <c r="AD244" s="184"/>
      <c r="AE244" s="184"/>
      <c r="AF244" s="184">
        <v>2073</v>
      </c>
      <c r="AG244" s="184">
        <v>546</v>
      </c>
      <c r="AH244" s="184" t="s">
        <v>175</v>
      </c>
      <c r="AI244" s="184" t="s">
        <v>176</v>
      </c>
      <c r="AJ244" s="184" t="s">
        <v>177</v>
      </c>
      <c r="AK244" s="184" t="s">
        <v>178</v>
      </c>
      <c r="AL244" s="184" t="s">
        <v>179</v>
      </c>
      <c r="AM244" s="185">
        <v>166.05</v>
      </c>
      <c r="AN244" s="185">
        <v>169.84</v>
      </c>
      <c r="AO244" s="185"/>
      <c r="AP244" s="185">
        <v>335.89</v>
      </c>
      <c r="AQ244" s="184"/>
      <c r="AR244" s="184"/>
    </row>
    <row r="245" spans="2:44" ht="14.3" x14ac:dyDescent="0.25">
      <c r="B245" s="182">
        <v>9</v>
      </c>
      <c r="C245" s="182" t="s">
        <v>420</v>
      </c>
      <c r="D245" s="182" t="s">
        <v>161</v>
      </c>
      <c r="E245" s="182" t="s">
        <v>609</v>
      </c>
      <c r="F245" s="182">
        <v>2110</v>
      </c>
      <c r="G245" s="182">
        <v>1020</v>
      </c>
      <c r="H245" s="182">
        <v>2055</v>
      </c>
      <c r="I245" s="182">
        <v>940</v>
      </c>
      <c r="J245" s="182"/>
      <c r="K245" s="182">
        <v>54</v>
      </c>
      <c r="L245" s="182" t="s">
        <v>162</v>
      </c>
      <c r="M245" s="182" t="s">
        <v>163</v>
      </c>
      <c r="N245" s="182" t="s">
        <v>64</v>
      </c>
      <c r="O245" s="182" t="s">
        <v>164</v>
      </c>
      <c r="P245" s="182" t="s">
        <v>165</v>
      </c>
      <c r="Q245" s="182" t="s">
        <v>181</v>
      </c>
      <c r="R245" s="182"/>
      <c r="S245" s="182"/>
      <c r="T245" s="182" t="s">
        <v>167</v>
      </c>
      <c r="U245" s="182" t="s">
        <v>168</v>
      </c>
      <c r="V245" s="182" t="s">
        <v>169</v>
      </c>
      <c r="W245" s="182" t="s">
        <v>170</v>
      </c>
      <c r="X245" s="182"/>
      <c r="Y245" s="182" t="s">
        <v>171</v>
      </c>
      <c r="Z245" s="182"/>
      <c r="AA245" s="182"/>
      <c r="AB245" s="182">
        <v>1</v>
      </c>
      <c r="AC245" s="182" t="s">
        <v>172</v>
      </c>
      <c r="AD245" s="182" t="s">
        <v>173</v>
      </c>
      <c r="AE245" s="182" t="s">
        <v>174</v>
      </c>
      <c r="AF245" s="182">
        <v>2073</v>
      </c>
      <c r="AG245" s="182">
        <v>946</v>
      </c>
      <c r="AH245" s="182" t="s">
        <v>175</v>
      </c>
      <c r="AI245" s="182" t="s">
        <v>176</v>
      </c>
      <c r="AJ245" s="182" t="s">
        <v>177</v>
      </c>
      <c r="AK245" s="182" t="s">
        <v>178</v>
      </c>
      <c r="AL245" s="182" t="s">
        <v>179</v>
      </c>
      <c r="AM245" s="183">
        <v>197.11</v>
      </c>
      <c r="AN245" s="183">
        <v>406.09</v>
      </c>
      <c r="AO245" s="183"/>
      <c r="AP245" s="183">
        <v>603.20000000000005</v>
      </c>
      <c r="AQ245" s="182"/>
      <c r="AR245" s="182"/>
    </row>
    <row r="246" spans="2:44" ht="14.3" x14ac:dyDescent="0.25">
      <c r="B246" s="184">
        <v>26</v>
      </c>
      <c r="C246" s="184" t="s">
        <v>421</v>
      </c>
      <c r="D246" s="184" t="s">
        <v>209</v>
      </c>
      <c r="E246" s="184" t="s">
        <v>610</v>
      </c>
      <c r="F246" s="184">
        <v>2110</v>
      </c>
      <c r="G246" s="184">
        <v>920</v>
      </c>
      <c r="H246" s="184">
        <v>2055</v>
      </c>
      <c r="I246" s="184">
        <v>840</v>
      </c>
      <c r="J246" s="184"/>
      <c r="K246" s="184">
        <v>54</v>
      </c>
      <c r="L246" s="184" t="s">
        <v>210</v>
      </c>
      <c r="M246" s="184" t="s">
        <v>163</v>
      </c>
      <c r="N246" s="184" t="s">
        <v>211</v>
      </c>
      <c r="O246" s="184" t="s">
        <v>164</v>
      </c>
      <c r="P246" s="184" t="s">
        <v>165</v>
      </c>
      <c r="Q246" s="184" t="s">
        <v>181</v>
      </c>
      <c r="R246" s="184"/>
      <c r="S246" s="184"/>
      <c r="T246" s="184" t="s">
        <v>167</v>
      </c>
      <c r="U246" s="184" t="s">
        <v>168</v>
      </c>
      <c r="V246" s="184" t="s">
        <v>169</v>
      </c>
      <c r="W246" s="184" t="s">
        <v>170</v>
      </c>
      <c r="X246" s="184"/>
      <c r="Y246" s="184" t="s">
        <v>171</v>
      </c>
      <c r="Z246" s="184" t="s">
        <v>171</v>
      </c>
      <c r="AA246" s="184"/>
      <c r="AB246" s="184"/>
      <c r="AC246" s="184"/>
      <c r="AD246" s="184"/>
      <c r="AE246" s="184"/>
      <c r="AF246" s="184">
        <v>2073</v>
      </c>
      <c r="AG246" s="184">
        <v>846</v>
      </c>
      <c r="AH246" s="184" t="s">
        <v>175</v>
      </c>
      <c r="AI246" s="184" t="s">
        <v>176</v>
      </c>
      <c r="AJ246" s="184" t="s">
        <v>177</v>
      </c>
      <c r="AK246" s="184" t="s">
        <v>178</v>
      </c>
      <c r="AL246" s="184" t="s">
        <v>179</v>
      </c>
      <c r="AM246" s="185">
        <v>172.24</v>
      </c>
      <c r="AN246" s="185">
        <v>247.29</v>
      </c>
      <c r="AO246" s="185"/>
      <c r="AP246" s="185">
        <v>419.53</v>
      </c>
      <c r="AQ246" s="184"/>
      <c r="AR246" s="184"/>
    </row>
    <row r="247" spans="2:44" ht="14.3" x14ac:dyDescent="0.25">
      <c r="B247" s="182">
        <v>22</v>
      </c>
      <c r="C247" s="182" t="s">
        <v>422</v>
      </c>
      <c r="D247" s="182" t="s">
        <v>209</v>
      </c>
      <c r="E247" s="182" t="s">
        <v>610</v>
      </c>
      <c r="F247" s="182">
        <v>2110</v>
      </c>
      <c r="G247" s="182">
        <v>620</v>
      </c>
      <c r="H247" s="182">
        <v>2055</v>
      </c>
      <c r="I247" s="182">
        <v>540</v>
      </c>
      <c r="J247" s="182"/>
      <c r="K247" s="182">
        <v>54</v>
      </c>
      <c r="L247" s="182" t="s">
        <v>210</v>
      </c>
      <c r="M247" s="182" t="s">
        <v>163</v>
      </c>
      <c r="N247" s="182" t="s">
        <v>211</v>
      </c>
      <c r="O247" s="182" t="s">
        <v>164</v>
      </c>
      <c r="P247" s="182" t="s">
        <v>165</v>
      </c>
      <c r="Q247" s="182" t="s">
        <v>181</v>
      </c>
      <c r="R247" s="182"/>
      <c r="S247" s="182"/>
      <c r="T247" s="182" t="s">
        <v>167</v>
      </c>
      <c r="U247" s="182" t="s">
        <v>168</v>
      </c>
      <c r="V247" s="182" t="s">
        <v>169</v>
      </c>
      <c r="W247" s="182" t="s">
        <v>170</v>
      </c>
      <c r="X247" s="182"/>
      <c r="Y247" s="182" t="s">
        <v>171</v>
      </c>
      <c r="Z247" s="182" t="s">
        <v>171</v>
      </c>
      <c r="AA247" s="182"/>
      <c r="AB247" s="182"/>
      <c r="AC247" s="182"/>
      <c r="AD247" s="182"/>
      <c r="AE247" s="182"/>
      <c r="AF247" s="182">
        <v>2073</v>
      </c>
      <c r="AG247" s="182">
        <v>546</v>
      </c>
      <c r="AH247" s="182" t="s">
        <v>175</v>
      </c>
      <c r="AI247" s="182" t="s">
        <v>176</v>
      </c>
      <c r="AJ247" s="182" t="s">
        <v>177</v>
      </c>
      <c r="AK247" s="182" t="s">
        <v>178</v>
      </c>
      <c r="AL247" s="182" t="s">
        <v>179</v>
      </c>
      <c r="AM247" s="183">
        <v>166.05</v>
      </c>
      <c r="AN247" s="183">
        <v>169.84</v>
      </c>
      <c r="AO247" s="183"/>
      <c r="AP247" s="183">
        <v>335.89</v>
      </c>
      <c r="AQ247" s="182"/>
      <c r="AR247" s="182"/>
    </row>
    <row r="248" spans="2:44" ht="14.3" x14ac:dyDescent="0.25">
      <c r="B248" s="184">
        <v>22</v>
      </c>
      <c r="C248" s="184" t="s">
        <v>423</v>
      </c>
      <c r="D248" s="184" t="s">
        <v>209</v>
      </c>
      <c r="E248" s="184" t="s">
        <v>610</v>
      </c>
      <c r="F248" s="184">
        <v>2110</v>
      </c>
      <c r="G248" s="184">
        <v>620</v>
      </c>
      <c r="H248" s="184">
        <v>2055</v>
      </c>
      <c r="I248" s="184">
        <v>540</v>
      </c>
      <c r="J248" s="184"/>
      <c r="K248" s="184">
        <v>54</v>
      </c>
      <c r="L248" s="184" t="s">
        <v>210</v>
      </c>
      <c r="M248" s="184" t="s">
        <v>163</v>
      </c>
      <c r="N248" s="184" t="s">
        <v>211</v>
      </c>
      <c r="O248" s="184" t="s">
        <v>164</v>
      </c>
      <c r="P248" s="184" t="s">
        <v>165</v>
      </c>
      <c r="Q248" s="184" t="s">
        <v>181</v>
      </c>
      <c r="R248" s="184"/>
      <c r="S248" s="184"/>
      <c r="T248" s="184" t="s">
        <v>167</v>
      </c>
      <c r="U248" s="184" t="s">
        <v>168</v>
      </c>
      <c r="V248" s="184" t="s">
        <v>169</v>
      </c>
      <c r="W248" s="184" t="s">
        <v>170</v>
      </c>
      <c r="X248" s="184"/>
      <c r="Y248" s="184" t="s">
        <v>171</v>
      </c>
      <c r="Z248" s="184" t="s">
        <v>171</v>
      </c>
      <c r="AA248" s="184"/>
      <c r="AB248" s="184"/>
      <c r="AC248" s="184"/>
      <c r="AD248" s="184"/>
      <c r="AE248" s="184"/>
      <c r="AF248" s="184">
        <v>2073</v>
      </c>
      <c r="AG248" s="184">
        <v>546</v>
      </c>
      <c r="AH248" s="184" t="s">
        <v>175</v>
      </c>
      <c r="AI248" s="184" t="s">
        <v>176</v>
      </c>
      <c r="AJ248" s="184" t="s">
        <v>177</v>
      </c>
      <c r="AK248" s="184" t="s">
        <v>178</v>
      </c>
      <c r="AL248" s="184" t="s">
        <v>179</v>
      </c>
      <c r="AM248" s="185">
        <v>166.05</v>
      </c>
      <c r="AN248" s="185">
        <v>169.84</v>
      </c>
      <c r="AO248" s="185"/>
      <c r="AP248" s="185">
        <v>335.89</v>
      </c>
      <c r="AQ248" s="184"/>
      <c r="AR248" s="184"/>
    </row>
    <row r="249" spans="2:44" ht="14.3" x14ac:dyDescent="0.25">
      <c r="B249" s="182">
        <v>31</v>
      </c>
      <c r="C249" s="182" t="s">
        <v>424</v>
      </c>
      <c r="D249" s="182" t="s">
        <v>209</v>
      </c>
      <c r="E249" s="182" t="s">
        <v>610</v>
      </c>
      <c r="F249" s="182">
        <v>2110</v>
      </c>
      <c r="G249" s="182">
        <v>1550</v>
      </c>
      <c r="H249" s="182">
        <v>2055</v>
      </c>
      <c r="I249" s="182">
        <v>733</v>
      </c>
      <c r="J249" s="182">
        <v>733</v>
      </c>
      <c r="K249" s="182">
        <v>54</v>
      </c>
      <c r="L249" s="182" t="s">
        <v>214</v>
      </c>
      <c r="M249" s="182" t="s">
        <v>163</v>
      </c>
      <c r="N249" s="182" t="s">
        <v>215</v>
      </c>
      <c r="O249" s="182" t="s">
        <v>164</v>
      </c>
      <c r="P249" s="182" t="s">
        <v>165</v>
      </c>
      <c r="Q249" s="182" t="s">
        <v>181</v>
      </c>
      <c r="R249" s="182" t="s">
        <v>165</v>
      </c>
      <c r="S249" s="182" t="s">
        <v>181</v>
      </c>
      <c r="T249" s="182" t="s">
        <v>187</v>
      </c>
      <c r="U249" s="182" t="s">
        <v>168</v>
      </c>
      <c r="V249" s="182" t="s">
        <v>169</v>
      </c>
      <c r="W249" s="182" t="s">
        <v>170</v>
      </c>
      <c r="X249" s="182" t="s">
        <v>170</v>
      </c>
      <c r="Y249" s="182" t="s">
        <v>171</v>
      </c>
      <c r="Z249" s="182" t="s">
        <v>171</v>
      </c>
      <c r="AA249" s="182"/>
      <c r="AB249" s="182"/>
      <c r="AC249" s="182"/>
      <c r="AD249" s="182"/>
      <c r="AE249" s="182"/>
      <c r="AF249" s="182">
        <v>2073</v>
      </c>
      <c r="AG249" s="182">
        <v>1476</v>
      </c>
      <c r="AH249" s="182" t="s">
        <v>175</v>
      </c>
      <c r="AI249" s="182" t="s">
        <v>176</v>
      </c>
      <c r="AJ249" s="182" t="s">
        <v>177</v>
      </c>
      <c r="AK249" s="182" t="s">
        <v>178</v>
      </c>
      <c r="AL249" s="182" t="s">
        <v>179</v>
      </c>
      <c r="AM249" s="183">
        <v>186.73</v>
      </c>
      <c r="AN249" s="183">
        <v>764.62</v>
      </c>
      <c r="AO249" s="183"/>
      <c r="AP249" s="183">
        <v>951.35</v>
      </c>
      <c r="AQ249" s="182"/>
      <c r="AR249" s="182"/>
    </row>
    <row r="250" spans="2:44" ht="14.3" x14ac:dyDescent="0.25">
      <c r="B250" s="184">
        <v>31</v>
      </c>
      <c r="C250" s="184" t="s">
        <v>425</v>
      </c>
      <c r="D250" s="184" t="s">
        <v>209</v>
      </c>
      <c r="E250" s="184" t="s">
        <v>610</v>
      </c>
      <c r="F250" s="184">
        <v>2110</v>
      </c>
      <c r="G250" s="184">
        <v>1550</v>
      </c>
      <c r="H250" s="184">
        <v>2055</v>
      </c>
      <c r="I250" s="184">
        <v>733</v>
      </c>
      <c r="J250" s="184">
        <v>733</v>
      </c>
      <c r="K250" s="184">
        <v>54</v>
      </c>
      <c r="L250" s="184" t="s">
        <v>214</v>
      </c>
      <c r="M250" s="184" t="s">
        <v>163</v>
      </c>
      <c r="N250" s="184" t="s">
        <v>215</v>
      </c>
      <c r="O250" s="184" t="s">
        <v>164</v>
      </c>
      <c r="P250" s="184" t="s">
        <v>165</v>
      </c>
      <c r="Q250" s="184" t="s">
        <v>181</v>
      </c>
      <c r="R250" s="184" t="s">
        <v>165</v>
      </c>
      <c r="S250" s="184" t="s">
        <v>181</v>
      </c>
      <c r="T250" s="184" t="s">
        <v>187</v>
      </c>
      <c r="U250" s="184" t="s">
        <v>168</v>
      </c>
      <c r="V250" s="184" t="s">
        <v>169</v>
      </c>
      <c r="W250" s="184" t="s">
        <v>170</v>
      </c>
      <c r="X250" s="184" t="s">
        <v>170</v>
      </c>
      <c r="Y250" s="184" t="s">
        <v>171</v>
      </c>
      <c r="Z250" s="184" t="s">
        <v>171</v>
      </c>
      <c r="AA250" s="184"/>
      <c r="AB250" s="184"/>
      <c r="AC250" s="184"/>
      <c r="AD250" s="184"/>
      <c r="AE250" s="184"/>
      <c r="AF250" s="184">
        <v>2073</v>
      </c>
      <c r="AG250" s="184">
        <v>1476</v>
      </c>
      <c r="AH250" s="184" t="s">
        <v>175</v>
      </c>
      <c r="AI250" s="184" t="s">
        <v>176</v>
      </c>
      <c r="AJ250" s="184" t="s">
        <v>177</v>
      </c>
      <c r="AK250" s="184" t="s">
        <v>178</v>
      </c>
      <c r="AL250" s="184" t="s">
        <v>179</v>
      </c>
      <c r="AM250" s="185">
        <v>186.73</v>
      </c>
      <c r="AN250" s="185">
        <v>764.62</v>
      </c>
      <c r="AO250" s="185"/>
      <c r="AP250" s="185">
        <v>951.35</v>
      </c>
      <c r="AQ250" s="184"/>
      <c r="AR250" s="184"/>
    </row>
    <row r="251" spans="2:44" ht="14.3" x14ac:dyDescent="0.25">
      <c r="B251" s="182">
        <v>26</v>
      </c>
      <c r="C251" s="182" t="s">
        <v>426</v>
      </c>
      <c r="D251" s="182" t="s">
        <v>209</v>
      </c>
      <c r="E251" s="182" t="s">
        <v>610</v>
      </c>
      <c r="F251" s="182">
        <v>2110</v>
      </c>
      <c r="G251" s="182">
        <v>920</v>
      </c>
      <c r="H251" s="182">
        <v>2055</v>
      </c>
      <c r="I251" s="182">
        <v>840</v>
      </c>
      <c r="J251" s="182"/>
      <c r="K251" s="182">
        <v>54</v>
      </c>
      <c r="L251" s="182" t="s">
        <v>210</v>
      </c>
      <c r="M251" s="182" t="s">
        <v>163</v>
      </c>
      <c r="N251" s="182" t="s">
        <v>211</v>
      </c>
      <c r="O251" s="182" t="s">
        <v>164</v>
      </c>
      <c r="P251" s="182" t="s">
        <v>165</v>
      </c>
      <c r="Q251" s="182" t="s">
        <v>181</v>
      </c>
      <c r="R251" s="182"/>
      <c r="S251" s="182"/>
      <c r="T251" s="182" t="s">
        <v>167</v>
      </c>
      <c r="U251" s="182" t="s">
        <v>168</v>
      </c>
      <c r="V251" s="182" t="s">
        <v>169</v>
      </c>
      <c r="W251" s="182" t="s">
        <v>170</v>
      </c>
      <c r="X251" s="182"/>
      <c r="Y251" s="182" t="s">
        <v>171</v>
      </c>
      <c r="Z251" s="182" t="s">
        <v>171</v>
      </c>
      <c r="AA251" s="182"/>
      <c r="AB251" s="182"/>
      <c r="AC251" s="182"/>
      <c r="AD251" s="182"/>
      <c r="AE251" s="182"/>
      <c r="AF251" s="182">
        <v>2073</v>
      </c>
      <c r="AG251" s="182">
        <v>846</v>
      </c>
      <c r="AH251" s="182" t="s">
        <v>175</v>
      </c>
      <c r="AI251" s="182" t="s">
        <v>176</v>
      </c>
      <c r="AJ251" s="182" t="s">
        <v>177</v>
      </c>
      <c r="AK251" s="182" t="s">
        <v>178</v>
      </c>
      <c r="AL251" s="182" t="s">
        <v>179</v>
      </c>
      <c r="AM251" s="183">
        <v>172.24</v>
      </c>
      <c r="AN251" s="183">
        <v>247.29</v>
      </c>
      <c r="AO251" s="183"/>
      <c r="AP251" s="183">
        <v>419.53</v>
      </c>
      <c r="AQ251" s="182"/>
      <c r="AR251" s="182"/>
    </row>
    <row r="252" spans="2:44" ht="14.3" x14ac:dyDescent="0.25">
      <c r="B252" s="184">
        <v>26</v>
      </c>
      <c r="C252" s="184" t="s">
        <v>427</v>
      </c>
      <c r="D252" s="184" t="s">
        <v>209</v>
      </c>
      <c r="E252" s="184" t="s">
        <v>610</v>
      </c>
      <c r="F252" s="184">
        <v>2110</v>
      </c>
      <c r="G252" s="184">
        <v>920</v>
      </c>
      <c r="H252" s="184">
        <v>2055</v>
      </c>
      <c r="I252" s="184">
        <v>840</v>
      </c>
      <c r="J252" s="184"/>
      <c r="K252" s="184">
        <v>54</v>
      </c>
      <c r="L252" s="184" t="s">
        <v>210</v>
      </c>
      <c r="M252" s="184" t="s">
        <v>163</v>
      </c>
      <c r="N252" s="184" t="s">
        <v>211</v>
      </c>
      <c r="O252" s="184" t="s">
        <v>164</v>
      </c>
      <c r="P252" s="184" t="s">
        <v>165</v>
      </c>
      <c r="Q252" s="184" t="s">
        <v>181</v>
      </c>
      <c r="R252" s="184"/>
      <c r="S252" s="184"/>
      <c r="T252" s="184" t="s">
        <v>167</v>
      </c>
      <c r="U252" s="184" t="s">
        <v>168</v>
      </c>
      <c r="V252" s="184" t="s">
        <v>169</v>
      </c>
      <c r="W252" s="184" t="s">
        <v>170</v>
      </c>
      <c r="X252" s="184"/>
      <c r="Y252" s="184" t="s">
        <v>171</v>
      </c>
      <c r="Z252" s="184" t="s">
        <v>171</v>
      </c>
      <c r="AA252" s="184"/>
      <c r="AB252" s="184"/>
      <c r="AC252" s="184"/>
      <c r="AD252" s="184"/>
      <c r="AE252" s="184"/>
      <c r="AF252" s="184">
        <v>2073</v>
      </c>
      <c r="AG252" s="184">
        <v>846</v>
      </c>
      <c r="AH252" s="184" t="s">
        <v>175</v>
      </c>
      <c r="AI252" s="184" t="s">
        <v>176</v>
      </c>
      <c r="AJ252" s="184" t="s">
        <v>177</v>
      </c>
      <c r="AK252" s="184" t="s">
        <v>178</v>
      </c>
      <c r="AL252" s="184" t="s">
        <v>179</v>
      </c>
      <c r="AM252" s="185">
        <v>172.24</v>
      </c>
      <c r="AN252" s="185">
        <v>247.29</v>
      </c>
      <c r="AO252" s="185"/>
      <c r="AP252" s="185">
        <v>419.53</v>
      </c>
      <c r="AQ252" s="184"/>
      <c r="AR252" s="184"/>
    </row>
    <row r="253" spans="2:44" ht="14.3" x14ac:dyDescent="0.25">
      <c r="B253" s="182">
        <v>26</v>
      </c>
      <c r="C253" s="182" t="s">
        <v>428</v>
      </c>
      <c r="D253" s="182" t="s">
        <v>209</v>
      </c>
      <c r="E253" s="182" t="s">
        <v>610</v>
      </c>
      <c r="F253" s="182">
        <v>2110</v>
      </c>
      <c r="G253" s="182">
        <v>920</v>
      </c>
      <c r="H253" s="182">
        <v>2055</v>
      </c>
      <c r="I253" s="182">
        <v>840</v>
      </c>
      <c r="J253" s="182"/>
      <c r="K253" s="182">
        <v>54</v>
      </c>
      <c r="L253" s="182" t="s">
        <v>210</v>
      </c>
      <c r="M253" s="182" t="s">
        <v>163</v>
      </c>
      <c r="N253" s="182" t="s">
        <v>211</v>
      </c>
      <c r="O253" s="182" t="s">
        <v>164</v>
      </c>
      <c r="P253" s="182" t="s">
        <v>165</v>
      </c>
      <c r="Q253" s="182" t="s">
        <v>181</v>
      </c>
      <c r="R253" s="182"/>
      <c r="S253" s="182"/>
      <c r="T253" s="182" t="s">
        <v>167</v>
      </c>
      <c r="U253" s="182" t="s">
        <v>168</v>
      </c>
      <c r="V253" s="182" t="s">
        <v>169</v>
      </c>
      <c r="W253" s="182" t="s">
        <v>170</v>
      </c>
      <c r="X253" s="182"/>
      <c r="Y253" s="182" t="s">
        <v>171</v>
      </c>
      <c r="Z253" s="182" t="s">
        <v>171</v>
      </c>
      <c r="AA253" s="182"/>
      <c r="AB253" s="182"/>
      <c r="AC253" s="182"/>
      <c r="AD253" s="182"/>
      <c r="AE253" s="182"/>
      <c r="AF253" s="182">
        <v>2073</v>
      </c>
      <c r="AG253" s="182">
        <v>846</v>
      </c>
      <c r="AH253" s="182" t="s">
        <v>175</v>
      </c>
      <c r="AI253" s="182" t="s">
        <v>176</v>
      </c>
      <c r="AJ253" s="182" t="s">
        <v>177</v>
      </c>
      <c r="AK253" s="182" t="s">
        <v>178</v>
      </c>
      <c r="AL253" s="182" t="s">
        <v>179</v>
      </c>
      <c r="AM253" s="183">
        <v>172.24</v>
      </c>
      <c r="AN253" s="183">
        <v>247.29</v>
      </c>
      <c r="AO253" s="183"/>
      <c r="AP253" s="183">
        <v>419.53</v>
      </c>
      <c r="AQ253" s="182"/>
      <c r="AR253" s="182"/>
    </row>
    <row r="254" spans="2:44" ht="14.3" x14ac:dyDescent="0.25">
      <c r="B254" s="184">
        <v>29</v>
      </c>
      <c r="C254" s="184" t="s">
        <v>429</v>
      </c>
      <c r="D254" s="184" t="s">
        <v>209</v>
      </c>
      <c r="E254" s="184" t="s">
        <v>610</v>
      </c>
      <c r="F254" s="184">
        <v>2110</v>
      </c>
      <c r="G254" s="184">
        <v>1020</v>
      </c>
      <c r="H254" s="184">
        <v>2055</v>
      </c>
      <c r="I254" s="184">
        <v>940</v>
      </c>
      <c r="J254" s="184"/>
      <c r="K254" s="184">
        <v>54</v>
      </c>
      <c r="L254" s="184" t="s">
        <v>219</v>
      </c>
      <c r="M254" s="184" t="s">
        <v>163</v>
      </c>
      <c r="N254" s="184" t="s">
        <v>215</v>
      </c>
      <c r="O254" s="184" t="s">
        <v>164</v>
      </c>
      <c r="P254" s="184" t="s">
        <v>165</v>
      </c>
      <c r="Q254" s="184" t="s">
        <v>181</v>
      </c>
      <c r="R254" s="184"/>
      <c r="S254" s="184"/>
      <c r="T254" s="184" t="s">
        <v>167</v>
      </c>
      <c r="U254" s="184" t="s">
        <v>168</v>
      </c>
      <c r="V254" s="184" t="s">
        <v>169</v>
      </c>
      <c r="W254" s="184" t="s">
        <v>170</v>
      </c>
      <c r="X254" s="184"/>
      <c r="Y254" s="184" t="s">
        <v>171</v>
      </c>
      <c r="Z254" s="184" t="s">
        <v>171</v>
      </c>
      <c r="AA254" s="184"/>
      <c r="AB254" s="184"/>
      <c r="AC254" s="184"/>
      <c r="AD254" s="184"/>
      <c r="AE254" s="184"/>
      <c r="AF254" s="184">
        <v>2073</v>
      </c>
      <c r="AG254" s="184">
        <v>946</v>
      </c>
      <c r="AH254" s="184" t="s">
        <v>175</v>
      </c>
      <c r="AI254" s="184" t="s">
        <v>176</v>
      </c>
      <c r="AJ254" s="184" t="s">
        <v>177</v>
      </c>
      <c r="AK254" s="184" t="s">
        <v>178</v>
      </c>
      <c r="AL254" s="184" t="s">
        <v>179</v>
      </c>
      <c r="AM254" s="185">
        <v>178.79</v>
      </c>
      <c r="AN254" s="185">
        <v>350.79</v>
      </c>
      <c r="AO254" s="185"/>
      <c r="AP254" s="185">
        <v>529.58000000000004</v>
      </c>
      <c r="AQ254" s="184" t="s">
        <v>220</v>
      </c>
      <c r="AR254" s="184"/>
    </row>
    <row r="255" spans="2:44" ht="14.3" x14ac:dyDescent="0.25">
      <c r="B255" s="182">
        <v>30</v>
      </c>
      <c r="C255" s="182" t="s">
        <v>430</v>
      </c>
      <c r="D255" s="182" t="s">
        <v>209</v>
      </c>
      <c r="E255" s="182" t="s">
        <v>610</v>
      </c>
      <c r="F255" s="182">
        <v>2110</v>
      </c>
      <c r="G255" s="182">
        <v>1450</v>
      </c>
      <c r="H255" s="182">
        <v>2055</v>
      </c>
      <c r="I255" s="182">
        <v>683</v>
      </c>
      <c r="J255" s="182">
        <v>683</v>
      </c>
      <c r="K255" s="182">
        <v>54</v>
      </c>
      <c r="L255" s="182" t="s">
        <v>214</v>
      </c>
      <c r="M255" s="182" t="s">
        <v>163</v>
      </c>
      <c r="N255" s="182" t="s">
        <v>215</v>
      </c>
      <c r="O255" s="182" t="s">
        <v>164</v>
      </c>
      <c r="P255" s="182" t="s">
        <v>165</v>
      </c>
      <c r="Q255" s="182" t="s">
        <v>181</v>
      </c>
      <c r="R255" s="182" t="s">
        <v>165</v>
      </c>
      <c r="S255" s="182" t="s">
        <v>181</v>
      </c>
      <c r="T255" s="182" t="s">
        <v>187</v>
      </c>
      <c r="U255" s="182" t="s">
        <v>168</v>
      </c>
      <c r="V255" s="182" t="s">
        <v>169</v>
      </c>
      <c r="W255" s="182" t="s">
        <v>170</v>
      </c>
      <c r="X255" s="182" t="s">
        <v>170</v>
      </c>
      <c r="Y255" s="182" t="s">
        <v>171</v>
      </c>
      <c r="Z255" s="182" t="s">
        <v>171</v>
      </c>
      <c r="AA255" s="182"/>
      <c r="AB255" s="182"/>
      <c r="AC255" s="182"/>
      <c r="AD255" s="182"/>
      <c r="AE255" s="182"/>
      <c r="AF255" s="182">
        <v>2073</v>
      </c>
      <c r="AG255" s="182">
        <v>1376</v>
      </c>
      <c r="AH255" s="182" t="s">
        <v>175</v>
      </c>
      <c r="AI255" s="182" t="s">
        <v>176</v>
      </c>
      <c r="AJ255" s="182" t="s">
        <v>177</v>
      </c>
      <c r="AK255" s="182" t="s">
        <v>178</v>
      </c>
      <c r="AL255" s="182" t="s">
        <v>179</v>
      </c>
      <c r="AM255" s="183">
        <v>185.95</v>
      </c>
      <c r="AN255" s="183">
        <v>756.76</v>
      </c>
      <c r="AO255" s="183"/>
      <c r="AP255" s="183">
        <v>942.71</v>
      </c>
      <c r="AQ255" s="182"/>
      <c r="AR255" s="182"/>
    </row>
    <row r="256" spans="2:44" ht="14.3" x14ac:dyDescent="0.25">
      <c r="B256" s="184">
        <v>29</v>
      </c>
      <c r="C256" s="184" t="s">
        <v>431</v>
      </c>
      <c r="D256" s="184" t="s">
        <v>209</v>
      </c>
      <c r="E256" s="184" t="s">
        <v>610</v>
      </c>
      <c r="F256" s="184">
        <v>2110</v>
      </c>
      <c r="G256" s="184">
        <v>1020</v>
      </c>
      <c r="H256" s="184">
        <v>2055</v>
      </c>
      <c r="I256" s="184">
        <v>940</v>
      </c>
      <c r="J256" s="184"/>
      <c r="K256" s="184">
        <v>54</v>
      </c>
      <c r="L256" s="184" t="s">
        <v>219</v>
      </c>
      <c r="M256" s="184" t="s">
        <v>163</v>
      </c>
      <c r="N256" s="184" t="s">
        <v>215</v>
      </c>
      <c r="O256" s="184" t="s">
        <v>164</v>
      </c>
      <c r="P256" s="184" t="s">
        <v>165</v>
      </c>
      <c r="Q256" s="184" t="s">
        <v>181</v>
      </c>
      <c r="R256" s="184"/>
      <c r="S256" s="184"/>
      <c r="T256" s="184" t="s">
        <v>167</v>
      </c>
      <c r="U256" s="184" t="s">
        <v>168</v>
      </c>
      <c r="V256" s="184" t="s">
        <v>169</v>
      </c>
      <c r="W256" s="184" t="s">
        <v>170</v>
      </c>
      <c r="X256" s="184"/>
      <c r="Y256" s="184" t="s">
        <v>171</v>
      </c>
      <c r="Z256" s="184" t="s">
        <v>171</v>
      </c>
      <c r="AA256" s="184"/>
      <c r="AB256" s="184"/>
      <c r="AC256" s="184"/>
      <c r="AD256" s="184"/>
      <c r="AE256" s="184"/>
      <c r="AF256" s="184">
        <v>2073</v>
      </c>
      <c r="AG256" s="184">
        <v>946</v>
      </c>
      <c r="AH256" s="184" t="s">
        <v>175</v>
      </c>
      <c r="AI256" s="184" t="s">
        <v>176</v>
      </c>
      <c r="AJ256" s="184" t="s">
        <v>177</v>
      </c>
      <c r="AK256" s="184" t="s">
        <v>178</v>
      </c>
      <c r="AL256" s="184" t="s">
        <v>179</v>
      </c>
      <c r="AM256" s="185">
        <v>178.79</v>
      </c>
      <c r="AN256" s="185">
        <v>350.79</v>
      </c>
      <c r="AO256" s="185"/>
      <c r="AP256" s="185">
        <v>529.58000000000004</v>
      </c>
      <c r="AQ256" s="184" t="s">
        <v>220</v>
      </c>
      <c r="AR256" s="184"/>
    </row>
    <row r="257" spans="2:44" ht="14.3" x14ac:dyDescent="0.25">
      <c r="B257" s="182">
        <v>32</v>
      </c>
      <c r="C257" s="182" t="s">
        <v>432</v>
      </c>
      <c r="D257" s="182" t="s">
        <v>209</v>
      </c>
      <c r="E257" s="182" t="s">
        <v>610</v>
      </c>
      <c r="F257" s="182">
        <v>2110</v>
      </c>
      <c r="G257" s="182">
        <v>1650</v>
      </c>
      <c r="H257" s="182">
        <v>2055</v>
      </c>
      <c r="I257" s="182">
        <v>783</v>
      </c>
      <c r="J257" s="182">
        <v>783</v>
      </c>
      <c r="K257" s="182">
        <v>54</v>
      </c>
      <c r="L257" s="182" t="s">
        <v>214</v>
      </c>
      <c r="M257" s="182" t="s">
        <v>163</v>
      </c>
      <c r="N257" s="182" t="s">
        <v>215</v>
      </c>
      <c r="O257" s="182" t="s">
        <v>164</v>
      </c>
      <c r="P257" s="182" t="s">
        <v>165</v>
      </c>
      <c r="Q257" s="182" t="s">
        <v>181</v>
      </c>
      <c r="R257" s="182" t="s">
        <v>165</v>
      </c>
      <c r="S257" s="182" t="s">
        <v>181</v>
      </c>
      <c r="T257" s="182" t="s">
        <v>187</v>
      </c>
      <c r="U257" s="182" t="s">
        <v>168</v>
      </c>
      <c r="V257" s="182" t="s">
        <v>169</v>
      </c>
      <c r="W257" s="182" t="s">
        <v>170</v>
      </c>
      <c r="X257" s="182" t="s">
        <v>170</v>
      </c>
      <c r="Y257" s="182" t="s">
        <v>171</v>
      </c>
      <c r="Z257" s="182" t="s">
        <v>171</v>
      </c>
      <c r="AA257" s="182"/>
      <c r="AB257" s="182"/>
      <c r="AC257" s="182"/>
      <c r="AD257" s="182"/>
      <c r="AE257" s="182"/>
      <c r="AF257" s="182">
        <v>2073</v>
      </c>
      <c r="AG257" s="182">
        <v>1576</v>
      </c>
      <c r="AH257" s="182" t="s">
        <v>175</v>
      </c>
      <c r="AI257" s="182" t="s">
        <v>176</v>
      </c>
      <c r="AJ257" s="182" t="s">
        <v>177</v>
      </c>
      <c r="AK257" s="182" t="s">
        <v>178</v>
      </c>
      <c r="AL257" s="182" t="s">
        <v>179</v>
      </c>
      <c r="AM257" s="183">
        <v>191.38</v>
      </c>
      <c r="AN257" s="183">
        <v>772.5</v>
      </c>
      <c r="AO257" s="183"/>
      <c r="AP257" s="183">
        <v>963.88</v>
      </c>
      <c r="AQ257" s="182"/>
      <c r="AR257" s="182"/>
    </row>
    <row r="258" spans="2:44" ht="14.3" x14ac:dyDescent="0.25">
      <c r="B258" s="184">
        <v>30</v>
      </c>
      <c r="C258" s="184" t="s">
        <v>433</v>
      </c>
      <c r="D258" s="184" t="s">
        <v>209</v>
      </c>
      <c r="E258" s="184" t="s">
        <v>610</v>
      </c>
      <c r="F258" s="184">
        <v>2110</v>
      </c>
      <c r="G258" s="184">
        <v>1450</v>
      </c>
      <c r="H258" s="184">
        <v>2055</v>
      </c>
      <c r="I258" s="184">
        <v>683</v>
      </c>
      <c r="J258" s="184">
        <v>683</v>
      </c>
      <c r="K258" s="184">
        <v>54</v>
      </c>
      <c r="L258" s="184" t="s">
        <v>214</v>
      </c>
      <c r="M258" s="184" t="s">
        <v>163</v>
      </c>
      <c r="N258" s="184" t="s">
        <v>215</v>
      </c>
      <c r="O258" s="184" t="s">
        <v>164</v>
      </c>
      <c r="P258" s="184" t="s">
        <v>165</v>
      </c>
      <c r="Q258" s="184" t="s">
        <v>181</v>
      </c>
      <c r="R258" s="184" t="s">
        <v>165</v>
      </c>
      <c r="S258" s="184" t="s">
        <v>181</v>
      </c>
      <c r="T258" s="184" t="s">
        <v>187</v>
      </c>
      <c r="U258" s="184" t="s">
        <v>168</v>
      </c>
      <c r="V258" s="184" t="s">
        <v>169</v>
      </c>
      <c r="W258" s="184" t="s">
        <v>170</v>
      </c>
      <c r="X258" s="184" t="s">
        <v>170</v>
      </c>
      <c r="Y258" s="184" t="s">
        <v>171</v>
      </c>
      <c r="Z258" s="184" t="s">
        <v>171</v>
      </c>
      <c r="AA258" s="184"/>
      <c r="AB258" s="184"/>
      <c r="AC258" s="184"/>
      <c r="AD258" s="184"/>
      <c r="AE258" s="184"/>
      <c r="AF258" s="184">
        <v>2073</v>
      </c>
      <c r="AG258" s="184">
        <v>1376</v>
      </c>
      <c r="AH258" s="184" t="s">
        <v>175</v>
      </c>
      <c r="AI258" s="184" t="s">
        <v>176</v>
      </c>
      <c r="AJ258" s="184" t="s">
        <v>177</v>
      </c>
      <c r="AK258" s="184" t="s">
        <v>178</v>
      </c>
      <c r="AL258" s="184" t="s">
        <v>179</v>
      </c>
      <c r="AM258" s="185">
        <v>185.95</v>
      </c>
      <c r="AN258" s="185">
        <v>756.76</v>
      </c>
      <c r="AO258" s="185"/>
      <c r="AP258" s="185">
        <v>942.71</v>
      </c>
      <c r="AQ258" s="184"/>
      <c r="AR258" s="184"/>
    </row>
    <row r="259" spans="2:44" ht="14.3" x14ac:dyDescent="0.25">
      <c r="B259" s="182">
        <v>33</v>
      </c>
      <c r="C259" s="182" t="s">
        <v>434</v>
      </c>
      <c r="D259" s="182" t="s">
        <v>209</v>
      </c>
      <c r="E259" s="182" t="s">
        <v>610</v>
      </c>
      <c r="F259" s="182">
        <v>2110</v>
      </c>
      <c r="G259" s="182">
        <v>1750</v>
      </c>
      <c r="H259" s="182">
        <v>2055</v>
      </c>
      <c r="I259" s="182">
        <v>833</v>
      </c>
      <c r="J259" s="182">
        <v>833</v>
      </c>
      <c r="K259" s="182">
        <v>54</v>
      </c>
      <c r="L259" s="182" t="s">
        <v>214</v>
      </c>
      <c r="M259" s="182" t="s">
        <v>163</v>
      </c>
      <c r="N259" s="182" t="s">
        <v>215</v>
      </c>
      <c r="O259" s="182" t="s">
        <v>164</v>
      </c>
      <c r="P259" s="182" t="s">
        <v>165</v>
      </c>
      <c r="Q259" s="182" t="s">
        <v>181</v>
      </c>
      <c r="R259" s="182" t="s">
        <v>165</v>
      </c>
      <c r="S259" s="182" t="s">
        <v>181</v>
      </c>
      <c r="T259" s="182" t="s">
        <v>187</v>
      </c>
      <c r="U259" s="182" t="s">
        <v>168</v>
      </c>
      <c r="V259" s="182" t="s">
        <v>169</v>
      </c>
      <c r="W259" s="182" t="s">
        <v>170</v>
      </c>
      <c r="X259" s="182" t="s">
        <v>170</v>
      </c>
      <c r="Y259" s="182" t="s">
        <v>171</v>
      </c>
      <c r="Z259" s="182" t="s">
        <v>171</v>
      </c>
      <c r="AA259" s="182"/>
      <c r="AB259" s="182"/>
      <c r="AC259" s="182"/>
      <c r="AD259" s="182"/>
      <c r="AE259" s="182"/>
      <c r="AF259" s="182">
        <v>2073</v>
      </c>
      <c r="AG259" s="182">
        <v>1676</v>
      </c>
      <c r="AH259" s="182" t="s">
        <v>175</v>
      </c>
      <c r="AI259" s="182" t="s">
        <v>176</v>
      </c>
      <c r="AJ259" s="182" t="s">
        <v>177</v>
      </c>
      <c r="AK259" s="182" t="s">
        <v>178</v>
      </c>
      <c r="AL259" s="182" t="s">
        <v>179</v>
      </c>
      <c r="AM259" s="183">
        <v>192.14</v>
      </c>
      <c r="AN259" s="183">
        <v>780.34</v>
      </c>
      <c r="AO259" s="183"/>
      <c r="AP259" s="183">
        <v>972.48</v>
      </c>
      <c r="AQ259" s="182"/>
      <c r="AR259" s="182"/>
    </row>
    <row r="260" spans="2:44" ht="14.3" x14ac:dyDescent="0.25">
      <c r="B260" s="184">
        <v>33</v>
      </c>
      <c r="C260" s="184" t="s">
        <v>435</v>
      </c>
      <c r="D260" s="184" t="s">
        <v>209</v>
      </c>
      <c r="E260" s="184" t="s">
        <v>610</v>
      </c>
      <c r="F260" s="184">
        <v>2110</v>
      </c>
      <c r="G260" s="184">
        <v>1750</v>
      </c>
      <c r="H260" s="184">
        <v>2055</v>
      </c>
      <c r="I260" s="184">
        <v>833</v>
      </c>
      <c r="J260" s="184">
        <v>833</v>
      </c>
      <c r="K260" s="184">
        <v>54</v>
      </c>
      <c r="L260" s="184" t="s">
        <v>214</v>
      </c>
      <c r="M260" s="184" t="s">
        <v>163</v>
      </c>
      <c r="N260" s="184" t="s">
        <v>215</v>
      </c>
      <c r="O260" s="184" t="s">
        <v>164</v>
      </c>
      <c r="P260" s="184" t="s">
        <v>165</v>
      </c>
      <c r="Q260" s="184" t="s">
        <v>181</v>
      </c>
      <c r="R260" s="184" t="s">
        <v>165</v>
      </c>
      <c r="S260" s="184" t="s">
        <v>181</v>
      </c>
      <c r="T260" s="184" t="s">
        <v>187</v>
      </c>
      <c r="U260" s="184" t="s">
        <v>168</v>
      </c>
      <c r="V260" s="184" t="s">
        <v>169</v>
      </c>
      <c r="W260" s="184" t="s">
        <v>170</v>
      </c>
      <c r="X260" s="184" t="s">
        <v>170</v>
      </c>
      <c r="Y260" s="184" t="s">
        <v>171</v>
      </c>
      <c r="Z260" s="184" t="s">
        <v>171</v>
      </c>
      <c r="AA260" s="184"/>
      <c r="AB260" s="184"/>
      <c r="AC260" s="184"/>
      <c r="AD260" s="184"/>
      <c r="AE260" s="184"/>
      <c r="AF260" s="184">
        <v>2073</v>
      </c>
      <c r="AG260" s="184">
        <v>1676</v>
      </c>
      <c r="AH260" s="184" t="s">
        <v>175</v>
      </c>
      <c r="AI260" s="184" t="s">
        <v>176</v>
      </c>
      <c r="AJ260" s="184" t="s">
        <v>177</v>
      </c>
      <c r="AK260" s="184" t="s">
        <v>178</v>
      </c>
      <c r="AL260" s="184" t="s">
        <v>179</v>
      </c>
      <c r="AM260" s="185">
        <v>192.14</v>
      </c>
      <c r="AN260" s="185">
        <v>780.34</v>
      </c>
      <c r="AO260" s="185"/>
      <c r="AP260" s="185">
        <v>972.48</v>
      </c>
      <c r="AQ260" s="184"/>
      <c r="AR260" s="184"/>
    </row>
    <row r="261" spans="2:44" ht="14.3" x14ac:dyDescent="0.25">
      <c r="B261" s="182">
        <v>29</v>
      </c>
      <c r="C261" s="182" t="s">
        <v>436</v>
      </c>
      <c r="D261" s="182" t="s">
        <v>209</v>
      </c>
      <c r="E261" s="182" t="s">
        <v>610</v>
      </c>
      <c r="F261" s="182">
        <v>2110</v>
      </c>
      <c r="G261" s="182">
        <v>1020</v>
      </c>
      <c r="H261" s="182">
        <v>2055</v>
      </c>
      <c r="I261" s="182">
        <v>940</v>
      </c>
      <c r="J261" s="182"/>
      <c r="K261" s="182">
        <v>54</v>
      </c>
      <c r="L261" s="182" t="s">
        <v>219</v>
      </c>
      <c r="M261" s="182" t="s">
        <v>163</v>
      </c>
      <c r="N261" s="182" t="s">
        <v>215</v>
      </c>
      <c r="O261" s="182" t="s">
        <v>164</v>
      </c>
      <c r="P261" s="182" t="s">
        <v>165</v>
      </c>
      <c r="Q261" s="182" t="s">
        <v>181</v>
      </c>
      <c r="R261" s="182"/>
      <c r="S261" s="182"/>
      <c r="T261" s="182" t="s">
        <v>167</v>
      </c>
      <c r="U261" s="182" t="s">
        <v>168</v>
      </c>
      <c r="V261" s="182" t="s">
        <v>169</v>
      </c>
      <c r="W261" s="182" t="s">
        <v>170</v>
      </c>
      <c r="X261" s="182"/>
      <c r="Y261" s="182" t="s">
        <v>171</v>
      </c>
      <c r="Z261" s="182" t="s">
        <v>171</v>
      </c>
      <c r="AA261" s="182"/>
      <c r="AB261" s="182"/>
      <c r="AC261" s="182"/>
      <c r="AD261" s="182"/>
      <c r="AE261" s="182"/>
      <c r="AF261" s="182">
        <v>2073</v>
      </c>
      <c r="AG261" s="182">
        <v>946</v>
      </c>
      <c r="AH261" s="182" t="s">
        <v>175</v>
      </c>
      <c r="AI261" s="182" t="s">
        <v>176</v>
      </c>
      <c r="AJ261" s="182" t="s">
        <v>177</v>
      </c>
      <c r="AK261" s="182" t="s">
        <v>178</v>
      </c>
      <c r="AL261" s="182" t="s">
        <v>179</v>
      </c>
      <c r="AM261" s="183">
        <v>178.79</v>
      </c>
      <c r="AN261" s="183">
        <v>350.79</v>
      </c>
      <c r="AO261" s="183"/>
      <c r="AP261" s="183">
        <v>529.58000000000004</v>
      </c>
      <c r="AQ261" s="182" t="s">
        <v>220</v>
      </c>
      <c r="AR261" s="182"/>
    </row>
    <row r="262" spans="2:44" ht="14.3" x14ac:dyDescent="0.25">
      <c r="B262" s="184">
        <v>25</v>
      </c>
      <c r="C262" s="184" t="s">
        <v>437</v>
      </c>
      <c r="D262" s="184" t="s">
        <v>209</v>
      </c>
      <c r="E262" s="184" t="s">
        <v>610</v>
      </c>
      <c r="F262" s="184">
        <v>2110</v>
      </c>
      <c r="G262" s="184">
        <v>820</v>
      </c>
      <c r="H262" s="184">
        <v>2055</v>
      </c>
      <c r="I262" s="184">
        <v>740</v>
      </c>
      <c r="J262" s="184"/>
      <c r="K262" s="184">
        <v>54</v>
      </c>
      <c r="L262" s="184" t="s">
        <v>210</v>
      </c>
      <c r="M262" s="184" t="s">
        <v>163</v>
      </c>
      <c r="N262" s="184" t="s">
        <v>211</v>
      </c>
      <c r="O262" s="184" t="s">
        <v>164</v>
      </c>
      <c r="P262" s="184" t="s">
        <v>165</v>
      </c>
      <c r="Q262" s="184" t="s">
        <v>181</v>
      </c>
      <c r="R262" s="184"/>
      <c r="S262" s="184"/>
      <c r="T262" s="184" t="s">
        <v>167</v>
      </c>
      <c r="U262" s="184" t="s">
        <v>168</v>
      </c>
      <c r="V262" s="184" t="s">
        <v>169</v>
      </c>
      <c r="W262" s="184" t="s">
        <v>170</v>
      </c>
      <c r="X262" s="184"/>
      <c r="Y262" s="184" t="s">
        <v>171</v>
      </c>
      <c r="Z262" s="184" t="s">
        <v>171</v>
      </c>
      <c r="AA262" s="184"/>
      <c r="AB262" s="184"/>
      <c r="AC262" s="184"/>
      <c r="AD262" s="184"/>
      <c r="AE262" s="184"/>
      <c r="AF262" s="184">
        <v>2073</v>
      </c>
      <c r="AG262" s="184">
        <v>746</v>
      </c>
      <c r="AH262" s="184" t="s">
        <v>175</v>
      </c>
      <c r="AI262" s="184" t="s">
        <v>176</v>
      </c>
      <c r="AJ262" s="184" t="s">
        <v>177</v>
      </c>
      <c r="AK262" s="184" t="s">
        <v>178</v>
      </c>
      <c r="AL262" s="184" t="s">
        <v>179</v>
      </c>
      <c r="AM262" s="185">
        <v>171.49</v>
      </c>
      <c r="AN262" s="185">
        <v>239.43</v>
      </c>
      <c r="AO262" s="185"/>
      <c r="AP262" s="185">
        <v>410.92</v>
      </c>
      <c r="AQ262" s="184"/>
      <c r="AR262" s="184"/>
    </row>
    <row r="263" spans="2:44" ht="14.3" x14ac:dyDescent="0.25">
      <c r="B263" s="182">
        <v>22</v>
      </c>
      <c r="C263" s="182" t="s">
        <v>438</v>
      </c>
      <c r="D263" s="182" t="s">
        <v>209</v>
      </c>
      <c r="E263" s="182" t="s">
        <v>610</v>
      </c>
      <c r="F263" s="182">
        <v>2110</v>
      </c>
      <c r="G263" s="182">
        <v>620</v>
      </c>
      <c r="H263" s="182">
        <v>2055</v>
      </c>
      <c r="I263" s="182">
        <v>540</v>
      </c>
      <c r="J263" s="182"/>
      <c r="K263" s="182">
        <v>54</v>
      </c>
      <c r="L263" s="182" t="s">
        <v>210</v>
      </c>
      <c r="M263" s="182" t="s">
        <v>163</v>
      </c>
      <c r="N263" s="182" t="s">
        <v>211</v>
      </c>
      <c r="O263" s="182" t="s">
        <v>164</v>
      </c>
      <c r="P263" s="182" t="s">
        <v>165</v>
      </c>
      <c r="Q263" s="182" t="s">
        <v>181</v>
      </c>
      <c r="R263" s="182"/>
      <c r="S263" s="182"/>
      <c r="T263" s="182" t="s">
        <v>167</v>
      </c>
      <c r="U263" s="182" t="s">
        <v>168</v>
      </c>
      <c r="V263" s="182" t="s">
        <v>169</v>
      </c>
      <c r="W263" s="182" t="s">
        <v>170</v>
      </c>
      <c r="X263" s="182"/>
      <c r="Y263" s="182" t="s">
        <v>171</v>
      </c>
      <c r="Z263" s="182" t="s">
        <v>171</v>
      </c>
      <c r="AA263" s="182"/>
      <c r="AB263" s="182"/>
      <c r="AC263" s="182"/>
      <c r="AD263" s="182"/>
      <c r="AE263" s="182"/>
      <c r="AF263" s="182">
        <v>2073</v>
      </c>
      <c r="AG263" s="182">
        <v>546</v>
      </c>
      <c r="AH263" s="182" t="s">
        <v>175</v>
      </c>
      <c r="AI263" s="182" t="s">
        <v>176</v>
      </c>
      <c r="AJ263" s="182" t="s">
        <v>177</v>
      </c>
      <c r="AK263" s="182" t="s">
        <v>178</v>
      </c>
      <c r="AL263" s="182" t="s">
        <v>179</v>
      </c>
      <c r="AM263" s="183">
        <v>166.05</v>
      </c>
      <c r="AN263" s="183">
        <v>169.84</v>
      </c>
      <c r="AO263" s="183"/>
      <c r="AP263" s="183">
        <v>335.89</v>
      </c>
      <c r="AQ263" s="182"/>
      <c r="AR263" s="182"/>
    </row>
    <row r="264" spans="2:44" ht="14.3" x14ac:dyDescent="0.25">
      <c r="B264" s="184">
        <v>22</v>
      </c>
      <c r="C264" s="184" t="s">
        <v>439</v>
      </c>
      <c r="D264" s="184" t="s">
        <v>209</v>
      </c>
      <c r="E264" s="184" t="s">
        <v>610</v>
      </c>
      <c r="F264" s="184">
        <v>2110</v>
      </c>
      <c r="G264" s="184">
        <v>620</v>
      </c>
      <c r="H264" s="184">
        <v>2055</v>
      </c>
      <c r="I264" s="184">
        <v>540</v>
      </c>
      <c r="J264" s="184"/>
      <c r="K264" s="184">
        <v>54</v>
      </c>
      <c r="L264" s="184" t="s">
        <v>210</v>
      </c>
      <c r="M264" s="184" t="s">
        <v>163</v>
      </c>
      <c r="N264" s="184" t="s">
        <v>211</v>
      </c>
      <c r="O264" s="184" t="s">
        <v>164</v>
      </c>
      <c r="P264" s="184" t="s">
        <v>165</v>
      </c>
      <c r="Q264" s="184" t="s">
        <v>181</v>
      </c>
      <c r="R264" s="184"/>
      <c r="S264" s="184"/>
      <c r="T264" s="184" t="s">
        <v>167</v>
      </c>
      <c r="U264" s="184" t="s">
        <v>168</v>
      </c>
      <c r="V264" s="184" t="s">
        <v>169</v>
      </c>
      <c r="W264" s="184" t="s">
        <v>170</v>
      </c>
      <c r="X264" s="184"/>
      <c r="Y264" s="184" t="s">
        <v>171</v>
      </c>
      <c r="Z264" s="184" t="s">
        <v>171</v>
      </c>
      <c r="AA264" s="184"/>
      <c r="AB264" s="184"/>
      <c r="AC264" s="184"/>
      <c r="AD264" s="184"/>
      <c r="AE264" s="184"/>
      <c r="AF264" s="184">
        <v>2073</v>
      </c>
      <c r="AG264" s="184">
        <v>546</v>
      </c>
      <c r="AH264" s="184" t="s">
        <v>175</v>
      </c>
      <c r="AI264" s="184" t="s">
        <v>176</v>
      </c>
      <c r="AJ264" s="184" t="s">
        <v>177</v>
      </c>
      <c r="AK264" s="184" t="s">
        <v>178</v>
      </c>
      <c r="AL264" s="184" t="s">
        <v>179</v>
      </c>
      <c r="AM264" s="185">
        <v>166.05</v>
      </c>
      <c r="AN264" s="185">
        <v>169.84</v>
      </c>
      <c r="AO264" s="185"/>
      <c r="AP264" s="185">
        <v>335.89</v>
      </c>
      <c r="AQ264" s="184"/>
      <c r="AR264" s="184"/>
    </row>
    <row r="265" spans="2:44" ht="14.3" x14ac:dyDescent="0.25">
      <c r="B265" s="182">
        <v>22</v>
      </c>
      <c r="C265" s="182" t="s">
        <v>440</v>
      </c>
      <c r="D265" s="182" t="s">
        <v>209</v>
      </c>
      <c r="E265" s="182" t="s">
        <v>610</v>
      </c>
      <c r="F265" s="182">
        <v>2110</v>
      </c>
      <c r="G265" s="182">
        <v>620</v>
      </c>
      <c r="H265" s="182">
        <v>2055</v>
      </c>
      <c r="I265" s="182">
        <v>540</v>
      </c>
      <c r="J265" s="182"/>
      <c r="K265" s="182">
        <v>54</v>
      </c>
      <c r="L265" s="182" t="s">
        <v>210</v>
      </c>
      <c r="M265" s="182" t="s">
        <v>163</v>
      </c>
      <c r="N265" s="182" t="s">
        <v>211</v>
      </c>
      <c r="O265" s="182" t="s">
        <v>164</v>
      </c>
      <c r="P265" s="182" t="s">
        <v>165</v>
      </c>
      <c r="Q265" s="182" t="s">
        <v>181</v>
      </c>
      <c r="R265" s="182"/>
      <c r="S265" s="182"/>
      <c r="T265" s="182" t="s">
        <v>167</v>
      </c>
      <c r="U265" s="182" t="s">
        <v>168</v>
      </c>
      <c r="V265" s="182" t="s">
        <v>169</v>
      </c>
      <c r="W265" s="182" t="s">
        <v>170</v>
      </c>
      <c r="X265" s="182"/>
      <c r="Y265" s="182" t="s">
        <v>171</v>
      </c>
      <c r="Z265" s="182" t="s">
        <v>171</v>
      </c>
      <c r="AA265" s="182"/>
      <c r="AB265" s="182"/>
      <c r="AC265" s="182"/>
      <c r="AD265" s="182"/>
      <c r="AE265" s="182"/>
      <c r="AF265" s="182">
        <v>2073</v>
      </c>
      <c r="AG265" s="182">
        <v>546</v>
      </c>
      <c r="AH265" s="182" t="s">
        <v>175</v>
      </c>
      <c r="AI265" s="182" t="s">
        <v>176</v>
      </c>
      <c r="AJ265" s="182" t="s">
        <v>177</v>
      </c>
      <c r="AK265" s="182" t="s">
        <v>178</v>
      </c>
      <c r="AL265" s="182" t="s">
        <v>179</v>
      </c>
      <c r="AM265" s="183">
        <v>166.05</v>
      </c>
      <c r="AN265" s="183">
        <v>169.84</v>
      </c>
      <c r="AO265" s="183"/>
      <c r="AP265" s="183">
        <v>335.89</v>
      </c>
      <c r="AQ265" s="182"/>
      <c r="AR265" s="182"/>
    </row>
    <row r="266" spans="2:44" ht="14.3" x14ac:dyDescent="0.25">
      <c r="B266" s="184">
        <v>30</v>
      </c>
      <c r="C266" s="184" t="s">
        <v>441</v>
      </c>
      <c r="D266" s="184" t="s">
        <v>209</v>
      </c>
      <c r="E266" s="184" t="s">
        <v>610</v>
      </c>
      <c r="F266" s="184">
        <v>2110</v>
      </c>
      <c r="G266" s="184">
        <v>1450</v>
      </c>
      <c r="H266" s="184">
        <v>2055</v>
      </c>
      <c r="I266" s="184">
        <v>683</v>
      </c>
      <c r="J266" s="184">
        <v>683</v>
      </c>
      <c r="K266" s="184">
        <v>54</v>
      </c>
      <c r="L266" s="184" t="s">
        <v>214</v>
      </c>
      <c r="M266" s="184" t="s">
        <v>163</v>
      </c>
      <c r="N266" s="184" t="s">
        <v>215</v>
      </c>
      <c r="O266" s="184" t="s">
        <v>164</v>
      </c>
      <c r="P266" s="184" t="s">
        <v>165</v>
      </c>
      <c r="Q266" s="184" t="s">
        <v>181</v>
      </c>
      <c r="R266" s="184" t="s">
        <v>165</v>
      </c>
      <c r="S266" s="184" t="s">
        <v>181</v>
      </c>
      <c r="T266" s="184" t="s">
        <v>187</v>
      </c>
      <c r="U266" s="184" t="s">
        <v>168</v>
      </c>
      <c r="V266" s="184" t="s">
        <v>169</v>
      </c>
      <c r="W266" s="184" t="s">
        <v>170</v>
      </c>
      <c r="X266" s="184" t="s">
        <v>170</v>
      </c>
      <c r="Y266" s="184" t="s">
        <v>171</v>
      </c>
      <c r="Z266" s="184" t="s">
        <v>171</v>
      </c>
      <c r="AA266" s="184"/>
      <c r="AB266" s="184"/>
      <c r="AC266" s="184"/>
      <c r="AD266" s="184"/>
      <c r="AE266" s="184"/>
      <c r="AF266" s="184">
        <v>2073</v>
      </c>
      <c r="AG266" s="184">
        <v>1376</v>
      </c>
      <c r="AH266" s="184" t="s">
        <v>175</v>
      </c>
      <c r="AI266" s="184" t="s">
        <v>176</v>
      </c>
      <c r="AJ266" s="184" t="s">
        <v>177</v>
      </c>
      <c r="AK266" s="184" t="s">
        <v>178</v>
      </c>
      <c r="AL266" s="184" t="s">
        <v>179</v>
      </c>
      <c r="AM266" s="185">
        <v>185.95</v>
      </c>
      <c r="AN266" s="185">
        <v>756.76</v>
      </c>
      <c r="AO266" s="185"/>
      <c r="AP266" s="185">
        <v>942.71</v>
      </c>
      <c r="AQ266" s="184"/>
      <c r="AR266" s="184"/>
    </row>
    <row r="267" spans="2:44" ht="14.3" x14ac:dyDescent="0.25">
      <c r="B267" s="182">
        <v>22</v>
      </c>
      <c r="C267" s="182" t="s">
        <v>442</v>
      </c>
      <c r="D267" s="182" t="s">
        <v>209</v>
      </c>
      <c r="E267" s="182" t="s">
        <v>610</v>
      </c>
      <c r="F267" s="182">
        <v>2110</v>
      </c>
      <c r="G267" s="182">
        <v>620</v>
      </c>
      <c r="H267" s="182">
        <v>2055</v>
      </c>
      <c r="I267" s="182">
        <v>540</v>
      </c>
      <c r="J267" s="182"/>
      <c r="K267" s="182">
        <v>54</v>
      </c>
      <c r="L267" s="182" t="s">
        <v>210</v>
      </c>
      <c r="M267" s="182" t="s">
        <v>163</v>
      </c>
      <c r="N267" s="182" t="s">
        <v>211</v>
      </c>
      <c r="O267" s="182" t="s">
        <v>164</v>
      </c>
      <c r="P267" s="182" t="s">
        <v>165</v>
      </c>
      <c r="Q267" s="182" t="s">
        <v>181</v>
      </c>
      <c r="R267" s="182"/>
      <c r="S267" s="182"/>
      <c r="T267" s="182" t="s">
        <v>167</v>
      </c>
      <c r="U267" s="182" t="s">
        <v>168</v>
      </c>
      <c r="V267" s="182" t="s">
        <v>169</v>
      </c>
      <c r="W267" s="182" t="s">
        <v>170</v>
      </c>
      <c r="X267" s="182"/>
      <c r="Y267" s="182" t="s">
        <v>171</v>
      </c>
      <c r="Z267" s="182" t="s">
        <v>171</v>
      </c>
      <c r="AA267" s="182"/>
      <c r="AB267" s="182"/>
      <c r="AC267" s="182"/>
      <c r="AD267" s="182"/>
      <c r="AE267" s="182"/>
      <c r="AF267" s="182">
        <v>2073</v>
      </c>
      <c r="AG267" s="182">
        <v>546</v>
      </c>
      <c r="AH267" s="182" t="s">
        <v>175</v>
      </c>
      <c r="AI267" s="182" t="s">
        <v>176</v>
      </c>
      <c r="AJ267" s="182" t="s">
        <v>177</v>
      </c>
      <c r="AK267" s="182" t="s">
        <v>178</v>
      </c>
      <c r="AL267" s="182" t="s">
        <v>179</v>
      </c>
      <c r="AM267" s="183">
        <v>166.05</v>
      </c>
      <c r="AN267" s="183">
        <v>169.84</v>
      </c>
      <c r="AO267" s="183"/>
      <c r="AP267" s="183">
        <v>335.89</v>
      </c>
      <c r="AQ267" s="182"/>
      <c r="AR267" s="182"/>
    </row>
    <row r="268" spans="2:44" ht="14.3" x14ac:dyDescent="0.25">
      <c r="B268" s="184">
        <v>22</v>
      </c>
      <c r="C268" s="184" t="s">
        <v>443</v>
      </c>
      <c r="D268" s="184" t="s">
        <v>209</v>
      </c>
      <c r="E268" s="184" t="s">
        <v>610</v>
      </c>
      <c r="F268" s="184">
        <v>2110</v>
      </c>
      <c r="G268" s="184">
        <v>620</v>
      </c>
      <c r="H268" s="184">
        <v>2055</v>
      </c>
      <c r="I268" s="184">
        <v>540</v>
      </c>
      <c r="J268" s="184"/>
      <c r="K268" s="184">
        <v>54</v>
      </c>
      <c r="L268" s="184" t="s">
        <v>210</v>
      </c>
      <c r="M268" s="184" t="s">
        <v>163</v>
      </c>
      <c r="N268" s="184" t="s">
        <v>211</v>
      </c>
      <c r="O268" s="184" t="s">
        <v>164</v>
      </c>
      <c r="P268" s="184" t="s">
        <v>165</v>
      </c>
      <c r="Q268" s="184" t="s">
        <v>181</v>
      </c>
      <c r="R268" s="184"/>
      <c r="S268" s="184"/>
      <c r="T268" s="184" t="s">
        <v>167</v>
      </c>
      <c r="U268" s="184" t="s">
        <v>168</v>
      </c>
      <c r="V268" s="184" t="s">
        <v>169</v>
      </c>
      <c r="W268" s="184" t="s">
        <v>170</v>
      </c>
      <c r="X268" s="184"/>
      <c r="Y268" s="184" t="s">
        <v>171</v>
      </c>
      <c r="Z268" s="184" t="s">
        <v>171</v>
      </c>
      <c r="AA268" s="184"/>
      <c r="AB268" s="184"/>
      <c r="AC268" s="184"/>
      <c r="AD268" s="184"/>
      <c r="AE268" s="184"/>
      <c r="AF268" s="184">
        <v>2073</v>
      </c>
      <c r="AG268" s="184">
        <v>546</v>
      </c>
      <c r="AH268" s="184" t="s">
        <v>175</v>
      </c>
      <c r="AI268" s="184" t="s">
        <v>176</v>
      </c>
      <c r="AJ268" s="184" t="s">
        <v>177</v>
      </c>
      <c r="AK268" s="184" t="s">
        <v>178</v>
      </c>
      <c r="AL268" s="184" t="s">
        <v>179</v>
      </c>
      <c r="AM268" s="185">
        <v>166.05</v>
      </c>
      <c r="AN268" s="185">
        <v>169.84</v>
      </c>
      <c r="AO268" s="185"/>
      <c r="AP268" s="185">
        <v>335.89</v>
      </c>
      <c r="AQ268" s="184"/>
      <c r="AR268" s="184"/>
    </row>
    <row r="269" spans="2:44" ht="14.3" x14ac:dyDescent="0.25">
      <c r="B269" s="182">
        <v>39</v>
      </c>
      <c r="C269" s="182" t="s">
        <v>634</v>
      </c>
      <c r="D269" s="182" t="s">
        <v>621</v>
      </c>
      <c r="E269" s="182" t="s">
        <v>622</v>
      </c>
      <c r="F269" s="182">
        <v>2110</v>
      </c>
      <c r="G269" s="182">
        <v>920</v>
      </c>
      <c r="H269" s="182">
        <v>2055</v>
      </c>
      <c r="I269" s="182">
        <v>840</v>
      </c>
      <c r="J269" s="182"/>
      <c r="K269" s="182">
        <v>54</v>
      </c>
      <c r="L269" s="182" t="s">
        <v>214</v>
      </c>
      <c r="M269" s="182" t="s">
        <v>163</v>
      </c>
      <c r="N269" s="182" t="s">
        <v>215</v>
      </c>
      <c r="O269" s="182" t="s">
        <v>164</v>
      </c>
      <c r="P269" s="182" t="s">
        <v>165</v>
      </c>
      <c r="Q269" s="182" t="s">
        <v>181</v>
      </c>
      <c r="R269" s="182"/>
      <c r="S269" s="182"/>
      <c r="T269" s="182" t="s">
        <v>167</v>
      </c>
      <c r="U269" s="182" t="s">
        <v>168</v>
      </c>
      <c r="V269" s="182" t="s">
        <v>169</v>
      </c>
      <c r="W269" s="182" t="s">
        <v>170</v>
      </c>
      <c r="X269" s="182"/>
      <c r="Y269" s="182" t="s">
        <v>171</v>
      </c>
      <c r="Z269" s="182" t="s">
        <v>171</v>
      </c>
      <c r="AA269" s="182"/>
      <c r="AB269" s="182"/>
      <c r="AC269" s="182"/>
      <c r="AD269" s="182"/>
      <c r="AE269" s="182"/>
      <c r="AF269" s="182">
        <v>2073</v>
      </c>
      <c r="AG269" s="182">
        <v>846</v>
      </c>
      <c r="AH269" s="182" t="s">
        <v>175</v>
      </c>
      <c r="AI269" s="182" t="s">
        <v>176</v>
      </c>
      <c r="AJ269" s="182"/>
      <c r="AK269" s="182"/>
      <c r="AL269" s="182" t="s">
        <v>623</v>
      </c>
      <c r="AM269" s="183">
        <v>154.86000000000001</v>
      </c>
      <c r="AN269" s="183">
        <v>384.13</v>
      </c>
      <c r="AO269" s="183"/>
      <c r="AP269" s="183">
        <v>538.99</v>
      </c>
      <c r="AQ269" s="182"/>
      <c r="AR269" s="182"/>
    </row>
    <row r="270" spans="2:44" ht="14.3" x14ac:dyDescent="0.25">
      <c r="B270" s="184">
        <v>37</v>
      </c>
      <c r="C270" s="184" t="s">
        <v>635</v>
      </c>
      <c r="D270" s="184" t="s">
        <v>625</v>
      </c>
      <c r="E270" s="184" t="s">
        <v>626</v>
      </c>
      <c r="F270" s="184">
        <v>2110</v>
      </c>
      <c r="G270" s="184">
        <v>820</v>
      </c>
      <c r="H270" s="184">
        <v>2055</v>
      </c>
      <c r="I270" s="184">
        <v>740</v>
      </c>
      <c r="J270" s="184"/>
      <c r="K270" s="184">
        <v>44</v>
      </c>
      <c r="L270" s="184" t="s">
        <v>617</v>
      </c>
      <c r="M270" s="184" t="s">
        <v>185</v>
      </c>
      <c r="N270" s="184" t="s">
        <v>192</v>
      </c>
      <c r="O270" s="184" t="s">
        <v>164</v>
      </c>
      <c r="P270" s="184" t="s">
        <v>165</v>
      </c>
      <c r="Q270" s="184" t="s">
        <v>181</v>
      </c>
      <c r="R270" s="184"/>
      <c r="S270" s="184"/>
      <c r="T270" s="184" t="s">
        <v>167</v>
      </c>
      <c r="U270" s="184" t="s">
        <v>168</v>
      </c>
      <c r="V270" s="184" t="s">
        <v>169</v>
      </c>
      <c r="W270" s="184" t="s">
        <v>170</v>
      </c>
      <c r="X270" s="184"/>
      <c r="Y270" s="184" t="s">
        <v>171</v>
      </c>
      <c r="Z270" s="184" t="s">
        <v>171</v>
      </c>
      <c r="AA270" s="184"/>
      <c r="AB270" s="184"/>
      <c r="AC270" s="184"/>
      <c r="AD270" s="184"/>
      <c r="AE270" s="184"/>
      <c r="AF270" s="184">
        <v>2073</v>
      </c>
      <c r="AG270" s="184">
        <v>746</v>
      </c>
      <c r="AH270" s="184" t="s">
        <v>177</v>
      </c>
      <c r="AI270" s="184" t="s">
        <v>176</v>
      </c>
      <c r="AJ270" s="184" t="s">
        <v>177</v>
      </c>
      <c r="AK270" s="184" t="s">
        <v>178</v>
      </c>
      <c r="AL270" s="184" t="s">
        <v>179</v>
      </c>
      <c r="AM270" s="185">
        <v>149.22999999999999</v>
      </c>
      <c r="AN270" s="185">
        <v>277.23</v>
      </c>
      <c r="AO270" s="185"/>
      <c r="AP270" s="185">
        <v>426.46</v>
      </c>
      <c r="AQ270" s="184"/>
      <c r="AR270" s="184"/>
    </row>
    <row r="271" spans="2:44" ht="14.3" x14ac:dyDescent="0.25">
      <c r="B271" s="182">
        <v>38</v>
      </c>
      <c r="C271" s="182" t="s">
        <v>636</v>
      </c>
      <c r="D271" s="182" t="s">
        <v>628</v>
      </c>
      <c r="E271" s="182" t="s">
        <v>626</v>
      </c>
      <c r="F271" s="182">
        <v>2110</v>
      </c>
      <c r="G271" s="182">
        <v>1500</v>
      </c>
      <c r="H271" s="182">
        <v>2055</v>
      </c>
      <c r="I271" s="182">
        <v>1420</v>
      </c>
      <c r="J271" s="182"/>
      <c r="K271" s="182">
        <v>54</v>
      </c>
      <c r="L271" s="182" t="s">
        <v>214</v>
      </c>
      <c r="M271" s="182" t="s">
        <v>238</v>
      </c>
      <c r="N271" s="182" t="s">
        <v>64</v>
      </c>
      <c r="O271" s="182" t="s">
        <v>164</v>
      </c>
      <c r="P271" s="182" t="s">
        <v>165</v>
      </c>
      <c r="Q271" s="182" t="s">
        <v>181</v>
      </c>
      <c r="R271" s="182"/>
      <c r="S271" s="182"/>
      <c r="T271" s="182" t="s">
        <v>167</v>
      </c>
      <c r="U271" s="182" t="s">
        <v>168</v>
      </c>
      <c r="V271" s="182" t="s">
        <v>169</v>
      </c>
      <c r="W271" s="182" t="s">
        <v>170</v>
      </c>
      <c r="X271" s="182"/>
      <c r="Y271" s="182"/>
      <c r="Z271" s="182"/>
      <c r="AA271" s="182"/>
      <c r="AB271" s="182"/>
      <c r="AC271" s="182"/>
      <c r="AD271" s="182"/>
      <c r="AE271" s="182"/>
      <c r="AF271" s="182">
        <v>2073</v>
      </c>
      <c r="AG271" s="182">
        <v>1426</v>
      </c>
      <c r="AH271" s="182" t="s">
        <v>175</v>
      </c>
      <c r="AI271" s="182" t="s">
        <v>176</v>
      </c>
      <c r="AJ271" s="182" t="s">
        <v>177</v>
      </c>
      <c r="AK271" s="182" t="s">
        <v>178</v>
      </c>
      <c r="AL271" s="182" t="s">
        <v>179</v>
      </c>
      <c r="AM271" s="183">
        <v>186.35</v>
      </c>
      <c r="AN271" s="183">
        <v>681.68</v>
      </c>
      <c r="AO271" s="183"/>
      <c r="AP271" s="183">
        <v>868.03</v>
      </c>
      <c r="AQ271" s="182" t="s">
        <v>220</v>
      </c>
      <c r="AR271" s="182" t="s">
        <v>171</v>
      </c>
    </row>
    <row r="272" spans="2:44" ht="14.3" x14ac:dyDescent="0.25">
      <c r="B272" s="184">
        <v>29</v>
      </c>
      <c r="C272" s="184" t="s">
        <v>444</v>
      </c>
      <c r="D272" s="184" t="s">
        <v>209</v>
      </c>
      <c r="E272" s="184" t="s">
        <v>610</v>
      </c>
      <c r="F272" s="184">
        <v>2110</v>
      </c>
      <c r="G272" s="184">
        <v>1020</v>
      </c>
      <c r="H272" s="184">
        <v>2055</v>
      </c>
      <c r="I272" s="184">
        <v>940</v>
      </c>
      <c r="J272" s="184"/>
      <c r="K272" s="184">
        <v>54</v>
      </c>
      <c r="L272" s="184" t="s">
        <v>219</v>
      </c>
      <c r="M272" s="184" t="s">
        <v>163</v>
      </c>
      <c r="N272" s="184" t="s">
        <v>215</v>
      </c>
      <c r="O272" s="184" t="s">
        <v>164</v>
      </c>
      <c r="P272" s="184" t="s">
        <v>165</v>
      </c>
      <c r="Q272" s="184" t="s">
        <v>181</v>
      </c>
      <c r="R272" s="184"/>
      <c r="S272" s="184"/>
      <c r="T272" s="184" t="s">
        <v>167</v>
      </c>
      <c r="U272" s="184" t="s">
        <v>168</v>
      </c>
      <c r="V272" s="184" t="s">
        <v>169</v>
      </c>
      <c r="W272" s="184" t="s">
        <v>170</v>
      </c>
      <c r="X272" s="184"/>
      <c r="Y272" s="184" t="s">
        <v>171</v>
      </c>
      <c r="Z272" s="184" t="s">
        <v>171</v>
      </c>
      <c r="AA272" s="184"/>
      <c r="AB272" s="184"/>
      <c r="AC272" s="184"/>
      <c r="AD272" s="184"/>
      <c r="AE272" s="184"/>
      <c r="AF272" s="184">
        <v>2073</v>
      </c>
      <c r="AG272" s="184">
        <v>946</v>
      </c>
      <c r="AH272" s="184" t="s">
        <v>175</v>
      </c>
      <c r="AI272" s="184" t="s">
        <v>176</v>
      </c>
      <c r="AJ272" s="184" t="s">
        <v>177</v>
      </c>
      <c r="AK272" s="184" t="s">
        <v>178</v>
      </c>
      <c r="AL272" s="184" t="s">
        <v>179</v>
      </c>
      <c r="AM272" s="185">
        <v>178.79</v>
      </c>
      <c r="AN272" s="185">
        <v>350.79</v>
      </c>
      <c r="AO272" s="185"/>
      <c r="AP272" s="185">
        <v>529.58000000000004</v>
      </c>
      <c r="AQ272" s="184" t="s">
        <v>220</v>
      </c>
      <c r="AR272" s="184"/>
    </row>
    <row r="273" spans="2:44" ht="14.3" x14ac:dyDescent="0.25">
      <c r="B273" s="182">
        <v>25</v>
      </c>
      <c r="C273" s="182" t="s">
        <v>445</v>
      </c>
      <c r="D273" s="182" t="s">
        <v>209</v>
      </c>
      <c r="E273" s="182" t="s">
        <v>610</v>
      </c>
      <c r="F273" s="182">
        <v>2110</v>
      </c>
      <c r="G273" s="182">
        <v>820</v>
      </c>
      <c r="H273" s="182">
        <v>2055</v>
      </c>
      <c r="I273" s="182">
        <v>740</v>
      </c>
      <c r="J273" s="182"/>
      <c r="K273" s="182">
        <v>54</v>
      </c>
      <c r="L273" s="182" t="s">
        <v>210</v>
      </c>
      <c r="M273" s="182" t="s">
        <v>163</v>
      </c>
      <c r="N273" s="182" t="s">
        <v>211</v>
      </c>
      <c r="O273" s="182" t="s">
        <v>164</v>
      </c>
      <c r="P273" s="182" t="s">
        <v>165</v>
      </c>
      <c r="Q273" s="182" t="s">
        <v>181</v>
      </c>
      <c r="R273" s="182"/>
      <c r="S273" s="182"/>
      <c r="T273" s="182" t="s">
        <v>167</v>
      </c>
      <c r="U273" s="182" t="s">
        <v>168</v>
      </c>
      <c r="V273" s="182" t="s">
        <v>169</v>
      </c>
      <c r="W273" s="182" t="s">
        <v>170</v>
      </c>
      <c r="X273" s="182"/>
      <c r="Y273" s="182" t="s">
        <v>171</v>
      </c>
      <c r="Z273" s="182" t="s">
        <v>171</v>
      </c>
      <c r="AA273" s="182"/>
      <c r="AB273" s="182"/>
      <c r="AC273" s="182"/>
      <c r="AD273" s="182"/>
      <c r="AE273" s="182"/>
      <c r="AF273" s="182">
        <v>2073</v>
      </c>
      <c r="AG273" s="182">
        <v>746</v>
      </c>
      <c r="AH273" s="182" t="s">
        <v>175</v>
      </c>
      <c r="AI273" s="182" t="s">
        <v>176</v>
      </c>
      <c r="AJ273" s="182" t="s">
        <v>177</v>
      </c>
      <c r="AK273" s="182" t="s">
        <v>178</v>
      </c>
      <c r="AL273" s="182" t="s">
        <v>179</v>
      </c>
      <c r="AM273" s="183">
        <v>171.49</v>
      </c>
      <c r="AN273" s="183">
        <v>239.43</v>
      </c>
      <c r="AO273" s="183"/>
      <c r="AP273" s="183">
        <v>410.92</v>
      </c>
      <c r="AQ273" s="182"/>
      <c r="AR273" s="182"/>
    </row>
    <row r="274" spans="2:44" ht="14.3" x14ac:dyDescent="0.25">
      <c r="B274" s="184">
        <v>8</v>
      </c>
      <c r="C274" s="184" t="s">
        <v>446</v>
      </c>
      <c r="D274" s="184" t="s">
        <v>161</v>
      </c>
      <c r="E274" s="184" t="s">
        <v>609</v>
      </c>
      <c r="F274" s="184">
        <v>2110</v>
      </c>
      <c r="G274" s="184">
        <v>1020</v>
      </c>
      <c r="H274" s="184">
        <v>2055</v>
      </c>
      <c r="I274" s="184">
        <v>940</v>
      </c>
      <c r="J274" s="184"/>
      <c r="K274" s="184">
        <v>54</v>
      </c>
      <c r="L274" s="184" t="s">
        <v>162</v>
      </c>
      <c r="M274" s="184" t="s">
        <v>163</v>
      </c>
      <c r="N274" s="184" t="s">
        <v>64</v>
      </c>
      <c r="O274" s="184" t="s">
        <v>164</v>
      </c>
      <c r="P274" s="184" t="s">
        <v>165</v>
      </c>
      <c r="Q274" s="184" t="s">
        <v>181</v>
      </c>
      <c r="R274" s="184"/>
      <c r="S274" s="184"/>
      <c r="T274" s="184" t="s">
        <v>167</v>
      </c>
      <c r="U274" s="184" t="s">
        <v>168</v>
      </c>
      <c r="V274" s="184" t="s">
        <v>169</v>
      </c>
      <c r="W274" s="184" t="s">
        <v>170</v>
      </c>
      <c r="X274" s="184"/>
      <c r="Y274" s="184" t="s">
        <v>171</v>
      </c>
      <c r="Z274" s="184"/>
      <c r="AA274" s="184"/>
      <c r="AB274" s="184">
        <v>1</v>
      </c>
      <c r="AC274" s="184" t="s">
        <v>172</v>
      </c>
      <c r="AD274" s="184" t="s">
        <v>173</v>
      </c>
      <c r="AE274" s="184" t="s">
        <v>174</v>
      </c>
      <c r="AF274" s="184">
        <v>2073</v>
      </c>
      <c r="AG274" s="184">
        <v>946</v>
      </c>
      <c r="AH274" s="184" t="s">
        <v>175</v>
      </c>
      <c r="AI274" s="184" t="s">
        <v>176</v>
      </c>
      <c r="AJ274" s="184" t="s">
        <v>177</v>
      </c>
      <c r="AK274" s="184" t="s">
        <v>178</v>
      </c>
      <c r="AL274" s="184" t="s">
        <v>179</v>
      </c>
      <c r="AM274" s="185">
        <v>197.11</v>
      </c>
      <c r="AN274" s="185">
        <v>406.09</v>
      </c>
      <c r="AO274" s="185"/>
      <c r="AP274" s="185">
        <v>603.20000000000005</v>
      </c>
      <c r="AQ274" s="184"/>
      <c r="AR274" s="184"/>
    </row>
    <row r="275" spans="2:44" ht="14.3" x14ac:dyDescent="0.25">
      <c r="B275" s="182">
        <v>30</v>
      </c>
      <c r="C275" s="182" t="s">
        <v>447</v>
      </c>
      <c r="D275" s="182" t="s">
        <v>209</v>
      </c>
      <c r="E275" s="182" t="s">
        <v>610</v>
      </c>
      <c r="F275" s="182">
        <v>2110</v>
      </c>
      <c r="G275" s="182">
        <v>1450</v>
      </c>
      <c r="H275" s="182">
        <v>2055</v>
      </c>
      <c r="I275" s="182">
        <v>683</v>
      </c>
      <c r="J275" s="182">
        <v>683</v>
      </c>
      <c r="K275" s="182">
        <v>54</v>
      </c>
      <c r="L275" s="182" t="s">
        <v>214</v>
      </c>
      <c r="M275" s="182" t="s">
        <v>163</v>
      </c>
      <c r="N275" s="182" t="s">
        <v>215</v>
      </c>
      <c r="O275" s="182" t="s">
        <v>164</v>
      </c>
      <c r="P275" s="182" t="s">
        <v>165</v>
      </c>
      <c r="Q275" s="182" t="s">
        <v>181</v>
      </c>
      <c r="R275" s="182" t="s">
        <v>165</v>
      </c>
      <c r="S275" s="182" t="s">
        <v>181</v>
      </c>
      <c r="T275" s="182" t="s">
        <v>187</v>
      </c>
      <c r="U275" s="182" t="s">
        <v>168</v>
      </c>
      <c r="V275" s="182" t="s">
        <v>169</v>
      </c>
      <c r="W275" s="182" t="s">
        <v>170</v>
      </c>
      <c r="X275" s="182" t="s">
        <v>170</v>
      </c>
      <c r="Y275" s="182" t="s">
        <v>171</v>
      </c>
      <c r="Z275" s="182" t="s">
        <v>171</v>
      </c>
      <c r="AA275" s="182"/>
      <c r="AB275" s="182"/>
      <c r="AC275" s="182"/>
      <c r="AD275" s="182"/>
      <c r="AE275" s="182"/>
      <c r="AF275" s="182">
        <v>2073</v>
      </c>
      <c r="AG275" s="182">
        <v>1376</v>
      </c>
      <c r="AH275" s="182" t="s">
        <v>175</v>
      </c>
      <c r="AI275" s="182" t="s">
        <v>176</v>
      </c>
      <c r="AJ275" s="182" t="s">
        <v>177</v>
      </c>
      <c r="AK275" s="182" t="s">
        <v>178</v>
      </c>
      <c r="AL275" s="182" t="s">
        <v>179</v>
      </c>
      <c r="AM275" s="183">
        <v>185.95</v>
      </c>
      <c r="AN275" s="183">
        <v>756.76</v>
      </c>
      <c r="AO275" s="183"/>
      <c r="AP275" s="183">
        <v>942.71</v>
      </c>
      <c r="AQ275" s="182"/>
      <c r="AR275" s="182"/>
    </row>
    <row r="276" spans="2:44" ht="14.3" x14ac:dyDescent="0.25">
      <c r="B276" s="184">
        <v>22</v>
      </c>
      <c r="C276" s="184" t="s">
        <v>448</v>
      </c>
      <c r="D276" s="184" t="s">
        <v>209</v>
      </c>
      <c r="E276" s="184" t="s">
        <v>610</v>
      </c>
      <c r="F276" s="184">
        <v>2110</v>
      </c>
      <c r="G276" s="184">
        <v>620</v>
      </c>
      <c r="H276" s="184">
        <v>2055</v>
      </c>
      <c r="I276" s="184">
        <v>540</v>
      </c>
      <c r="J276" s="184"/>
      <c r="K276" s="184">
        <v>54</v>
      </c>
      <c r="L276" s="184" t="s">
        <v>210</v>
      </c>
      <c r="M276" s="184" t="s">
        <v>163</v>
      </c>
      <c r="N276" s="184" t="s">
        <v>211</v>
      </c>
      <c r="O276" s="184" t="s">
        <v>164</v>
      </c>
      <c r="P276" s="184" t="s">
        <v>165</v>
      </c>
      <c r="Q276" s="184" t="s">
        <v>181</v>
      </c>
      <c r="R276" s="184"/>
      <c r="S276" s="184"/>
      <c r="T276" s="184" t="s">
        <v>167</v>
      </c>
      <c r="U276" s="184" t="s">
        <v>168</v>
      </c>
      <c r="V276" s="184" t="s">
        <v>169</v>
      </c>
      <c r="W276" s="184" t="s">
        <v>170</v>
      </c>
      <c r="X276" s="184"/>
      <c r="Y276" s="184" t="s">
        <v>171</v>
      </c>
      <c r="Z276" s="184" t="s">
        <v>171</v>
      </c>
      <c r="AA276" s="184"/>
      <c r="AB276" s="184"/>
      <c r="AC276" s="184"/>
      <c r="AD276" s="184"/>
      <c r="AE276" s="184"/>
      <c r="AF276" s="184">
        <v>2073</v>
      </c>
      <c r="AG276" s="184">
        <v>546</v>
      </c>
      <c r="AH276" s="184" t="s">
        <v>175</v>
      </c>
      <c r="AI276" s="184" t="s">
        <v>176</v>
      </c>
      <c r="AJ276" s="184" t="s">
        <v>177</v>
      </c>
      <c r="AK276" s="184" t="s">
        <v>178</v>
      </c>
      <c r="AL276" s="184" t="s">
        <v>179</v>
      </c>
      <c r="AM276" s="185">
        <v>166.05</v>
      </c>
      <c r="AN276" s="185">
        <v>169.84</v>
      </c>
      <c r="AO276" s="185"/>
      <c r="AP276" s="185">
        <v>335.89</v>
      </c>
      <c r="AQ276" s="184"/>
      <c r="AR276" s="184"/>
    </row>
    <row r="277" spans="2:44" ht="14.3" x14ac:dyDescent="0.25">
      <c r="B277" s="182">
        <v>25</v>
      </c>
      <c r="C277" s="182" t="s">
        <v>449</v>
      </c>
      <c r="D277" s="182" t="s">
        <v>209</v>
      </c>
      <c r="E277" s="182" t="s">
        <v>610</v>
      </c>
      <c r="F277" s="182">
        <v>2110</v>
      </c>
      <c r="G277" s="182">
        <v>820</v>
      </c>
      <c r="H277" s="182">
        <v>2055</v>
      </c>
      <c r="I277" s="182">
        <v>740</v>
      </c>
      <c r="J277" s="182"/>
      <c r="K277" s="182">
        <v>54</v>
      </c>
      <c r="L277" s="182" t="s">
        <v>210</v>
      </c>
      <c r="M277" s="182" t="s">
        <v>163</v>
      </c>
      <c r="N277" s="182" t="s">
        <v>211</v>
      </c>
      <c r="O277" s="182" t="s">
        <v>164</v>
      </c>
      <c r="P277" s="182" t="s">
        <v>165</v>
      </c>
      <c r="Q277" s="182" t="s">
        <v>181</v>
      </c>
      <c r="R277" s="182"/>
      <c r="S277" s="182"/>
      <c r="T277" s="182" t="s">
        <v>167</v>
      </c>
      <c r="U277" s="182" t="s">
        <v>168</v>
      </c>
      <c r="V277" s="182" t="s">
        <v>169</v>
      </c>
      <c r="W277" s="182" t="s">
        <v>170</v>
      </c>
      <c r="X277" s="182"/>
      <c r="Y277" s="182" t="s">
        <v>171</v>
      </c>
      <c r="Z277" s="182" t="s">
        <v>171</v>
      </c>
      <c r="AA277" s="182"/>
      <c r="AB277" s="182"/>
      <c r="AC277" s="182"/>
      <c r="AD277" s="182"/>
      <c r="AE277" s="182"/>
      <c r="AF277" s="182">
        <v>2073</v>
      </c>
      <c r="AG277" s="182">
        <v>746</v>
      </c>
      <c r="AH277" s="182" t="s">
        <v>175</v>
      </c>
      <c r="AI277" s="182" t="s">
        <v>176</v>
      </c>
      <c r="AJ277" s="182" t="s">
        <v>177</v>
      </c>
      <c r="AK277" s="182" t="s">
        <v>178</v>
      </c>
      <c r="AL277" s="182" t="s">
        <v>179</v>
      </c>
      <c r="AM277" s="183">
        <v>171.49</v>
      </c>
      <c r="AN277" s="183">
        <v>239.43</v>
      </c>
      <c r="AO277" s="183"/>
      <c r="AP277" s="183">
        <v>410.92</v>
      </c>
      <c r="AQ277" s="182"/>
      <c r="AR277" s="182"/>
    </row>
    <row r="278" spans="2:44" ht="14.3" x14ac:dyDescent="0.25">
      <c r="B278" s="184">
        <v>33</v>
      </c>
      <c r="C278" s="184" t="s">
        <v>450</v>
      </c>
      <c r="D278" s="184" t="s">
        <v>209</v>
      </c>
      <c r="E278" s="184" t="s">
        <v>610</v>
      </c>
      <c r="F278" s="184">
        <v>2110</v>
      </c>
      <c r="G278" s="184">
        <v>1750</v>
      </c>
      <c r="H278" s="184">
        <v>2055</v>
      </c>
      <c r="I278" s="184">
        <v>833</v>
      </c>
      <c r="J278" s="184">
        <v>833</v>
      </c>
      <c r="K278" s="184">
        <v>54</v>
      </c>
      <c r="L278" s="184" t="s">
        <v>214</v>
      </c>
      <c r="M278" s="184" t="s">
        <v>163</v>
      </c>
      <c r="N278" s="184" t="s">
        <v>215</v>
      </c>
      <c r="O278" s="184" t="s">
        <v>164</v>
      </c>
      <c r="P278" s="184" t="s">
        <v>165</v>
      </c>
      <c r="Q278" s="184" t="s">
        <v>181</v>
      </c>
      <c r="R278" s="184" t="s">
        <v>165</v>
      </c>
      <c r="S278" s="184" t="s">
        <v>181</v>
      </c>
      <c r="T278" s="184" t="s">
        <v>187</v>
      </c>
      <c r="U278" s="184" t="s">
        <v>168</v>
      </c>
      <c r="V278" s="184" t="s">
        <v>169</v>
      </c>
      <c r="W278" s="184" t="s">
        <v>170</v>
      </c>
      <c r="X278" s="184" t="s">
        <v>170</v>
      </c>
      <c r="Y278" s="184" t="s">
        <v>171</v>
      </c>
      <c r="Z278" s="184" t="s">
        <v>171</v>
      </c>
      <c r="AA278" s="184"/>
      <c r="AB278" s="184"/>
      <c r="AC278" s="184"/>
      <c r="AD278" s="184"/>
      <c r="AE278" s="184"/>
      <c r="AF278" s="184">
        <v>2073</v>
      </c>
      <c r="AG278" s="184">
        <v>1676</v>
      </c>
      <c r="AH278" s="184" t="s">
        <v>175</v>
      </c>
      <c r="AI278" s="184" t="s">
        <v>176</v>
      </c>
      <c r="AJ278" s="184" t="s">
        <v>177</v>
      </c>
      <c r="AK278" s="184" t="s">
        <v>178</v>
      </c>
      <c r="AL278" s="184" t="s">
        <v>179</v>
      </c>
      <c r="AM278" s="185">
        <v>192.14</v>
      </c>
      <c r="AN278" s="185">
        <v>780.34</v>
      </c>
      <c r="AO278" s="185"/>
      <c r="AP278" s="185">
        <v>972.48</v>
      </c>
      <c r="AQ278" s="184"/>
      <c r="AR278" s="184"/>
    </row>
    <row r="279" spans="2:44" ht="14.3" x14ac:dyDescent="0.25">
      <c r="B279" s="182">
        <v>29</v>
      </c>
      <c r="C279" s="182" t="s">
        <v>451</v>
      </c>
      <c r="D279" s="182" t="s">
        <v>209</v>
      </c>
      <c r="E279" s="182" t="s">
        <v>610</v>
      </c>
      <c r="F279" s="182">
        <v>2110</v>
      </c>
      <c r="G279" s="182">
        <v>1020</v>
      </c>
      <c r="H279" s="182">
        <v>2055</v>
      </c>
      <c r="I279" s="182">
        <v>940</v>
      </c>
      <c r="J279" s="182"/>
      <c r="K279" s="182">
        <v>54</v>
      </c>
      <c r="L279" s="182" t="s">
        <v>219</v>
      </c>
      <c r="M279" s="182" t="s">
        <v>163</v>
      </c>
      <c r="N279" s="182" t="s">
        <v>215</v>
      </c>
      <c r="O279" s="182" t="s">
        <v>164</v>
      </c>
      <c r="P279" s="182" t="s">
        <v>165</v>
      </c>
      <c r="Q279" s="182" t="s">
        <v>181</v>
      </c>
      <c r="R279" s="182"/>
      <c r="S279" s="182"/>
      <c r="T279" s="182" t="s">
        <v>167</v>
      </c>
      <c r="U279" s="182" t="s">
        <v>168</v>
      </c>
      <c r="V279" s="182" t="s">
        <v>169</v>
      </c>
      <c r="W279" s="182" t="s">
        <v>170</v>
      </c>
      <c r="X279" s="182"/>
      <c r="Y279" s="182" t="s">
        <v>171</v>
      </c>
      <c r="Z279" s="182" t="s">
        <v>171</v>
      </c>
      <c r="AA279" s="182"/>
      <c r="AB279" s="182"/>
      <c r="AC279" s="182"/>
      <c r="AD279" s="182"/>
      <c r="AE279" s="182"/>
      <c r="AF279" s="182">
        <v>2073</v>
      </c>
      <c r="AG279" s="182">
        <v>946</v>
      </c>
      <c r="AH279" s="182" t="s">
        <v>175</v>
      </c>
      <c r="AI279" s="182" t="s">
        <v>176</v>
      </c>
      <c r="AJ279" s="182" t="s">
        <v>177</v>
      </c>
      <c r="AK279" s="182" t="s">
        <v>178</v>
      </c>
      <c r="AL279" s="182" t="s">
        <v>179</v>
      </c>
      <c r="AM279" s="183">
        <v>178.79</v>
      </c>
      <c r="AN279" s="183">
        <v>350.79</v>
      </c>
      <c r="AO279" s="183"/>
      <c r="AP279" s="183">
        <v>529.58000000000004</v>
      </c>
      <c r="AQ279" s="182" t="s">
        <v>220</v>
      </c>
      <c r="AR279" s="182"/>
    </row>
    <row r="280" spans="2:44" ht="14.3" x14ac:dyDescent="0.25">
      <c r="B280" s="184">
        <v>8</v>
      </c>
      <c r="C280" s="184" t="s">
        <v>452</v>
      </c>
      <c r="D280" s="184" t="s">
        <v>161</v>
      </c>
      <c r="E280" s="184" t="s">
        <v>609</v>
      </c>
      <c r="F280" s="184">
        <v>2110</v>
      </c>
      <c r="G280" s="184">
        <v>1020</v>
      </c>
      <c r="H280" s="184">
        <v>2055</v>
      </c>
      <c r="I280" s="184">
        <v>940</v>
      </c>
      <c r="J280" s="184"/>
      <c r="K280" s="184">
        <v>54</v>
      </c>
      <c r="L280" s="184" t="s">
        <v>162</v>
      </c>
      <c r="M280" s="184" t="s">
        <v>163</v>
      </c>
      <c r="N280" s="184" t="s">
        <v>64</v>
      </c>
      <c r="O280" s="184" t="s">
        <v>164</v>
      </c>
      <c r="P280" s="184" t="s">
        <v>165</v>
      </c>
      <c r="Q280" s="184" t="s">
        <v>181</v>
      </c>
      <c r="R280" s="184"/>
      <c r="S280" s="184"/>
      <c r="T280" s="184" t="s">
        <v>167</v>
      </c>
      <c r="U280" s="184" t="s">
        <v>168</v>
      </c>
      <c r="V280" s="184" t="s">
        <v>169</v>
      </c>
      <c r="W280" s="184" t="s">
        <v>170</v>
      </c>
      <c r="X280" s="184"/>
      <c r="Y280" s="184" t="s">
        <v>171</v>
      </c>
      <c r="Z280" s="184"/>
      <c r="AA280" s="184"/>
      <c r="AB280" s="184">
        <v>1</v>
      </c>
      <c r="AC280" s="184" t="s">
        <v>172</v>
      </c>
      <c r="AD280" s="184" t="s">
        <v>173</v>
      </c>
      <c r="AE280" s="184" t="s">
        <v>174</v>
      </c>
      <c r="AF280" s="184">
        <v>2073</v>
      </c>
      <c r="AG280" s="184">
        <v>946</v>
      </c>
      <c r="AH280" s="184" t="s">
        <v>175</v>
      </c>
      <c r="AI280" s="184" t="s">
        <v>176</v>
      </c>
      <c r="AJ280" s="184" t="s">
        <v>177</v>
      </c>
      <c r="AK280" s="184" t="s">
        <v>178</v>
      </c>
      <c r="AL280" s="184" t="s">
        <v>179</v>
      </c>
      <c r="AM280" s="185">
        <v>197.11</v>
      </c>
      <c r="AN280" s="185">
        <v>406.09</v>
      </c>
      <c r="AO280" s="185"/>
      <c r="AP280" s="185">
        <v>603.20000000000005</v>
      </c>
      <c r="AQ280" s="184"/>
      <c r="AR280" s="184"/>
    </row>
    <row r="281" spans="2:44" ht="14.3" x14ac:dyDescent="0.25">
      <c r="B281" s="182">
        <v>8</v>
      </c>
      <c r="C281" s="182" t="s">
        <v>453</v>
      </c>
      <c r="D281" s="182" t="s">
        <v>161</v>
      </c>
      <c r="E281" s="182" t="s">
        <v>609</v>
      </c>
      <c r="F281" s="182">
        <v>2110</v>
      </c>
      <c r="G281" s="182">
        <v>1020</v>
      </c>
      <c r="H281" s="182">
        <v>2055</v>
      </c>
      <c r="I281" s="182">
        <v>940</v>
      </c>
      <c r="J281" s="182"/>
      <c r="K281" s="182">
        <v>54</v>
      </c>
      <c r="L281" s="182" t="s">
        <v>162</v>
      </c>
      <c r="M281" s="182" t="s">
        <v>163</v>
      </c>
      <c r="N281" s="182" t="s">
        <v>64</v>
      </c>
      <c r="O281" s="182" t="s">
        <v>164</v>
      </c>
      <c r="P281" s="182" t="s">
        <v>165</v>
      </c>
      <c r="Q281" s="182" t="s">
        <v>181</v>
      </c>
      <c r="R281" s="182"/>
      <c r="S281" s="182"/>
      <c r="T281" s="182" t="s">
        <v>167</v>
      </c>
      <c r="U281" s="182" t="s">
        <v>168</v>
      </c>
      <c r="V281" s="182" t="s">
        <v>169</v>
      </c>
      <c r="W281" s="182" t="s">
        <v>170</v>
      </c>
      <c r="X281" s="182"/>
      <c r="Y281" s="182" t="s">
        <v>171</v>
      </c>
      <c r="Z281" s="182"/>
      <c r="AA281" s="182"/>
      <c r="AB281" s="182">
        <v>1</v>
      </c>
      <c r="AC281" s="182" t="s">
        <v>172</v>
      </c>
      <c r="AD281" s="182" t="s">
        <v>173</v>
      </c>
      <c r="AE281" s="182" t="s">
        <v>174</v>
      </c>
      <c r="AF281" s="182">
        <v>2073</v>
      </c>
      <c r="AG281" s="182">
        <v>946</v>
      </c>
      <c r="AH281" s="182" t="s">
        <v>175</v>
      </c>
      <c r="AI281" s="182" t="s">
        <v>176</v>
      </c>
      <c r="AJ281" s="182" t="s">
        <v>177</v>
      </c>
      <c r="AK281" s="182" t="s">
        <v>178</v>
      </c>
      <c r="AL281" s="182" t="s">
        <v>179</v>
      </c>
      <c r="AM281" s="183">
        <v>197.11</v>
      </c>
      <c r="AN281" s="183">
        <v>406.09</v>
      </c>
      <c r="AO281" s="183"/>
      <c r="AP281" s="183">
        <v>603.20000000000005</v>
      </c>
      <c r="AQ281" s="182"/>
      <c r="AR281" s="182"/>
    </row>
    <row r="282" spans="2:44" ht="14.3" x14ac:dyDescent="0.25">
      <c r="B282" s="184">
        <v>8</v>
      </c>
      <c r="C282" s="184" t="s">
        <v>454</v>
      </c>
      <c r="D282" s="184" t="s">
        <v>161</v>
      </c>
      <c r="E282" s="184" t="s">
        <v>609</v>
      </c>
      <c r="F282" s="184">
        <v>2110</v>
      </c>
      <c r="G282" s="184">
        <v>1020</v>
      </c>
      <c r="H282" s="184">
        <v>2055</v>
      </c>
      <c r="I282" s="184">
        <v>940</v>
      </c>
      <c r="J282" s="184"/>
      <c r="K282" s="184">
        <v>54</v>
      </c>
      <c r="L282" s="184" t="s">
        <v>162</v>
      </c>
      <c r="M282" s="184" t="s">
        <v>163</v>
      </c>
      <c r="N282" s="184" t="s">
        <v>64</v>
      </c>
      <c r="O282" s="184" t="s">
        <v>164</v>
      </c>
      <c r="P282" s="184" t="s">
        <v>165</v>
      </c>
      <c r="Q282" s="184" t="s">
        <v>181</v>
      </c>
      <c r="R282" s="184"/>
      <c r="S282" s="184"/>
      <c r="T282" s="184" t="s">
        <v>167</v>
      </c>
      <c r="U282" s="184" t="s">
        <v>168</v>
      </c>
      <c r="V282" s="184" t="s">
        <v>169</v>
      </c>
      <c r="W282" s="184" t="s">
        <v>170</v>
      </c>
      <c r="X282" s="184"/>
      <c r="Y282" s="184" t="s">
        <v>171</v>
      </c>
      <c r="Z282" s="184"/>
      <c r="AA282" s="184"/>
      <c r="AB282" s="184">
        <v>1</v>
      </c>
      <c r="AC282" s="184" t="s">
        <v>172</v>
      </c>
      <c r="AD282" s="184" t="s">
        <v>173</v>
      </c>
      <c r="AE282" s="184" t="s">
        <v>174</v>
      </c>
      <c r="AF282" s="184">
        <v>2073</v>
      </c>
      <c r="AG282" s="184">
        <v>946</v>
      </c>
      <c r="AH282" s="184" t="s">
        <v>175</v>
      </c>
      <c r="AI282" s="184" t="s">
        <v>176</v>
      </c>
      <c r="AJ282" s="184" t="s">
        <v>177</v>
      </c>
      <c r="AK282" s="184" t="s">
        <v>178</v>
      </c>
      <c r="AL282" s="184" t="s">
        <v>179</v>
      </c>
      <c r="AM282" s="185">
        <v>197.11</v>
      </c>
      <c r="AN282" s="185">
        <v>406.09</v>
      </c>
      <c r="AO282" s="185"/>
      <c r="AP282" s="185">
        <v>603.20000000000005</v>
      </c>
      <c r="AQ282" s="184"/>
      <c r="AR282" s="184"/>
    </row>
    <row r="283" spans="2:44" ht="14.3" x14ac:dyDescent="0.25">
      <c r="B283" s="182">
        <v>34</v>
      </c>
      <c r="C283" s="182" t="s">
        <v>637</v>
      </c>
      <c r="D283" s="182" t="s">
        <v>615</v>
      </c>
      <c r="E283" s="182" t="s">
        <v>616</v>
      </c>
      <c r="F283" s="182">
        <v>2110</v>
      </c>
      <c r="G283" s="182">
        <v>1020</v>
      </c>
      <c r="H283" s="182">
        <v>2055</v>
      </c>
      <c r="I283" s="182">
        <v>940</v>
      </c>
      <c r="J283" s="182"/>
      <c r="K283" s="182">
        <v>54</v>
      </c>
      <c r="L283" s="182" t="s">
        <v>214</v>
      </c>
      <c r="M283" s="182" t="s">
        <v>163</v>
      </c>
      <c r="N283" s="182" t="s">
        <v>215</v>
      </c>
      <c r="O283" s="182" t="s">
        <v>164</v>
      </c>
      <c r="P283" s="182" t="s">
        <v>165</v>
      </c>
      <c r="Q283" s="182" t="s">
        <v>181</v>
      </c>
      <c r="R283" s="182"/>
      <c r="S283" s="182"/>
      <c r="T283" s="182" t="s">
        <v>167</v>
      </c>
      <c r="U283" s="182" t="s">
        <v>168</v>
      </c>
      <c r="V283" s="182" t="s">
        <v>169</v>
      </c>
      <c r="W283" s="182" t="s">
        <v>170</v>
      </c>
      <c r="X283" s="182"/>
      <c r="Y283" s="182" t="s">
        <v>171</v>
      </c>
      <c r="Z283" s="182" t="s">
        <v>171</v>
      </c>
      <c r="AA283" s="182"/>
      <c r="AB283" s="182"/>
      <c r="AC283" s="182"/>
      <c r="AD283" s="182"/>
      <c r="AE283" s="182"/>
      <c r="AF283" s="182">
        <v>2073</v>
      </c>
      <c r="AG283" s="182">
        <v>946</v>
      </c>
      <c r="AH283" s="182" t="s">
        <v>175</v>
      </c>
      <c r="AI283" s="182" t="s">
        <v>176</v>
      </c>
      <c r="AJ283" s="182" t="s">
        <v>177</v>
      </c>
      <c r="AK283" s="182" t="s">
        <v>178</v>
      </c>
      <c r="AL283" s="182" t="s">
        <v>179</v>
      </c>
      <c r="AM283" s="183">
        <v>178.79</v>
      </c>
      <c r="AN283" s="183">
        <v>391.98</v>
      </c>
      <c r="AO283" s="183"/>
      <c r="AP283" s="183">
        <v>570.77</v>
      </c>
      <c r="AQ283" s="182"/>
      <c r="AR283" s="182"/>
    </row>
    <row r="284" spans="2:44" ht="14.3" x14ac:dyDescent="0.25">
      <c r="B284" s="184">
        <v>22</v>
      </c>
      <c r="C284" s="184" t="s">
        <v>455</v>
      </c>
      <c r="D284" s="184" t="s">
        <v>209</v>
      </c>
      <c r="E284" s="184" t="s">
        <v>610</v>
      </c>
      <c r="F284" s="184">
        <v>2110</v>
      </c>
      <c r="G284" s="184">
        <v>620</v>
      </c>
      <c r="H284" s="184">
        <v>2055</v>
      </c>
      <c r="I284" s="184">
        <v>540</v>
      </c>
      <c r="J284" s="184"/>
      <c r="K284" s="184">
        <v>54</v>
      </c>
      <c r="L284" s="184" t="s">
        <v>210</v>
      </c>
      <c r="M284" s="184" t="s">
        <v>163</v>
      </c>
      <c r="N284" s="184" t="s">
        <v>211</v>
      </c>
      <c r="O284" s="184" t="s">
        <v>164</v>
      </c>
      <c r="P284" s="184" t="s">
        <v>165</v>
      </c>
      <c r="Q284" s="184" t="s">
        <v>181</v>
      </c>
      <c r="R284" s="184"/>
      <c r="S284" s="184"/>
      <c r="T284" s="184" t="s">
        <v>167</v>
      </c>
      <c r="U284" s="184" t="s">
        <v>168</v>
      </c>
      <c r="V284" s="184" t="s">
        <v>169</v>
      </c>
      <c r="W284" s="184" t="s">
        <v>170</v>
      </c>
      <c r="X284" s="184"/>
      <c r="Y284" s="184" t="s">
        <v>171</v>
      </c>
      <c r="Z284" s="184" t="s">
        <v>171</v>
      </c>
      <c r="AA284" s="184"/>
      <c r="AB284" s="184"/>
      <c r="AC284" s="184"/>
      <c r="AD284" s="184"/>
      <c r="AE284" s="184"/>
      <c r="AF284" s="184">
        <v>2073</v>
      </c>
      <c r="AG284" s="184">
        <v>546</v>
      </c>
      <c r="AH284" s="184" t="s">
        <v>175</v>
      </c>
      <c r="AI284" s="184" t="s">
        <v>176</v>
      </c>
      <c r="AJ284" s="184" t="s">
        <v>177</v>
      </c>
      <c r="AK284" s="184" t="s">
        <v>178</v>
      </c>
      <c r="AL284" s="184" t="s">
        <v>179</v>
      </c>
      <c r="AM284" s="185">
        <v>166.05</v>
      </c>
      <c r="AN284" s="185">
        <v>169.84</v>
      </c>
      <c r="AO284" s="185"/>
      <c r="AP284" s="185">
        <v>335.89</v>
      </c>
      <c r="AQ284" s="184"/>
      <c r="AR284" s="184"/>
    </row>
    <row r="285" spans="2:44" ht="14.3" x14ac:dyDescent="0.25">
      <c r="B285" s="182">
        <v>22</v>
      </c>
      <c r="C285" s="182" t="s">
        <v>456</v>
      </c>
      <c r="D285" s="182" t="s">
        <v>209</v>
      </c>
      <c r="E285" s="182" t="s">
        <v>610</v>
      </c>
      <c r="F285" s="182">
        <v>2110</v>
      </c>
      <c r="G285" s="182">
        <v>620</v>
      </c>
      <c r="H285" s="182">
        <v>2055</v>
      </c>
      <c r="I285" s="182">
        <v>540</v>
      </c>
      <c r="J285" s="182"/>
      <c r="K285" s="182">
        <v>54</v>
      </c>
      <c r="L285" s="182" t="s">
        <v>210</v>
      </c>
      <c r="M285" s="182" t="s">
        <v>163</v>
      </c>
      <c r="N285" s="182" t="s">
        <v>211</v>
      </c>
      <c r="O285" s="182" t="s">
        <v>164</v>
      </c>
      <c r="P285" s="182" t="s">
        <v>165</v>
      </c>
      <c r="Q285" s="182" t="s">
        <v>181</v>
      </c>
      <c r="R285" s="182"/>
      <c r="S285" s="182"/>
      <c r="T285" s="182" t="s">
        <v>167</v>
      </c>
      <c r="U285" s="182" t="s">
        <v>168</v>
      </c>
      <c r="V285" s="182" t="s">
        <v>169</v>
      </c>
      <c r="W285" s="182" t="s">
        <v>170</v>
      </c>
      <c r="X285" s="182"/>
      <c r="Y285" s="182" t="s">
        <v>171</v>
      </c>
      <c r="Z285" s="182" t="s">
        <v>171</v>
      </c>
      <c r="AA285" s="182"/>
      <c r="AB285" s="182"/>
      <c r="AC285" s="182"/>
      <c r="AD285" s="182"/>
      <c r="AE285" s="182"/>
      <c r="AF285" s="182">
        <v>2073</v>
      </c>
      <c r="AG285" s="182">
        <v>546</v>
      </c>
      <c r="AH285" s="182" t="s">
        <v>175</v>
      </c>
      <c r="AI285" s="182" t="s">
        <v>176</v>
      </c>
      <c r="AJ285" s="182" t="s">
        <v>177</v>
      </c>
      <c r="AK285" s="182" t="s">
        <v>178</v>
      </c>
      <c r="AL285" s="182" t="s">
        <v>179</v>
      </c>
      <c r="AM285" s="183">
        <v>166.05</v>
      </c>
      <c r="AN285" s="183">
        <v>169.84</v>
      </c>
      <c r="AO285" s="183"/>
      <c r="AP285" s="183">
        <v>335.89</v>
      </c>
      <c r="AQ285" s="182"/>
      <c r="AR285" s="182"/>
    </row>
    <row r="286" spans="2:44" ht="14.3" x14ac:dyDescent="0.25">
      <c r="B286" s="184">
        <v>22</v>
      </c>
      <c r="C286" s="184" t="s">
        <v>457</v>
      </c>
      <c r="D286" s="184" t="s">
        <v>209</v>
      </c>
      <c r="E286" s="184" t="s">
        <v>610</v>
      </c>
      <c r="F286" s="184">
        <v>2110</v>
      </c>
      <c r="G286" s="184">
        <v>620</v>
      </c>
      <c r="H286" s="184">
        <v>2055</v>
      </c>
      <c r="I286" s="184">
        <v>540</v>
      </c>
      <c r="J286" s="184"/>
      <c r="K286" s="184">
        <v>54</v>
      </c>
      <c r="L286" s="184" t="s">
        <v>210</v>
      </c>
      <c r="M286" s="184" t="s">
        <v>163</v>
      </c>
      <c r="N286" s="184" t="s">
        <v>211</v>
      </c>
      <c r="O286" s="184" t="s">
        <v>164</v>
      </c>
      <c r="P286" s="184" t="s">
        <v>165</v>
      </c>
      <c r="Q286" s="184" t="s">
        <v>181</v>
      </c>
      <c r="R286" s="184"/>
      <c r="S286" s="184"/>
      <c r="T286" s="184" t="s">
        <v>167</v>
      </c>
      <c r="U286" s="184" t="s">
        <v>168</v>
      </c>
      <c r="V286" s="184" t="s">
        <v>169</v>
      </c>
      <c r="W286" s="184" t="s">
        <v>170</v>
      </c>
      <c r="X286" s="184"/>
      <c r="Y286" s="184" t="s">
        <v>171</v>
      </c>
      <c r="Z286" s="184" t="s">
        <v>171</v>
      </c>
      <c r="AA286" s="184"/>
      <c r="AB286" s="184"/>
      <c r="AC286" s="184"/>
      <c r="AD286" s="184"/>
      <c r="AE286" s="184"/>
      <c r="AF286" s="184">
        <v>2073</v>
      </c>
      <c r="AG286" s="184">
        <v>546</v>
      </c>
      <c r="AH286" s="184" t="s">
        <v>175</v>
      </c>
      <c r="AI286" s="184" t="s">
        <v>176</v>
      </c>
      <c r="AJ286" s="184" t="s">
        <v>177</v>
      </c>
      <c r="AK286" s="184" t="s">
        <v>178</v>
      </c>
      <c r="AL286" s="184" t="s">
        <v>179</v>
      </c>
      <c r="AM286" s="185">
        <v>166.05</v>
      </c>
      <c r="AN286" s="185">
        <v>169.84</v>
      </c>
      <c r="AO286" s="185"/>
      <c r="AP286" s="185">
        <v>335.89</v>
      </c>
      <c r="AQ286" s="184"/>
      <c r="AR286" s="184"/>
    </row>
    <row r="287" spans="2:44" ht="14.3" x14ac:dyDescent="0.25">
      <c r="B287" s="182">
        <v>22</v>
      </c>
      <c r="C287" s="182" t="s">
        <v>458</v>
      </c>
      <c r="D287" s="182" t="s">
        <v>209</v>
      </c>
      <c r="E287" s="182" t="s">
        <v>610</v>
      </c>
      <c r="F287" s="182">
        <v>2110</v>
      </c>
      <c r="G287" s="182">
        <v>620</v>
      </c>
      <c r="H287" s="182">
        <v>2055</v>
      </c>
      <c r="I287" s="182">
        <v>540</v>
      </c>
      <c r="J287" s="182"/>
      <c r="K287" s="182">
        <v>54</v>
      </c>
      <c r="L287" s="182" t="s">
        <v>210</v>
      </c>
      <c r="M287" s="182" t="s">
        <v>163</v>
      </c>
      <c r="N287" s="182" t="s">
        <v>211</v>
      </c>
      <c r="O287" s="182" t="s">
        <v>164</v>
      </c>
      <c r="P287" s="182" t="s">
        <v>165</v>
      </c>
      <c r="Q287" s="182" t="s">
        <v>181</v>
      </c>
      <c r="R287" s="182"/>
      <c r="S287" s="182"/>
      <c r="T287" s="182" t="s">
        <v>167</v>
      </c>
      <c r="U287" s="182" t="s">
        <v>168</v>
      </c>
      <c r="V287" s="182" t="s">
        <v>169</v>
      </c>
      <c r="W287" s="182" t="s">
        <v>170</v>
      </c>
      <c r="X287" s="182"/>
      <c r="Y287" s="182" t="s">
        <v>171</v>
      </c>
      <c r="Z287" s="182" t="s">
        <v>171</v>
      </c>
      <c r="AA287" s="182"/>
      <c r="AB287" s="182"/>
      <c r="AC287" s="182"/>
      <c r="AD287" s="182"/>
      <c r="AE287" s="182"/>
      <c r="AF287" s="182">
        <v>2073</v>
      </c>
      <c r="AG287" s="182">
        <v>546</v>
      </c>
      <c r="AH287" s="182" t="s">
        <v>175</v>
      </c>
      <c r="AI287" s="182" t="s">
        <v>176</v>
      </c>
      <c r="AJ287" s="182" t="s">
        <v>177</v>
      </c>
      <c r="AK287" s="182" t="s">
        <v>178</v>
      </c>
      <c r="AL287" s="182" t="s">
        <v>179</v>
      </c>
      <c r="AM287" s="183">
        <v>166.05</v>
      </c>
      <c r="AN287" s="183">
        <v>169.84</v>
      </c>
      <c r="AO287" s="183"/>
      <c r="AP287" s="183">
        <v>335.89</v>
      </c>
      <c r="AQ287" s="182"/>
      <c r="AR287" s="182"/>
    </row>
    <row r="288" spans="2:44" ht="14.3" x14ac:dyDescent="0.25">
      <c r="B288" s="184">
        <v>9</v>
      </c>
      <c r="C288" s="184" t="s">
        <v>459</v>
      </c>
      <c r="D288" s="184" t="s">
        <v>161</v>
      </c>
      <c r="E288" s="184" t="s">
        <v>609</v>
      </c>
      <c r="F288" s="184">
        <v>2110</v>
      </c>
      <c r="G288" s="184">
        <v>1020</v>
      </c>
      <c r="H288" s="184">
        <v>2055</v>
      </c>
      <c r="I288" s="184">
        <v>940</v>
      </c>
      <c r="J288" s="184"/>
      <c r="K288" s="184">
        <v>54</v>
      </c>
      <c r="L288" s="184" t="s">
        <v>162</v>
      </c>
      <c r="M288" s="184" t="s">
        <v>163</v>
      </c>
      <c r="N288" s="184" t="s">
        <v>64</v>
      </c>
      <c r="O288" s="184" t="s">
        <v>164</v>
      </c>
      <c r="P288" s="184" t="s">
        <v>165</v>
      </c>
      <c r="Q288" s="184" t="s">
        <v>181</v>
      </c>
      <c r="R288" s="184"/>
      <c r="S288" s="184"/>
      <c r="T288" s="184" t="s">
        <v>167</v>
      </c>
      <c r="U288" s="184" t="s">
        <v>168</v>
      </c>
      <c r="V288" s="184" t="s">
        <v>169</v>
      </c>
      <c r="W288" s="184" t="s">
        <v>170</v>
      </c>
      <c r="X288" s="184"/>
      <c r="Y288" s="184" t="s">
        <v>171</v>
      </c>
      <c r="Z288" s="184"/>
      <c r="AA288" s="184"/>
      <c r="AB288" s="184">
        <v>1</v>
      </c>
      <c r="AC288" s="184" t="s">
        <v>172</v>
      </c>
      <c r="AD288" s="184" t="s">
        <v>173</v>
      </c>
      <c r="AE288" s="184" t="s">
        <v>174</v>
      </c>
      <c r="AF288" s="184">
        <v>2073</v>
      </c>
      <c r="AG288" s="184">
        <v>946</v>
      </c>
      <c r="AH288" s="184" t="s">
        <v>175</v>
      </c>
      <c r="AI288" s="184" t="s">
        <v>176</v>
      </c>
      <c r="AJ288" s="184" t="s">
        <v>177</v>
      </c>
      <c r="AK288" s="184" t="s">
        <v>178</v>
      </c>
      <c r="AL288" s="184" t="s">
        <v>179</v>
      </c>
      <c r="AM288" s="185">
        <v>197.11</v>
      </c>
      <c r="AN288" s="185">
        <v>406.09</v>
      </c>
      <c r="AO288" s="185"/>
      <c r="AP288" s="185">
        <v>603.20000000000005</v>
      </c>
      <c r="AQ288" s="184"/>
      <c r="AR288" s="184"/>
    </row>
    <row r="289" spans="2:44" ht="14.3" x14ac:dyDescent="0.25">
      <c r="B289" s="182">
        <v>26</v>
      </c>
      <c r="C289" s="182" t="s">
        <v>460</v>
      </c>
      <c r="D289" s="182" t="s">
        <v>209</v>
      </c>
      <c r="E289" s="182" t="s">
        <v>610</v>
      </c>
      <c r="F289" s="182">
        <v>2110</v>
      </c>
      <c r="G289" s="182">
        <v>920</v>
      </c>
      <c r="H289" s="182">
        <v>2055</v>
      </c>
      <c r="I289" s="182">
        <v>840</v>
      </c>
      <c r="J289" s="182"/>
      <c r="K289" s="182">
        <v>54</v>
      </c>
      <c r="L289" s="182" t="s">
        <v>210</v>
      </c>
      <c r="M289" s="182" t="s">
        <v>163</v>
      </c>
      <c r="N289" s="182" t="s">
        <v>211</v>
      </c>
      <c r="O289" s="182" t="s">
        <v>164</v>
      </c>
      <c r="P289" s="182" t="s">
        <v>165</v>
      </c>
      <c r="Q289" s="182" t="s">
        <v>181</v>
      </c>
      <c r="R289" s="182"/>
      <c r="S289" s="182"/>
      <c r="T289" s="182" t="s">
        <v>167</v>
      </c>
      <c r="U289" s="182" t="s">
        <v>168</v>
      </c>
      <c r="V289" s="182" t="s">
        <v>169</v>
      </c>
      <c r="W289" s="182" t="s">
        <v>170</v>
      </c>
      <c r="X289" s="182"/>
      <c r="Y289" s="182" t="s">
        <v>171</v>
      </c>
      <c r="Z289" s="182" t="s">
        <v>171</v>
      </c>
      <c r="AA289" s="182"/>
      <c r="AB289" s="182"/>
      <c r="AC289" s="182"/>
      <c r="AD289" s="182"/>
      <c r="AE289" s="182"/>
      <c r="AF289" s="182">
        <v>2073</v>
      </c>
      <c r="AG289" s="182">
        <v>846</v>
      </c>
      <c r="AH289" s="182" t="s">
        <v>175</v>
      </c>
      <c r="AI289" s="182" t="s">
        <v>176</v>
      </c>
      <c r="AJ289" s="182" t="s">
        <v>177</v>
      </c>
      <c r="AK289" s="182" t="s">
        <v>178</v>
      </c>
      <c r="AL289" s="182" t="s">
        <v>179</v>
      </c>
      <c r="AM289" s="183">
        <v>172.24</v>
      </c>
      <c r="AN289" s="183">
        <v>247.29</v>
      </c>
      <c r="AO289" s="183"/>
      <c r="AP289" s="183">
        <v>419.53</v>
      </c>
      <c r="AQ289" s="182"/>
      <c r="AR289" s="182"/>
    </row>
    <row r="290" spans="2:44" ht="14.3" x14ac:dyDescent="0.25">
      <c r="B290" s="184">
        <v>22</v>
      </c>
      <c r="C290" s="184" t="s">
        <v>461</v>
      </c>
      <c r="D290" s="184" t="s">
        <v>209</v>
      </c>
      <c r="E290" s="184" t="s">
        <v>610</v>
      </c>
      <c r="F290" s="184">
        <v>2110</v>
      </c>
      <c r="G290" s="184">
        <v>620</v>
      </c>
      <c r="H290" s="184">
        <v>2055</v>
      </c>
      <c r="I290" s="184">
        <v>540</v>
      </c>
      <c r="J290" s="184"/>
      <c r="K290" s="184">
        <v>54</v>
      </c>
      <c r="L290" s="184" t="s">
        <v>210</v>
      </c>
      <c r="M290" s="184" t="s">
        <v>163</v>
      </c>
      <c r="N290" s="184" t="s">
        <v>211</v>
      </c>
      <c r="O290" s="184" t="s">
        <v>164</v>
      </c>
      <c r="P290" s="184" t="s">
        <v>165</v>
      </c>
      <c r="Q290" s="184" t="s">
        <v>181</v>
      </c>
      <c r="R290" s="184"/>
      <c r="S290" s="184"/>
      <c r="T290" s="184" t="s">
        <v>167</v>
      </c>
      <c r="U290" s="184" t="s">
        <v>168</v>
      </c>
      <c r="V290" s="184" t="s">
        <v>169</v>
      </c>
      <c r="W290" s="184" t="s">
        <v>170</v>
      </c>
      <c r="X290" s="184"/>
      <c r="Y290" s="184" t="s">
        <v>171</v>
      </c>
      <c r="Z290" s="184" t="s">
        <v>171</v>
      </c>
      <c r="AA290" s="184"/>
      <c r="AB290" s="184"/>
      <c r="AC290" s="184"/>
      <c r="AD290" s="184"/>
      <c r="AE290" s="184"/>
      <c r="AF290" s="184">
        <v>2073</v>
      </c>
      <c r="AG290" s="184">
        <v>546</v>
      </c>
      <c r="AH290" s="184" t="s">
        <v>175</v>
      </c>
      <c r="AI290" s="184" t="s">
        <v>176</v>
      </c>
      <c r="AJ290" s="184" t="s">
        <v>177</v>
      </c>
      <c r="AK290" s="184" t="s">
        <v>178</v>
      </c>
      <c r="AL290" s="184" t="s">
        <v>179</v>
      </c>
      <c r="AM290" s="185">
        <v>166.05</v>
      </c>
      <c r="AN290" s="185">
        <v>169.84</v>
      </c>
      <c r="AO290" s="185"/>
      <c r="AP290" s="185">
        <v>335.89</v>
      </c>
      <c r="AQ290" s="184"/>
      <c r="AR290" s="184"/>
    </row>
    <row r="291" spans="2:44" ht="14.3" x14ac:dyDescent="0.25">
      <c r="B291" s="182">
        <v>22</v>
      </c>
      <c r="C291" s="182" t="s">
        <v>462</v>
      </c>
      <c r="D291" s="182" t="s">
        <v>209</v>
      </c>
      <c r="E291" s="182" t="s">
        <v>610</v>
      </c>
      <c r="F291" s="182">
        <v>2110</v>
      </c>
      <c r="G291" s="182">
        <v>620</v>
      </c>
      <c r="H291" s="182">
        <v>2055</v>
      </c>
      <c r="I291" s="182">
        <v>540</v>
      </c>
      <c r="J291" s="182"/>
      <c r="K291" s="182">
        <v>54</v>
      </c>
      <c r="L291" s="182" t="s">
        <v>210</v>
      </c>
      <c r="M291" s="182" t="s">
        <v>163</v>
      </c>
      <c r="N291" s="182" t="s">
        <v>211</v>
      </c>
      <c r="O291" s="182" t="s">
        <v>164</v>
      </c>
      <c r="P291" s="182" t="s">
        <v>165</v>
      </c>
      <c r="Q291" s="182" t="s">
        <v>181</v>
      </c>
      <c r="R291" s="182"/>
      <c r="S291" s="182"/>
      <c r="T291" s="182" t="s">
        <v>167</v>
      </c>
      <c r="U291" s="182" t="s">
        <v>168</v>
      </c>
      <c r="V291" s="182" t="s">
        <v>169</v>
      </c>
      <c r="W291" s="182" t="s">
        <v>170</v>
      </c>
      <c r="X291" s="182"/>
      <c r="Y291" s="182" t="s">
        <v>171</v>
      </c>
      <c r="Z291" s="182" t="s">
        <v>171</v>
      </c>
      <c r="AA291" s="182"/>
      <c r="AB291" s="182"/>
      <c r="AC291" s="182"/>
      <c r="AD291" s="182"/>
      <c r="AE291" s="182"/>
      <c r="AF291" s="182">
        <v>2073</v>
      </c>
      <c r="AG291" s="182">
        <v>546</v>
      </c>
      <c r="AH291" s="182" t="s">
        <v>175</v>
      </c>
      <c r="AI291" s="182" t="s">
        <v>176</v>
      </c>
      <c r="AJ291" s="182" t="s">
        <v>177</v>
      </c>
      <c r="AK291" s="182" t="s">
        <v>178</v>
      </c>
      <c r="AL291" s="182" t="s">
        <v>179</v>
      </c>
      <c r="AM291" s="183">
        <v>166.05</v>
      </c>
      <c r="AN291" s="183">
        <v>169.84</v>
      </c>
      <c r="AO291" s="183"/>
      <c r="AP291" s="183">
        <v>335.89</v>
      </c>
      <c r="AQ291" s="182"/>
      <c r="AR291" s="182"/>
    </row>
    <row r="292" spans="2:44" ht="14.3" x14ac:dyDescent="0.25">
      <c r="B292" s="184">
        <v>31</v>
      </c>
      <c r="C292" s="184" t="s">
        <v>463</v>
      </c>
      <c r="D292" s="184" t="s">
        <v>209</v>
      </c>
      <c r="E292" s="184" t="s">
        <v>610</v>
      </c>
      <c r="F292" s="184">
        <v>2110</v>
      </c>
      <c r="G292" s="184">
        <v>1550</v>
      </c>
      <c r="H292" s="184">
        <v>2055</v>
      </c>
      <c r="I292" s="184">
        <v>733</v>
      </c>
      <c r="J292" s="184">
        <v>733</v>
      </c>
      <c r="K292" s="184">
        <v>54</v>
      </c>
      <c r="L292" s="184" t="s">
        <v>214</v>
      </c>
      <c r="M292" s="184" t="s">
        <v>163</v>
      </c>
      <c r="N292" s="184" t="s">
        <v>215</v>
      </c>
      <c r="O292" s="184" t="s">
        <v>164</v>
      </c>
      <c r="P292" s="184" t="s">
        <v>165</v>
      </c>
      <c r="Q292" s="184" t="s">
        <v>181</v>
      </c>
      <c r="R292" s="184" t="s">
        <v>165</v>
      </c>
      <c r="S292" s="184" t="s">
        <v>181</v>
      </c>
      <c r="T292" s="184" t="s">
        <v>187</v>
      </c>
      <c r="U292" s="184" t="s">
        <v>168</v>
      </c>
      <c r="V292" s="184" t="s">
        <v>169</v>
      </c>
      <c r="W292" s="184" t="s">
        <v>170</v>
      </c>
      <c r="X292" s="184" t="s">
        <v>170</v>
      </c>
      <c r="Y292" s="184" t="s">
        <v>171</v>
      </c>
      <c r="Z292" s="184" t="s">
        <v>171</v>
      </c>
      <c r="AA292" s="184"/>
      <c r="AB292" s="184"/>
      <c r="AC292" s="184"/>
      <c r="AD292" s="184"/>
      <c r="AE292" s="184"/>
      <c r="AF292" s="184">
        <v>2073</v>
      </c>
      <c r="AG292" s="184">
        <v>1476</v>
      </c>
      <c r="AH292" s="184" t="s">
        <v>175</v>
      </c>
      <c r="AI292" s="184" t="s">
        <v>176</v>
      </c>
      <c r="AJ292" s="184" t="s">
        <v>177</v>
      </c>
      <c r="AK292" s="184" t="s">
        <v>178</v>
      </c>
      <c r="AL292" s="184" t="s">
        <v>179</v>
      </c>
      <c r="AM292" s="185">
        <v>186.73</v>
      </c>
      <c r="AN292" s="185">
        <v>764.62</v>
      </c>
      <c r="AO292" s="185"/>
      <c r="AP292" s="185">
        <v>951.35</v>
      </c>
      <c r="AQ292" s="184"/>
      <c r="AR292" s="184"/>
    </row>
    <row r="293" spans="2:44" ht="14.3" x14ac:dyDescent="0.25">
      <c r="B293" s="182">
        <v>31</v>
      </c>
      <c r="C293" s="182" t="s">
        <v>464</v>
      </c>
      <c r="D293" s="182" t="s">
        <v>209</v>
      </c>
      <c r="E293" s="182" t="s">
        <v>610</v>
      </c>
      <c r="F293" s="182">
        <v>2110</v>
      </c>
      <c r="G293" s="182">
        <v>1550</v>
      </c>
      <c r="H293" s="182">
        <v>2055</v>
      </c>
      <c r="I293" s="182">
        <v>733</v>
      </c>
      <c r="J293" s="182">
        <v>733</v>
      </c>
      <c r="K293" s="182">
        <v>54</v>
      </c>
      <c r="L293" s="182" t="s">
        <v>214</v>
      </c>
      <c r="M293" s="182" t="s">
        <v>163</v>
      </c>
      <c r="N293" s="182" t="s">
        <v>215</v>
      </c>
      <c r="O293" s="182" t="s">
        <v>164</v>
      </c>
      <c r="P293" s="182" t="s">
        <v>165</v>
      </c>
      <c r="Q293" s="182" t="s">
        <v>181</v>
      </c>
      <c r="R293" s="182" t="s">
        <v>165</v>
      </c>
      <c r="S293" s="182" t="s">
        <v>181</v>
      </c>
      <c r="T293" s="182" t="s">
        <v>187</v>
      </c>
      <c r="U293" s="182" t="s">
        <v>168</v>
      </c>
      <c r="V293" s="182" t="s">
        <v>169</v>
      </c>
      <c r="W293" s="182" t="s">
        <v>170</v>
      </c>
      <c r="X293" s="182" t="s">
        <v>170</v>
      </c>
      <c r="Y293" s="182" t="s">
        <v>171</v>
      </c>
      <c r="Z293" s="182" t="s">
        <v>171</v>
      </c>
      <c r="AA293" s="182"/>
      <c r="AB293" s="182"/>
      <c r="AC293" s="182"/>
      <c r="AD293" s="182"/>
      <c r="AE293" s="182"/>
      <c r="AF293" s="182">
        <v>2073</v>
      </c>
      <c r="AG293" s="182">
        <v>1476</v>
      </c>
      <c r="AH293" s="182" t="s">
        <v>175</v>
      </c>
      <c r="AI293" s="182" t="s">
        <v>176</v>
      </c>
      <c r="AJ293" s="182" t="s">
        <v>177</v>
      </c>
      <c r="AK293" s="182" t="s">
        <v>178</v>
      </c>
      <c r="AL293" s="182" t="s">
        <v>179</v>
      </c>
      <c r="AM293" s="183">
        <v>186.73</v>
      </c>
      <c r="AN293" s="183">
        <v>764.62</v>
      </c>
      <c r="AO293" s="183"/>
      <c r="AP293" s="183">
        <v>951.35</v>
      </c>
      <c r="AQ293" s="182"/>
      <c r="AR293" s="182"/>
    </row>
    <row r="294" spans="2:44" ht="14.3" x14ac:dyDescent="0.25">
      <c r="B294" s="184">
        <v>26</v>
      </c>
      <c r="C294" s="184" t="s">
        <v>465</v>
      </c>
      <c r="D294" s="184" t="s">
        <v>209</v>
      </c>
      <c r="E294" s="184" t="s">
        <v>610</v>
      </c>
      <c r="F294" s="184">
        <v>2110</v>
      </c>
      <c r="G294" s="184">
        <v>920</v>
      </c>
      <c r="H294" s="184">
        <v>2055</v>
      </c>
      <c r="I294" s="184">
        <v>840</v>
      </c>
      <c r="J294" s="184"/>
      <c r="K294" s="184">
        <v>54</v>
      </c>
      <c r="L294" s="184" t="s">
        <v>210</v>
      </c>
      <c r="M294" s="184" t="s">
        <v>163</v>
      </c>
      <c r="N294" s="184" t="s">
        <v>211</v>
      </c>
      <c r="O294" s="184" t="s">
        <v>164</v>
      </c>
      <c r="P294" s="184" t="s">
        <v>165</v>
      </c>
      <c r="Q294" s="184" t="s">
        <v>181</v>
      </c>
      <c r="R294" s="184"/>
      <c r="S294" s="184"/>
      <c r="T294" s="184" t="s">
        <v>167</v>
      </c>
      <c r="U294" s="184" t="s">
        <v>168</v>
      </c>
      <c r="V294" s="184" t="s">
        <v>169</v>
      </c>
      <c r="W294" s="184" t="s">
        <v>170</v>
      </c>
      <c r="X294" s="184"/>
      <c r="Y294" s="184" t="s">
        <v>171</v>
      </c>
      <c r="Z294" s="184" t="s">
        <v>171</v>
      </c>
      <c r="AA294" s="184"/>
      <c r="AB294" s="184"/>
      <c r="AC294" s="184"/>
      <c r="AD294" s="184"/>
      <c r="AE294" s="184"/>
      <c r="AF294" s="184">
        <v>2073</v>
      </c>
      <c r="AG294" s="184">
        <v>846</v>
      </c>
      <c r="AH294" s="184" t="s">
        <v>175</v>
      </c>
      <c r="AI294" s="184" t="s">
        <v>176</v>
      </c>
      <c r="AJ294" s="184" t="s">
        <v>177</v>
      </c>
      <c r="AK294" s="184" t="s">
        <v>178</v>
      </c>
      <c r="AL294" s="184" t="s">
        <v>179</v>
      </c>
      <c r="AM294" s="185">
        <v>172.24</v>
      </c>
      <c r="AN294" s="185">
        <v>247.29</v>
      </c>
      <c r="AO294" s="185"/>
      <c r="AP294" s="185">
        <v>419.53</v>
      </c>
      <c r="AQ294" s="184"/>
      <c r="AR294" s="184"/>
    </row>
    <row r="295" spans="2:44" ht="14.3" x14ac:dyDescent="0.25">
      <c r="B295" s="182">
        <v>26</v>
      </c>
      <c r="C295" s="182" t="s">
        <v>466</v>
      </c>
      <c r="D295" s="182" t="s">
        <v>209</v>
      </c>
      <c r="E295" s="182" t="s">
        <v>610</v>
      </c>
      <c r="F295" s="182">
        <v>2110</v>
      </c>
      <c r="G295" s="182">
        <v>920</v>
      </c>
      <c r="H295" s="182">
        <v>2055</v>
      </c>
      <c r="I295" s="182">
        <v>840</v>
      </c>
      <c r="J295" s="182"/>
      <c r="K295" s="182">
        <v>54</v>
      </c>
      <c r="L295" s="182" t="s">
        <v>210</v>
      </c>
      <c r="M295" s="182" t="s">
        <v>163</v>
      </c>
      <c r="N295" s="182" t="s">
        <v>211</v>
      </c>
      <c r="O295" s="182" t="s">
        <v>164</v>
      </c>
      <c r="P295" s="182" t="s">
        <v>165</v>
      </c>
      <c r="Q295" s="182" t="s">
        <v>181</v>
      </c>
      <c r="R295" s="182"/>
      <c r="S295" s="182"/>
      <c r="T295" s="182" t="s">
        <v>167</v>
      </c>
      <c r="U295" s="182" t="s">
        <v>168</v>
      </c>
      <c r="V295" s="182" t="s">
        <v>169</v>
      </c>
      <c r="W295" s="182" t="s">
        <v>170</v>
      </c>
      <c r="X295" s="182"/>
      <c r="Y295" s="182" t="s">
        <v>171</v>
      </c>
      <c r="Z295" s="182" t="s">
        <v>171</v>
      </c>
      <c r="AA295" s="182"/>
      <c r="AB295" s="182"/>
      <c r="AC295" s="182"/>
      <c r="AD295" s="182"/>
      <c r="AE295" s="182"/>
      <c r="AF295" s="182">
        <v>2073</v>
      </c>
      <c r="AG295" s="182">
        <v>846</v>
      </c>
      <c r="AH295" s="182" t="s">
        <v>175</v>
      </c>
      <c r="AI295" s="182" t="s">
        <v>176</v>
      </c>
      <c r="AJ295" s="182" t="s">
        <v>177</v>
      </c>
      <c r="AK295" s="182" t="s">
        <v>178</v>
      </c>
      <c r="AL295" s="182" t="s">
        <v>179</v>
      </c>
      <c r="AM295" s="183">
        <v>172.24</v>
      </c>
      <c r="AN295" s="183">
        <v>247.29</v>
      </c>
      <c r="AO295" s="183"/>
      <c r="AP295" s="183">
        <v>419.53</v>
      </c>
      <c r="AQ295" s="182"/>
      <c r="AR295" s="182"/>
    </row>
    <row r="296" spans="2:44" ht="14.3" x14ac:dyDescent="0.25">
      <c r="B296" s="184">
        <v>30</v>
      </c>
      <c r="C296" s="184" t="s">
        <v>467</v>
      </c>
      <c r="D296" s="184" t="s">
        <v>209</v>
      </c>
      <c r="E296" s="184" t="s">
        <v>610</v>
      </c>
      <c r="F296" s="184">
        <v>2110</v>
      </c>
      <c r="G296" s="184">
        <v>1450</v>
      </c>
      <c r="H296" s="184">
        <v>2055</v>
      </c>
      <c r="I296" s="184">
        <v>683</v>
      </c>
      <c r="J296" s="184">
        <v>683</v>
      </c>
      <c r="K296" s="184">
        <v>54</v>
      </c>
      <c r="L296" s="184" t="s">
        <v>214</v>
      </c>
      <c r="M296" s="184" t="s">
        <v>163</v>
      </c>
      <c r="N296" s="184" t="s">
        <v>215</v>
      </c>
      <c r="O296" s="184" t="s">
        <v>164</v>
      </c>
      <c r="P296" s="184" t="s">
        <v>165</v>
      </c>
      <c r="Q296" s="184" t="s">
        <v>181</v>
      </c>
      <c r="R296" s="184" t="s">
        <v>165</v>
      </c>
      <c r="S296" s="184" t="s">
        <v>181</v>
      </c>
      <c r="T296" s="184" t="s">
        <v>187</v>
      </c>
      <c r="U296" s="184" t="s">
        <v>168</v>
      </c>
      <c r="V296" s="184" t="s">
        <v>169</v>
      </c>
      <c r="W296" s="184" t="s">
        <v>170</v>
      </c>
      <c r="X296" s="184" t="s">
        <v>170</v>
      </c>
      <c r="Y296" s="184" t="s">
        <v>171</v>
      </c>
      <c r="Z296" s="184" t="s">
        <v>171</v>
      </c>
      <c r="AA296" s="184"/>
      <c r="AB296" s="184"/>
      <c r="AC296" s="184"/>
      <c r="AD296" s="184"/>
      <c r="AE296" s="184"/>
      <c r="AF296" s="184">
        <v>2073</v>
      </c>
      <c r="AG296" s="184">
        <v>1376</v>
      </c>
      <c r="AH296" s="184" t="s">
        <v>175</v>
      </c>
      <c r="AI296" s="184" t="s">
        <v>176</v>
      </c>
      <c r="AJ296" s="184" t="s">
        <v>177</v>
      </c>
      <c r="AK296" s="184" t="s">
        <v>178</v>
      </c>
      <c r="AL296" s="184" t="s">
        <v>179</v>
      </c>
      <c r="AM296" s="185">
        <v>185.95</v>
      </c>
      <c r="AN296" s="185">
        <v>756.76</v>
      </c>
      <c r="AO296" s="185"/>
      <c r="AP296" s="185">
        <v>942.71</v>
      </c>
      <c r="AQ296" s="184"/>
      <c r="AR296" s="184"/>
    </row>
    <row r="297" spans="2:44" ht="14.3" x14ac:dyDescent="0.25">
      <c r="B297" s="182">
        <v>29</v>
      </c>
      <c r="C297" s="182" t="s">
        <v>468</v>
      </c>
      <c r="D297" s="182" t="s">
        <v>209</v>
      </c>
      <c r="E297" s="182" t="s">
        <v>610</v>
      </c>
      <c r="F297" s="182">
        <v>2110</v>
      </c>
      <c r="G297" s="182">
        <v>1020</v>
      </c>
      <c r="H297" s="182">
        <v>2055</v>
      </c>
      <c r="I297" s="182">
        <v>940</v>
      </c>
      <c r="J297" s="182"/>
      <c r="K297" s="182">
        <v>54</v>
      </c>
      <c r="L297" s="182" t="s">
        <v>219</v>
      </c>
      <c r="M297" s="182" t="s">
        <v>163</v>
      </c>
      <c r="N297" s="182" t="s">
        <v>215</v>
      </c>
      <c r="O297" s="182" t="s">
        <v>164</v>
      </c>
      <c r="P297" s="182" t="s">
        <v>165</v>
      </c>
      <c r="Q297" s="182" t="s">
        <v>181</v>
      </c>
      <c r="R297" s="182"/>
      <c r="S297" s="182"/>
      <c r="T297" s="182" t="s">
        <v>167</v>
      </c>
      <c r="U297" s="182" t="s">
        <v>168</v>
      </c>
      <c r="V297" s="182" t="s">
        <v>169</v>
      </c>
      <c r="W297" s="182" t="s">
        <v>170</v>
      </c>
      <c r="X297" s="182"/>
      <c r="Y297" s="182" t="s">
        <v>171</v>
      </c>
      <c r="Z297" s="182" t="s">
        <v>171</v>
      </c>
      <c r="AA297" s="182"/>
      <c r="AB297" s="182"/>
      <c r="AC297" s="182"/>
      <c r="AD297" s="182"/>
      <c r="AE297" s="182"/>
      <c r="AF297" s="182">
        <v>2073</v>
      </c>
      <c r="AG297" s="182">
        <v>946</v>
      </c>
      <c r="AH297" s="182" t="s">
        <v>175</v>
      </c>
      <c r="AI297" s="182" t="s">
        <v>176</v>
      </c>
      <c r="AJ297" s="182" t="s">
        <v>177</v>
      </c>
      <c r="AK297" s="182" t="s">
        <v>178</v>
      </c>
      <c r="AL297" s="182" t="s">
        <v>179</v>
      </c>
      <c r="AM297" s="183">
        <v>178.79</v>
      </c>
      <c r="AN297" s="183">
        <v>350.79</v>
      </c>
      <c r="AO297" s="183"/>
      <c r="AP297" s="183">
        <v>529.58000000000004</v>
      </c>
      <c r="AQ297" s="182" t="s">
        <v>220</v>
      </c>
      <c r="AR297" s="182"/>
    </row>
    <row r="298" spans="2:44" ht="14.3" x14ac:dyDescent="0.25">
      <c r="B298" s="184">
        <v>32</v>
      </c>
      <c r="C298" s="184" t="s">
        <v>469</v>
      </c>
      <c r="D298" s="184" t="s">
        <v>209</v>
      </c>
      <c r="E298" s="184" t="s">
        <v>610</v>
      </c>
      <c r="F298" s="184">
        <v>2110</v>
      </c>
      <c r="G298" s="184">
        <v>1650</v>
      </c>
      <c r="H298" s="184">
        <v>2055</v>
      </c>
      <c r="I298" s="184">
        <v>783</v>
      </c>
      <c r="J298" s="184">
        <v>783</v>
      </c>
      <c r="K298" s="184">
        <v>54</v>
      </c>
      <c r="L298" s="184" t="s">
        <v>214</v>
      </c>
      <c r="M298" s="184" t="s">
        <v>163</v>
      </c>
      <c r="N298" s="184" t="s">
        <v>215</v>
      </c>
      <c r="O298" s="184" t="s">
        <v>164</v>
      </c>
      <c r="P298" s="184" t="s">
        <v>165</v>
      </c>
      <c r="Q298" s="184" t="s">
        <v>181</v>
      </c>
      <c r="R298" s="184" t="s">
        <v>165</v>
      </c>
      <c r="S298" s="184" t="s">
        <v>181</v>
      </c>
      <c r="T298" s="184" t="s">
        <v>187</v>
      </c>
      <c r="U298" s="184" t="s">
        <v>168</v>
      </c>
      <c r="V298" s="184" t="s">
        <v>169</v>
      </c>
      <c r="W298" s="184" t="s">
        <v>170</v>
      </c>
      <c r="X298" s="184" t="s">
        <v>170</v>
      </c>
      <c r="Y298" s="184" t="s">
        <v>171</v>
      </c>
      <c r="Z298" s="184" t="s">
        <v>171</v>
      </c>
      <c r="AA298" s="184"/>
      <c r="AB298" s="184"/>
      <c r="AC298" s="184"/>
      <c r="AD298" s="184"/>
      <c r="AE298" s="184"/>
      <c r="AF298" s="184">
        <v>2073</v>
      </c>
      <c r="AG298" s="184">
        <v>1576</v>
      </c>
      <c r="AH298" s="184" t="s">
        <v>175</v>
      </c>
      <c r="AI298" s="184" t="s">
        <v>176</v>
      </c>
      <c r="AJ298" s="184" t="s">
        <v>177</v>
      </c>
      <c r="AK298" s="184" t="s">
        <v>178</v>
      </c>
      <c r="AL298" s="184" t="s">
        <v>179</v>
      </c>
      <c r="AM298" s="185">
        <v>191.38</v>
      </c>
      <c r="AN298" s="185">
        <v>772.5</v>
      </c>
      <c r="AO298" s="185"/>
      <c r="AP298" s="185">
        <v>963.88</v>
      </c>
      <c r="AQ298" s="184"/>
      <c r="AR298" s="184"/>
    </row>
    <row r="299" spans="2:44" ht="14.3" x14ac:dyDescent="0.25">
      <c r="B299" s="182">
        <v>31</v>
      </c>
      <c r="C299" s="182" t="s">
        <v>470</v>
      </c>
      <c r="D299" s="182" t="s">
        <v>209</v>
      </c>
      <c r="E299" s="182" t="s">
        <v>610</v>
      </c>
      <c r="F299" s="182">
        <v>2110</v>
      </c>
      <c r="G299" s="182">
        <v>1550</v>
      </c>
      <c r="H299" s="182">
        <v>2055</v>
      </c>
      <c r="I299" s="182">
        <v>733</v>
      </c>
      <c r="J299" s="182">
        <v>733</v>
      </c>
      <c r="K299" s="182">
        <v>54</v>
      </c>
      <c r="L299" s="182" t="s">
        <v>214</v>
      </c>
      <c r="M299" s="182" t="s">
        <v>163</v>
      </c>
      <c r="N299" s="182" t="s">
        <v>215</v>
      </c>
      <c r="O299" s="182" t="s">
        <v>164</v>
      </c>
      <c r="P299" s="182" t="s">
        <v>165</v>
      </c>
      <c r="Q299" s="182" t="s">
        <v>181</v>
      </c>
      <c r="R299" s="182" t="s">
        <v>165</v>
      </c>
      <c r="S299" s="182" t="s">
        <v>181</v>
      </c>
      <c r="T299" s="182" t="s">
        <v>187</v>
      </c>
      <c r="U299" s="182" t="s">
        <v>168</v>
      </c>
      <c r="V299" s="182" t="s">
        <v>169</v>
      </c>
      <c r="W299" s="182" t="s">
        <v>170</v>
      </c>
      <c r="X299" s="182" t="s">
        <v>170</v>
      </c>
      <c r="Y299" s="182" t="s">
        <v>171</v>
      </c>
      <c r="Z299" s="182" t="s">
        <v>171</v>
      </c>
      <c r="AA299" s="182"/>
      <c r="AB299" s="182"/>
      <c r="AC299" s="182"/>
      <c r="AD299" s="182"/>
      <c r="AE299" s="182"/>
      <c r="AF299" s="182">
        <v>2073</v>
      </c>
      <c r="AG299" s="182">
        <v>1476</v>
      </c>
      <c r="AH299" s="182" t="s">
        <v>175</v>
      </c>
      <c r="AI299" s="182" t="s">
        <v>176</v>
      </c>
      <c r="AJ299" s="182" t="s">
        <v>177</v>
      </c>
      <c r="AK299" s="182" t="s">
        <v>178</v>
      </c>
      <c r="AL299" s="182" t="s">
        <v>179</v>
      </c>
      <c r="AM299" s="183">
        <v>186.73</v>
      </c>
      <c r="AN299" s="183">
        <v>764.62</v>
      </c>
      <c r="AO299" s="183"/>
      <c r="AP299" s="183">
        <v>951.35</v>
      </c>
      <c r="AQ299" s="182"/>
      <c r="AR299" s="182"/>
    </row>
    <row r="300" spans="2:44" ht="14.3" x14ac:dyDescent="0.25">
      <c r="B300" s="184">
        <v>33</v>
      </c>
      <c r="C300" s="184" t="s">
        <v>471</v>
      </c>
      <c r="D300" s="184" t="s">
        <v>209</v>
      </c>
      <c r="E300" s="184" t="s">
        <v>610</v>
      </c>
      <c r="F300" s="184">
        <v>2110</v>
      </c>
      <c r="G300" s="184">
        <v>1750</v>
      </c>
      <c r="H300" s="184">
        <v>2055</v>
      </c>
      <c r="I300" s="184">
        <v>833</v>
      </c>
      <c r="J300" s="184">
        <v>833</v>
      </c>
      <c r="K300" s="184">
        <v>54</v>
      </c>
      <c r="L300" s="184" t="s">
        <v>214</v>
      </c>
      <c r="M300" s="184" t="s">
        <v>163</v>
      </c>
      <c r="N300" s="184" t="s">
        <v>215</v>
      </c>
      <c r="O300" s="184" t="s">
        <v>164</v>
      </c>
      <c r="P300" s="184" t="s">
        <v>165</v>
      </c>
      <c r="Q300" s="184" t="s">
        <v>181</v>
      </c>
      <c r="R300" s="184" t="s">
        <v>165</v>
      </c>
      <c r="S300" s="184" t="s">
        <v>181</v>
      </c>
      <c r="T300" s="184" t="s">
        <v>187</v>
      </c>
      <c r="U300" s="184" t="s">
        <v>168</v>
      </c>
      <c r="V300" s="184" t="s">
        <v>169</v>
      </c>
      <c r="W300" s="184" t="s">
        <v>170</v>
      </c>
      <c r="X300" s="184" t="s">
        <v>170</v>
      </c>
      <c r="Y300" s="184" t="s">
        <v>171</v>
      </c>
      <c r="Z300" s="184" t="s">
        <v>171</v>
      </c>
      <c r="AA300" s="184"/>
      <c r="AB300" s="184"/>
      <c r="AC300" s="184"/>
      <c r="AD300" s="184"/>
      <c r="AE300" s="184"/>
      <c r="AF300" s="184">
        <v>2073</v>
      </c>
      <c r="AG300" s="184">
        <v>1676</v>
      </c>
      <c r="AH300" s="184" t="s">
        <v>175</v>
      </c>
      <c r="AI300" s="184" t="s">
        <v>176</v>
      </c>
      <c r="AJ300" s="184" t="s">
        <v>177</v>
      </c>
      <c r="AK300" s="184" t="s">
        <v>178</v>
      </c>
      <c r="AL300" s="184" t="s">
        <v>179</v>
      </c>
      <c r="AM300" s="185">
        <v>192.14</v>
      </c>
      <c r="AN300" s="185">
        <v>780.34</v>
      </c>
      <c r="AO300" s="185"/>
      <c r="AP300" s="185">
        <v>972.48</v>
      </c>
      <c r="AQ300" s="184"/>
      <c r="AR300" s="184"/>
    </row>
    <row r="301" spans="2:44" ht="14.3" x14ac:dyDescent="0.25">
      <c r="B301" s="182">
        <v>33</v>
      </c>
      <c r="C301" s="182" t="s">
        <v>472</v>
      </c>
      <c r="D301" s="182" t="s">
        <v>209</v>
      </c>
      <c r="E301" s="182" t="s">
        <v>610</v>
      </c>
      <c r="F301" s="182">
        <v>2110</v>
      </c>
      <c r="G301" s="182">
        <v>1750</v>
      </c>
      <c r="H301" s="182">
        <v>2055</v>
      </c>
      <c r="I301" s="182">
        <v>833</v>
      </c>
      <c r="J301" s="182">
        <v>833</v>
      </c>
      <c r="K301" s="182">
        <v>54</v>
      </c>
      <c r="L301" s="182" t="s">
        <v>214</v>
      </c>
      <c r="M301" s="182" t="s">
        <v>163</v>
      </c>
      <c r="N301" s="182" t="s">
        <v>215</v>
      </c>
      <c r="O301" s="182" t="s">
        <v>164</v>
      </c>
      <c r="P301" s="182" t="s">
        <v>165</v>
      </c>
      <c r="Q301" s="182" t="s">
        <v>181</v>
      </c>
      <c r="R301" s="182" t="s">
        <v>165</v>
      </c>
      <c r="S301" s="182" t="s">
        <v>181</v>
      </c>
      <c r="T301" s="182" t="s">
        <v>187</v>
      </c>
      <c r="U301" s="182" t="s">
        <v>168</v>
      </c>
      <c r="V301" s="182" t="s">
        <v>169</v>
      </c>
      <c r="W301" s="182" t="s">
        <v>170</v>
      </c>
      <c r="X301" s="182" t="s">
        <v>170</v>
      </c>
      <c r="Y301" s="182" t="s">
        <v>171</v>
      </c>
      <c r="Z301" s="182" t="s">
        <v>171</v>
      </c>
      <c r="AA301" s="182"/>
      <c r="AB301" s="182"/>
      <c r="AC301" s="182"/>
      <c r="AD301" s="182"/>
      <c r="AE301" s="182"/>
      <c r="AF301" s="182">
        <v>2073</v>
      </c>
      <c r="AG301" s="182">
        <v>1676</v>
      </c>
      <c r="AH301" s="182" t="s">
        <v>175</v>
      </c>
      <c r="AI301" s="182" t="s">
        <v>176</v>
      </c>
      <c r="AJ301" s="182" t="s">
        <v>177</v>
      </c>
      <c r="AK301" s="182" t="s">
        <v>178</v>
      </c>
      <c r="AL301" s="182" t="s">
        <v>179</v>
      </c>
      <c r="AM301" s="183">
        <v>192.14</v>
      </c>
      <c r="AN301" s="183">
        <v>780.34</v>
      </c>
      <c r="AO301" s="183"/>
      <c r="AP301" s="183">
        <v>972.48</v>
      </c>
      <c r="AQ301" s="182"/>
      <c r="AR301" s="182"/>
    </row>
    <row r="302" spans="2:44" ht="14.3" x14ac:dyDescent="0.25">
      <c r="B302" s="184">
        <v>22</v>
      </c>
      <c r="C302" s="184" t="s">
        <v>473</v>
      </c>
      <c r="D302" s="184" t="s">
        <v>209</v>
      </c>
      <c r="E302" s="184" t="s">
        <v>610</v>
      </c>
      <c r="F302" s="184">
        <v>2110</v>
      </c>
      <c r="G302" s="184">
        <v>620</v>
      </c>
      <c r="H302" s="184">
        <v>2055</v>
      </c>
      <c r="I302" s="184">
        <v>540</v>
      </c>
      <c r="J302" s="184"/>
      <c r="K302" s="184">
        <v>54</v>
      </c>
      <c r="L302" s="184" t="s">
        <v>210</v>
      </c>
      <c r="M302" s="184" t="s">
        <v>163</v>
      </c>
      <c r="N302" s="184" t="s">
        <v>211</v>
      </c>
      <c r="O302" s="184" t="s">
        <v>164</v>
      </c>
      <c r="P302" s="184" t="s">
        <v>165</v>
      </c>
      <c r="Q302" s="184" t="s">
        <v>181</v>
      </c>
      <c r="R302" s="184"/>
      <c r="S302" s="184"/>
      <c r="T302" s="184" t="s">
        <v>167</v>
      </c>
      <c r="U302" s="184" t="s">
        <v>168</v>
      </c>
      <c r="V302" s="184" t="s">
        <v>169</v>
      </c>
      <c r="W302" s="184" t="s">
        <v>170</v>
      </c>
      <c r="X302" s="184"/>
      <c r="Y302" s="184" t="s">
        <v>171</v>
      </c>
      <c r="Z302" s="184" t="s">
        <v>171</v>
      </c>
      <c r="AA302" s="184"/>
      <c r="AB302" s="184"/>
      <c r="AC302" s="184"/>
      <c r="AD302" s="184"/>
      <c r="AE302" s="184"/>
      <c r="AF302" s="184">
        <v>2073</v>
      </c>
      <c r="AG302" s="184">
        <v>546</v>
      </c>
      <c r="AH302" s="184" t="s">
        <v>175</v>
      </c>
      <c r="AI302" s="184" t="s">
        <v>176</v>
      </c>
      <c r="AJ302" s="184" t="s">
        <v>177</v>
      </c>
      <c r="AK302" s="184" t="s">
        <v>178</v>
      </c>
      <c r="AL302" s="184" t="s">
        <v>179</v>
      </c>
      <c r="AM302" s="185">
        <v>166.05</v>
      </c>
      <c r="AN302" s="185">
        <v>169.84</v>
      </c>
      <c r="AO302" s="185"/>
      <c r="AP302" s="185">
        <v>335.89</v>
      </c>
      <c r="AQ302" s="184"/>
      <c r="AR302" s="184"/>
    </row>
    <row r="303" spans="2:44" ht="14.3" x14ac:dyDescent="0.25">
      <c r="B303" s="182">
        <v>25</v>
      </c>
      <c r="C303" s="182" t="s">
        <v>474</v>
      </c>
      <c r="D303" s="182" t="s">
        <v>209</v>
      </c>
      <c r="E303" s="182" t="s">
        <v>610</v>
      </c>
      <c r="F303" s="182">
        <v>2110</v>
      </c>
      <c r="G303" s="182">
        <v>820</v>
      </c>
      <c r="H303" s="182">
        <v>2055</v>
      </c>
      <c r="I303" s="182">
        <v>740</v>
      </c>
      <c r="J303" s="182"/>
      <c r="K303" s="182">
        <v>54</v>
      </c>
      <c r="L303" s="182" t="s">
        <v>210</v>
      </c>
      <c r="M303" s="182" t="s">
        <v>163</v>
      </c>
      <c r="N303" s="182" t="s">
        <v>211</v>
      </c>
      <c r="O303" s="182" t="s">
        <v>164</v>
      </c>
      <c r="P303" s="182" t="s">
        <v>165</v>
      </c>
      <c r="Q303" s="182" t="s">
        <v>181</v>
      </c>
      <c r="R303" s="182"/>
      <c r="S303" s="182"/>
      <c r="T303" s="182" t="s">
        <v>167</v>
      </c>
      <c r="U303" s="182" t="s">
        <v>168</v>
      </c>
      <c r="V303" s="182" t="s">
        <v>169</v>
      </c>
      <c r="W303" s="182" t="s">
        <v>170</v>
      </c>
      <c r="X303" s="182"/>
      <c r="Y303" s="182" t="s">
        <v>171</v>
      </c>
      <c r="Z303" s="182" t="s">
        <v>171</v>
      </c>
      <c r="AA303" s="182"/>
      <c r="AB303" s="182"/>
      <c r="AC303" s="182"/>
      <c r="AD303" s="182"/>
      <c r="AE303" s="182"/>
      <c r="AF303" s="182">
        <v>2073</v>
      </c>
      <c r="AG303" s="182">
        <v>746</v>
      </c>
      <c r="AH303" s="182" t="s">
        <v>175</v>
      </c>
      <c r="AI303" s="182" t="s">
        <v>176</v>
      </c>
      <c r="AJ303" s="182" t="s">
        <v>177</v>
      </c>
      <c r="AK303" s="182" t="s">
        <v>178</v>
      </c>
      <c r="AL303" s="182" t="s">
        <v>179</v>
      </c>
      <c r="AM303" s="183">
        <v>171.49</v>
      </c>
      <c r="AN303" s="183">
        <v>239.43</v>
      </c>
      <c r="AO303" s="183"/>
      <c r="AP303" s="183">
        <v>410.92</v>
      </c>
      <c r="AQ303" s="182"/>
      <c r="AR303" s="182"/>
    </row>
    <row r="304" spans="2:44" ht="14.3" x14ac:dyDescent="0.25">
      <c r="B304" s="184">
        <v>26</v>
      </c>
      <c r="C304" s="184" t="s">
        <v>475</v>
      </c>
      <c r="D304" s="184" t="s">
        <v>209</v>
      </c>
      <c r="E304" s="184" t="s">
        <v>610</v>
      </c>
      <c r="F304" s="184">
        <v>2110</v>
      </c>
      <c r="G304" s="184">
        <v>920</v>
      </c>
      <c r="H304" s="184">
        <v>2055</v>
      </c>
      <c r="I304" s="184">
        <v>840</v>
      </c>
      <c r="J304" s="184"/>
      <c r="K304" s="184">
        <v>54</v>
      </c>
      <c r="L304" s="184" t="s">
        <v>210</v>
      </c>
      <c r="M304" s="184" t="s">
        <v>163</v>
      </c>
      <c r="N304" s="184" t="s">
        <v>211</v>
      </c>
      <c r="O304" s="184" t="s">
        <v>164</v>
      </c>
      <c r="P304" s="184" t="s">
        <v>165</v>
      </c>
      <c r="Q304" s="184" t="s">
        <v>181</v>
      </c>
      <c r="R304" s="184"/>
      <c r="S304" s="184"/>
      <c r="T304" s="184" t="s">
        <v>167</v>
      </c>
      <c r="U304" s="184" t="s">
        <v>168</v>
      </c>
      <c r="V304" s="184" t="s">
        <v>169</v>
      </c>
      <c r="W304" s="184" t="s">
        <v>170</v>
      </c>
      <c r="X304" s="184"/>
      <c r="Y304" s="184" t="s">
        <v>171</v>
      </c>
      <c r="Z304" s="184" t="s">
        <v>171</v>
      </c>
      <c r="AA304" s="184"/>
      <c r="AB304" s="184"/>
      <c r="AC304" s="184"/>
      <c r="AD304" s="184"/>
      <c r="AE304" s="184"/>
      <c r="AF304" s="184">
        <v>2073</v>
      </c>
      <c r="AG304" s="184">
        <v>846</v>
      </c>
      <c r="AH304" s="184" t="s">
        <v>175</v>
      </c>
      <c r="AI304" s="184" t="s">
        <v>176</v>
      </c>
      <c r="AJ304" s="184" t="s">
        <v>177</v>
      </c>
      <c r="AK304" s="184" t="s">
        <v>178</v>
      </c>
      <c r="AL304" s="184" t="s">
        <v>179</v>
      </c>
      <c r="AM304" s="185">
        <v>172.24</v>
      </c>
      <c r="AN304" s="185">
        <v>247.29</v>
      </c>
      <c r="AO304" s="185"/>
      <c r="AP304" s="185">
        <v>419.53</v>
      </c>
      <c r="AQ304" s="184"/>
      <c r="AR304" s="184"/>
    </row>
    <row r="305" spans="2:44" ht="14.3" x14ac:dyDescent="0.25">
      <c r="B305" s="182">
        <v>29</v>
      </c>
      <c r="C305" s="182" t="s">
        <v>476</v>
      </c>
      <c r="D305" s="182" t="s">
        <v>209</v>
      </c>
      <c r="E305" s="182" t="s">
        <v>610</v>
      </c>
      <c r="F305" s="182">
        <v>2110</v>
      </c>
      <c r="G305" s="182">
        <v>1020</v>
      </c>
      <c r="H305" s="182">
        <v>2055</v>
      </c>
      <c r="I305" s="182">
        <v>940</v>
      </c>
      <c r="J305" s="182"/>
      <c r="K305" s="182">
        <v>54</v>
      </c>
      <c r="L305" s="182" t="s">
        <v>219</v>
      </c>
      <c r="M305" s="182" t="s">
        <v>163</v>
      </c>
      <c r="N305" s="182" t="s">
        <v>215</v>
      </c>
      <c r="O305" s="182" t="s">
        <v>164</v>
      </c>
      <c r="P305" s="182" t="s">
        <v>165</v>
      </c>
      <c r="Q305" s="182" t="s">
        <v>181</v>
      </c>
      <c r="R305" s="182"/>
      <c r="S305" s="182"/>
      <c r="T305" s="182" t="s">
        <v>167</v>
      </c>
      <c r="U305" s="182" t="s">
        <v>168</v>
      </c>
      <c r="V305" s="182" t="s">
        <v>169</v>
      </c>
      <c r="W305" s="182" t="s">
        <v>170</v>
      </c>
      <c r="X305" s="182"/>
      <c r="Y305" s="182" t="s">
        <v>171</v>
      </c>
      <c r="Z305" s="182" t="s">
        <v>171</v>
      </c>
      <c r="AA305" s="182"/>
      <c r="AB305" s="182"/>
      <c r="AC305" s="182"/>
      <c r="AD305" s="182"/>
      <c r="AE305" s="182"/>
      <c r="AF305" s="182">
        <v>2073</v>
      </c>
      <c r="AG305" s="182">
        <v>946</v>
      </c>
      <c r="AH305" s="182" t="s">
        <v>175</v>
      </c>
      <c r="AI305" s="182" t="s">
        <v>176</v>
      </c>
      <c r="AJ305" s="182" t="s">
        <v>177</v>
      </c>
      <c r="AK305" s="182" t="s">
        <v>178</v>
      </c>
      <c r="AL305" s="182" t="s">
        <v>179</v>
      </c>
      <c r="AM305" s="183">
        <v>178.79</v>
      </c>
      <c r="AN305" s="183">
        <v>350.79</v>
      </c>
      <c r="AO305" s="183"/>
      <c r="AP305" s="183">
        <v>529.58000000000004</v>
      </c>
      <c r="AQ305" s="182" t="s">
        <v>220</v>
      </c>
      <c r="AR305" s="182"/>
    </row>
    <row r="306" spans="2:44" ht="14.3" x14ac:dyDescent="0.25">
      <c r="B306" s="184">
        <v>22</v>
      </c>
      <c r="C306" s="184" t="s">
        <v>477</v>
      </c>
      <c r="D306" s="184" t="s">
        <v>209</v>
      </c>
      <c r="E306" s="184" t="s">
        <v>610</v>
      </c>
      <c r="F306" s="184">
        <v>2110</v>
      </c>
      <c r="G306" s="184">
        <v>620</v>
      </c>
      <c r="H306" s="184">
        <v>2055</v>
      </c>
      <c r="I306" s="184">
        <v>540</v>
      </c>
      <c r="J306" s="184"/>
      <c r="K306" s="184">
        <v>54</v>
      </c>
      <c r="L306" s="184" t="s">
        <v>210</v>
      </c>
      <c r="M306" s="184" t="s">
        <v>163</v>
      </c>
      <c r="N306" s="184" t="s">
        <v>211</v>
      </c>
      <c r="O306" s="184" t="s">
        <v>164</v>
      </c>
      <c r="P306" s="184" t="s">
        <v>165</v>
      </c>
      <c r="Q306" s="184" t="s">
        <v>181</v>
      </c>
      <c r="R306" s="184"/>
      <c r="S306" s="184"/>
      <c r="T306" s="184" t="s">
        <v>167</v>
      </c>
      <c r="U306" s="184" t="s">
        <v>168</v>
      </c>
      <c r="V306" s="184" t="s">
        <v>169</v>
      </c>
      <c r="W306" s="184" t="s">
        <v>170</v>
      </c>
      <c r="X306" s="184"/>
      <c r="Y306" s="184" t="s">
        <v>171</v>
      </c>
      <c r="Z306" s="184" t="s">
        <v>171</v>
      </c>
      <c r="AA306" s="184"/>
      <c r="AB306" s="184"/>
      <c r="AC306" s="184"/>
      <c r="AD306" s="184"/>
      <c r="AE306" s="184"/>
      <c r="AF306" s="184">
        <v>2073</v>
      </c>
      <c r="AG306" s="184">
        <v>546</v>
      </c>
      <c r="AH306" s="184" t="s">
        <v>175</v>
      </c>
      <c r="AI306" s="184" t="s">
        <v>176</v>
      </c>
      <c r="AJ306" s="184" t="s">
        <v>177</v>
      </c>
      <c r="AK306" s="184" t="s">
        <v>178</v>
      </c>
      <c r="AL306" s="184" t="s">
        <v>179</v>
      </c>
      <c r="AM306" s="185">
        <v>166.05</v>
      </c>
      <c r="AN306" s="185">
        <v>169.84</v>
      </c>
      <c r="AO306" s="185"/>
      <c r="AP306" s="185">
        <v>335.89</v>
      </c>
      <c r="AQ306" s="184"/>
      <c r="AR306" s="184"/>
    </row>
    <row r="307" spans="2:44" ht="14.3" x14ac:dyDescent="0.25">
      <c r="B307" s="182">
        <v>22</v>
      </c>
      <c r="C307" s="182" t="s">
        <v>478</v>
      </c>
      <c r="D307" s="182" t="s">
        <v>209</v>
      </c>
      <c r="E307" s="182" t="s">
        <v>610</v>
      </c>
      <c r="F307" s="182">
        <v>2110</v>
      </c>
      <c r="G307" s="182">
        <v>620</v>
      </c>
      <c r="H307" s="182">
        <v>2055</v>
      </c>
      <c r="I307" s="182">
        <v>540</v>
      </c>
      <c r="J307" s="182"/>
      <c r="K307" s="182">
        <v>54</v>
      </c>
      <c r="L307" s="182" t="s">
        <v>210</v>
      </c>
      <c r="M307" s="182" t="s">
        <v>163</v>
      </c>
      <c r="N307" s="182" t="s">
        <v>211</v>
      </c>
      <c r="O307" s="182" t="s">
        <v>164</v>
      </c>
      <c r="P307" s="182" t="s">
        <v>165</v>
      </c>
      <c r="Q307" s="182" t="s">
        <v>181</v>
      </c>
      <c r="R307" s="182"/>
      <c r="S307" s="182"/>
      <c r="T307" s="182" t="s">
        <v>167</v>
      </c>
      <c r="U307" s="182" t="s">
        <v>168</v>
      </c>
      <c r="V307" s="182" t="s">
        <v>169</v>
      </c>
      <c r="W307" s="182" t="s">
        <v>170</v>
      </c>
      <c r="X307" s="182"/>
      <c r="Y307" s="182" t="s">
        <v>171</v>
      </c>
      <c r="Z307" s="182" t="s">
        <v>171</v>
      </c>
      <c r="AA307" s="182"/>
      <c r="AB307" s="182"/>
      <c r="AC307" s="182"/>
      <c r="AD307" s="182"/>
      <c r="AE307" s="182"/>
      <c r="AF307" s="182">
        <v>2073</v>
      </c>
      <c r="AG307" s="182">
        <v>546</v>
      </c>
      <c r="AH307" s="182" t="s">
        <v>175</v>
      </c>
      <c r="AI307" s="182" t="s">
        <v>176</v>
      </c>
      <c r="AJ307" s="182" t="s">
        <v>177</v>
      </c>
      <c r="AK307" s="182" t="s">
        <v>178</v>
      </c>
      <c r="AL307" s="182" t="s">
        <v>179</v>
      </c>
      <c r="AM307" s="183">
        <v>166.05</v>
      </c>
      <c r="AN307" s="183">
        <v>169.84</v>
      </c>
      <c r="AO307" s="183"/>
      <c r="AP307" s="183">
        <v>335.89</v>
      </c>
      <c r="AQ307" s="182"/>
      <c r="AR307" s="182"/>
    </row>
    <row r="308" spans="2:44" ht="14.3" x14ac:dyDescent="0.25">
      <c r="B308" s="184">
        <v>30</v>
      </c>
      <c r="C308" s="184" t="s">
        <v>479</v>
      </c>
      <c r="D308" s="184" t="s">
        <v>209</v>
      </c>
      <c r="E308" s="184" t="s">
        <v>610</v>
      </c>
      <c r="F308" s="184">
        <v>2110</v>
      </c>
      <c r="G308" s="184">
        <v>1450</v>
      </c>
      <c r="H308" s="184">
        <v>2055</v>
      </c>
      <c r="I308" s="184">
        <v>683</v>
      </c>
      <c r="J308" s="184">
        <v>683</v>
      </c>
      <c r="K308" s="184">
        <v>54</v>
      </c>
      <c r="L308" s="184" t="s">
        <v>214</v>
      </c>
      <c r="M308" s="184" t="s">
        <v>163</v>
      </c>
      <c r="N308" s="184" t="s">
        <v>215</v>
      </c>
      <c r="O308" s="184" t="s">
        <v>164</v>
      </c>
      <c r="P308" s="184" t="s">
        <v>165</v>
      </c>
      <c r="Q308" s="184" t="s">
        <v>181</v>
      </c>
      <c r="R308" s="184" t="s">
        <v>165</v>
      </c>
      <c r="S308" s="184" t="s">
        <v>181</v>
      </c>
      <c r="T308" s="184" t="s">
        <v>187</v>
      </c>
      <c r="U308" s="184" t="s">
        <v>168</v>
      </c>
      <c r="V308" s="184" t="s">
        <v>169</v>
      </c>
      <c r="W308" s="184" t="s">
        <v>170</v>
      </c>
      <c r="X308" s="184" t="s">
        <v>170</v>
      </c>
      <c r="Y308" s="184" t="s">
        <v>171</v>
      </c>
      <c r="Z308" s="184" t="s">
        <v>171</v>
      </c>
      <c r="AA308" s="184"/>
      <c r="AB308" s="184"/>
      <c r="AC308" s="184"/>
      <c r="AD308" s="184"/>
      <c r="AE308" s="184"/>
      <c r="AF308" s="184">
        <v>2073</v>
      </c>
      <c r="AG308" s="184">
        <v>1376</v>
      </c>
      <c r="AH308" s="184" t="s">
        <v>175</v>
      </c>
      <c r="AI308" s="184" t="s">
        <v>176</v>
      </c>
      <c r="AJ308" s="184" t="s">
        <v>177</v>
      </c>
      <c r="AK308" s="184" t="s">
        <v>178</v>
      </c>
      <c r="AL308" s="184" t="s">
        <v>179</v>
      </c>
      <c r="AM308" s="185">
        <v>185.95</v>
      </c>
      <c r="AN308" s="185">
        <v>756.76</v>
      </c>
      <c r="AO308" s="185"/>
      <c r="AP308" s="185">
        <v>942.71</v>
      </c>
      <c r="AQ308" s="184"/>
      <c r="AR308" s="184"/>
    </row>
    <row r="309" spans="2:44" ht="14.3" x14ac:dyDescent="0.25">
      <c r="B309" s="182">
        <v>30</v>
      </c>
      <c r="C309" s="182" t="s">
        <v>480</v>
      </c>
      <c r="D309" s="182" t="s">
        <v>209</v>
      </c>
      <c r="E309" s="182" t="s">
        <v>610</v>
      </c>
      <c r="F309" s="182">
        <v>2110</v>
      </c>
      <c r="G309" s="182">
        <v>1450</v>
      </c>
      <c r="H309" s="182">
        <v>2055</v>
      </c>
      <c r="I309" s="182">
        <v>683</v>
      </c>
      <c r="J309" s="182">
        <v>683</v>
      </c>
      <c r="K309" s="182">
        <v>54</v>
      </c>
      <c r="L309" s="182" t="s">
        <v>214</v>
      </c>
      <c r="M309" s="182" t="s">
        <v>163</v>
      </c>
      <c r="N309" s="182" t="s">
        <v>215</v>
      </c>
      <c r="O309" s="182" t="s">
        <v>164</v>
      </c>
      <c r="P309" s="182" t="s">
        <v>165</v>
      </c>
      <c r="Q309" s="182" t="s">
        <v>181</v>
      </c>
      <c r="R309" s="182" t="s">
        <v>165</v>
      </c>
      <c r="S309" s="182" t="s">
        <v>181</v>
      </c>
      <c r="T309" s="182" t="s">
        <v>187</v>
      </c>
      <c r="U309" s="182" t="s">
        <v>168</v>
      </c>
      <c r="V309" s="182" t="s">
        <v>169</v>
      </c>
      <c r="W309" s="182" t="s">
        <v>170</v>
      </c>
      <c r="X309" s="182" t="s">
        <v>170</v>
      </c>
      <c r="Y309" s="182" t="s">
        <v>171</v>
      </c>
      <c r="Z309" s="182" t="s">
        <v>171</v>
      </c>
      <c r="AA309" s="182"/>
      <c r="AB309" s="182"/>
      <c r="AC309" s="182"/>
      <c r="AD309" s="182"/>
      <c r="AE309" s="182"/>
      <c r="AF309" s="182">
        <v>2073</v>
      </c>
      <c r="AG309" s="182">
        <v>1376</v>
      </c>
      <c r="AH309" s="182" t="s">
        <v>175</v>
      </c>
      <c r="AI309" s="182" t="s">
        <v>176</v>
      </c>
      <c r="AJ309" s="182" t="s">
        <v>177</v>
      </c>
      <c r="AK309" s="182" t="s">
        <v>178</v>
      </c>
      <c r="AL309" s="182" t="s">
        <v>179</v>
      </c>
      <c r="AM309" s="183">
        <v>185.95</v>
      </c>
      <c r="AN309" s="183">
        <v>756.76</v>
      </c>
      <c r="AO309" s="183"/>
      <c r="AP309" s="183">
        <v>942.71</v>
      </c>
      <c r="AQ309" s="182"/>
      <c r="AR309" s="182"/>
    </row>
    <row r="310" spans="2:44" ht="14.3" x14ac:dyDescent="0.25">
      <c r="B310" s="184">
        <v>23</v>
      </c>
      <c r="C310" s="184" t="s">
        <v>481</v>
      </c>
      <c r="D310" s="184" t="s">
        <v>209</v>
      </c>
      <c r="E310" s="184" t="s">
        <v>610</v>
      </c>
      <c r="F310" s="184">
        <v>2110</v>
      </c>
      <c r="G310" s="184">
        <v>620</v>
      </c>
      <c r="H310" s="184">
        <v>2055</v>
      </c>
      <c r="I310" s="184">
        <v>540</v>
      </c>
      <c r="J310" s="184"/>
      <c r="K310" s="184">
        <v>54</v>
      </c>
      <c r="L310" s="184" t="s">
        <v>210</v>
      </c>
      <c r="M310" s="184" t="s">
        <v>163</v>
      </c>
      <c r="N310" s="184" t="s">
        <v>211</v>
      </c>
      <c r="O310" s="184" t="s">
        <v>164</v>
      </c>
      <c r="P310" s="184" t="s">
        <v>165</v>
      </c>
      <c r="Q310" s="184" t="s">
        <v>166</v>
      </c>
      <c r="R310" s="184"/>
      <c r="S310" s="184"/>
      <c r="T310" s="184" t="s">
        <v>167</v>
      </c>
      <c r="U310" s="184" t="s">
        <v>168</v>
      </c>
      <c r="V310" s="184" t="s">
        <v>169</v>
      </c>
      <c r="W310" s="184" t="s">
        <v>170</v>
      </c>
      <c r="X310" s="184"/>
      <c r="Y310" s="184" t="s">
        <v>171</v>
      </c>
      <c r="Z310" s="184" t="s">
        <v>171</v>
      </c>
      <c r="AA310" s="184"/>
      <c r="AB310" s="184"/>
      <c r="AC310" s="184"/>
      <c r="AD310" s="184"/>
      <c r="AE310" s="184"/>
      <c r="AF310" s="184">
        <v>2073</v>
      </c>
      <c r="AG310" s="184">
        <v>546</v>
      </c>
      <c r="AH310" s="184" t="s">
        <v>175</v>
      </c>
      <c r="AI310" s="184" t="s">
        <v>176</v>
      </c>
      <c r="AJ310" s="184" t="s">
        <v>177</v>
      </c>
      <c r="AK310" s="184" t="s">
        <v>178</v>
      </c>
      <c r="AL310" s="184" t="s">
        <v>179</v>
      </c>
      <c r="AM310" s="185">
        <v>166.05</v>
      </c>
      <c r="AN310" s="185">
        <v>169.84</v>
      </c>
      <c r="AO310" s="185"/>
      <c r="AP310" s="185">
        <v>335.89</v>
      </c>
      <c r="AQ310" s="184"/>
      <c r="AR310" s="184"/>
    </row>
    <row r="311" spans="2:44" ht="14.3" x14ac:dyDescent="0.25">
      <c r="B311" s="182">
        <v>23</v>
      </c>
      <c r="C311" s="182" t="s">
        <v>482</v>
      </c>
      <c r="D311" s="182" t="s">
        <v>209</v>
      </c>
      <c r="E311" s="182" t="s">
        <v>610</v>
      </c>
      <c r="F311" s="182">
        <v>2110</v>
      </c>
      <c r="G311" s="182">
        <v>620</v>
      </c>
      <c r="H311" s="182">
        <v>2055</v>
      </c>
      <c r="I311" s="182">
        <v>540</v>
      </c>
      <c r="J311" s="182"/>
      <c r="K311" s="182">
        <v>54</v>
      </c>
      <c r="L311" s="182" t="s">
        <v>210</v>
      </c>
      <c r="M311" s="182" t="s">
        <v>163</v>
      </c>
      <c r="N311" s="182" t="s">
        <v>211</v>
      </c>
      <c r="O311" s="182" t="s">
        <v>164</v>
      </c>
      <c r="P311" s="182" t="s">
        <v>165</v>
      </c>
      <c r="Q311" s="182" t="s">
        <v>181</v>
      </c>
      <c r="R311" s="182"/>
      <c r="S311" s="182"/>
      <c r="T311" s="182" t="s">
        <v>167</v>
      </c>
      <c r="U311" s="182" t="s">
        <v>168</v>
      </c>
      <c r="V311" s="182" t="s">
        <v>169</v>
      </c>
      <c r="W311" s="182" t="s">
        <v>170</v>
      </c>
      <c r="X311" s="182"/>
      <c r="Y311" s="182" t="s">
        <v>171</v>
      </c>
      <c r="Z311" s="182" t="s">
        <v>171</v>
      </c>
      <c r="AA311" s="182"/>
      <c r="AB311" s="182"/>
      <c r="AC311" s="182"/>
      <c r="AD311" s="182"/>
      <c r="AE311" s="182"/>
      <c r="AF311" s="182">
        <v>2073</v>
      </c>
      <c r="AG311" s="182">
        <v>546</v>
      </c>
      <c r="AH311" s="182" t="s">
        <v>175</v>
      </c>
      <c r="AI311" s="182" t="s">
        <v>176</v>
      </c>
      <c r="AJ311" s="182" t="s">
        <v>177</v>
      </c>
      <c r="AK311" s="182" t="s">
        <v>178</v>
      </c>
      <c r="AL311" s="182" t="s">
        <v>179</v>
      </c>
      <c r="AM311" s="183">
        <v>166.05</v>
      </c>
      <c r="AN311" s="183">
        <v>169.84</v>
      </c>
      <c r="AO311" s="183"/>
      <c r="AP311" s="183">
        <v>335.89</v>
      </c>
      <c r="AQ311" s="182"/>
      <c r="AR311" s="182"/>
    </row>
    <row r="312" spans="2:44" ht="14.3" x14ac:dyDescent="0.25">
      <c r="B312" s="184">
        <v>39</v>
      </c>
      <c r="C312" s="184" t="s">
        <v>638</v>
      </c>
      <c r="D312" s="184" t="s">
        <v>621</v>
      </c>
      <c r="E312" s="184" t="s">
        <v>622</v>
      </c>
      <c r="F312" s="184">
        <v>2110</v>
      </c>
      <c r="G312" s="184">
        <v>920</v>
      </c>
      <c r="H312" s="184">
        <v>2055</v>
      </c>
      <c r="I312" s="184">
        <v>840</v>
      </c>
      <c r="J312" s="184"/>
      <c r="K312" s="184">
        <v>54</v>
      </c>
      <c r="L312" s="184" t="s">
        <v>214</v>
      </c>
      <c r="M312" s="184" t="s">
        <v>163</v>
      </c>
      <c r="N312" s="184" t="s">
        <v>215</v>
      </c>
      <c r="O312" s="184" t="s">
        <v>164</v>
      </c>
      <c r="P312" s="184" t="s">
        <v>165</v>
      </c>
      <c r="Q312" s="184" t="s">
        <v>181</v>
      </c>
      <c r="R312" s="184"/>
      <c r="S312" s="184"/>
      <c r="T312" s="184" t="s">
        <v>167</v>
      </c>
      <c r="U312" s="184" t="s">
        <v>168</v>
      </c>
      <c r="V312" s="184" t="s">
        <v>169</v>
      </c>
      <c r="W312" s="184" t="s">
        <v>170</v>
      </c>
      <c r="X312" s="184"/>
      <c r="Y312" s="184" t="s">
        <v>171</v>
      </c>
      <c r="Z312" s="184" t="s">
        <v>171</v>
      </c>
      <c r="AA312" s="184"/>
      <c r="AB312" s="184"/>
      <c r="AC312" s="184"/>
      <c r="AD312" s="184"/>
      <c r="AE312" s="184"/>
      <c r="AF312" s="184">
        <v>2073</v>
      </c>
      <c r="AG312" s="184">
        <v>846</v>
      </c>
      <c r="AH312" s="184" t="s">
        <v>175</v>
      </c>
      <c r="AI312" s="184" t="s">
        <v>176</v>
      </c>
      <c r="AJ312" s="184"/>
      <c r="AK312" s="184"/>
      <c r="AL312" s="184" t="s">
        <v>623</v>
      </c>
      <c r="AM312" s="185">
        <v>154.86000000000001</v>
      </c>
      <c r="AN312" s="185">
        <v>384.13</v>
      </c>
      <c r="AO312" s="185"/>
      <c r="AP312" s="185">
        <v>538.99</v>
      </c>
      <c r="AQ312" s="184"/>
      <c r="AR312" s="184"/>
    </row>
    <row r="313" spans="2:44" ht="14.3" x14ac:dyDescent="0.25">
      <c r="B313" s="182">
        <v>37</v>
      </c>
      <c r="C313" s="182" t="s">
        <v>639</v>
      </c>
      <c r="D313" s="182" t="s">
        <v>625</v>
      </c>
      <c r="E313" s="182" t="s">
        <v>626</v>
      </c>
      <c r="F313" s="182">
        <v>2110</v>
      </c>
      <c r="G313" s="182">
        <v>820</v>
      </c>
      <c r="H313" s="182">
        <v>2055</v>
      </c>
      <c r="I313" s="182">
        <v>740</v>
      </c>
      <c r="J313" s="182"/>
      <c r="K313" s="182">
        <v>44</v>
      </c>
      <c r="L313" s="182" t="s">
        <v>617</v>
      </c>
      <c r="M313" s="182" t="s">
        <v>185</v>
      </c>
      <c r="N313" s="182" t="s">
        <v>192</v>
      </c>
      <c r="O313" s="182" t="s">
        <v>164</v>
      </c>
      <c r="P313" s="182" t="s">
        <v>165</v>
      </c>
      <c r="Q313" s="182" t="s">
        <v>181</v>
      </c>
      <c r="R313" s="182"/>
      <c r="S313" s="182"/>
      <c r="T313" s="182" t="s">
        <v>167</v>
      </c>
      <c r="U313" s="182" t="s">
        <v>168</v>
      </c>
      <c r="V313" s="182" t="s">
        <v>169</v>
      </c>
      <c r="W313" s="182" t="s">
        <v>170</v>
      </c>
      <c r="X313" s="182"/>
      <c r="Y313" s="182" t="s">
        <v>171</v>
      </c>
      <c r="Z313" s="182" t="s">
        <v>171</v>
      </c>
      <c r="AA313" s="182"/>
      <c r="AB313" s="182"/>
      <c r="AC313" s="182"/>
      <c r="AD313" s="182"/>
      <c r="AE313" s="182"/>
      <c r="AF313" s="182">
        <v>2073</v>
      </c>
      <c r="AG313" s="182">
        <v>746</v>
      </c>
      <c r="AH313" s="182" t="s">
        <v>177</v>
      </c>
      <c r="AI313" s="182" t="s">
        <v>176</v>
      </c>
      <c r="AJ313" s="182" t="s">
        <v>177</v>
      </c>
      <c r="AK313" s="182" t="s">
        <v>178</v>
      </c>
      <c r="AL313" s="182" t="s">
        <v>179</v>
      </c>
      <c r="AM313" s="183">
        <v>149.22999999999999</v>
      </c>
      <c r="AN313" s="183">
        <v>277.23</v>
      </c>
      <c r="AO313" s="183"/>
      <c r="AP313" s="183">
        <v>426.46</v>
      </c>
      <c r="AQ313" s="182"/>
      <c r="AR313" s="182"/>
    </row>
    <row r="314" spans="2:44" ht="14.3" x14ac:dyDescent="0.25">
      <c r="B314" s="184">
        <v>38</v>
      </c>
      <c r="C314" s="184" t="s">
        <v>640</v>
      </c>
      <c r="D314" s="184" t="s">
        <v>628</v>
      </c>
      <c r="E314" s="184" t="s">
        <v>626</v>
      </c>
      <c r="F314" s="184">
        <v>2110</v>
      </c>
      <c r="G314" s="184">
        <v>1500</v>
      </c>
      <c r="H314" s="184">
        <v>2055</v>
      </c>
      <c r="I314" s="184">
        <v>1420</v>
      </c>
      <c r="J314" s="184"/>
      <c r="K314" s="184">
        <v>54</v>
      </c>
      <c r="L314" s="184" t="s">
        <v>214</v>
      </c>
      <c r="M314" s="184" t="s">
        <v>238</v>
      </c>
      <c r="N314" s="184" t="s">
        <v>64</v>
      </c>
      <c r="O314" s="184" t="s">
        <v>164</v>
      </c>
      <c r="P314" s="184" t="s">
        <v>165</v>
      </c>
      <c r="Q314" s="184" t="s">
        <v>181</v>
      </c>
      <c r="R314" s="184"/>
      <c r="S314" s="184"/>
      <c r="T314" s="184" t="s">
        <v>167</v>
      </c>
      <c r="U314" s="184" t="s">
        <v>168</v>
      </c>
      <c r="V314" s="184" t="s">
        <v>169</v>
      </c>
      <c r="W314" s="184" t="s">
        <v>170</v>
      </c>
      <c r="X314" s="184"/>
      <c r="Y314" s="184"/>
      <c r="Z314" s="184"/>
      <c r="AA314" s="184"/>
      <c r="AB314" s="184"/>
      <c r="AC314" s="184"/>
      <c r="AD314" s="184"/>
      <c r="AE314" s="184"/>
      <c r="AF314" s="184">
        <v>2073</v>
      </c>
      <c r="AG314" s="184">
        <v>1426</v>
      </c>
      <c r="AH314" s="184" t="s">
        <v>175</v>
      </c>
      <c r="AI314" s="184" t="s">
        <v>176</v>
      </c>
      <c r="AJ314" s="184" t="s">
        <v>177</v>
      </c>
      <c r="AK314" s="184" t="s">
        <v>178</v>
      </c>
      <c r="AL314" s="184" t="s">
        <v>179</v>
      </c>
      <c r="AM314" s="185">
        <v>186.35</v>
      </c>
      <c r="AN314" s="185">
        <v>681.68</v>
      </c>
      <c r="AO314" s="185"/>
      <c r="AP314" s="185">
        <v>868.03</v>
      </c>
      <c r="AQ314" s="184" t="s">
        <v>220</v>
      </c>
      <c r="AR314" s="184" t="s">
        <v>171</v>
      </c>
    </row>
    <row r="315" spans="2:44" ht="14.3" x14ac:dyDescent="0.25">
      <c r="B315" s="182">
        <v>29</v>
      </c>
      <c r="C315" s="182" t="s">
        <v>483</v>
      </c>
      <c r="D315" s="182" t="s">
        <v>209</v>
      </c>
      <c r="E315" s="182" t="s">
        <v>610</v>
      </c>
      <c r="F315" s="182">
        <v>2110</v>
      </c>
      <c r="G315" s="182">
        <v>1020</v>
      </c>
      <c r="H315" s="182">
        <v>2055</v>
      </c>
      <c r="I315" s="182">
        <v>940</v>
      </c>
      <c r="J315" s="182"/>
      <c r="K315" s="182">
        <v>54</v>
      </c>
      <c r="L315" s="182" t="s">
        <v>219</v>
      </c>
      <c r="M315" s="182" t="s">
        <v>163</v>
      </c>
      <c r="N315" s="182" t="s">
        <v>215</v>
      </c>
      <c r="O315" s="182" t="s">
        <v>164</v>
      </c>
      <c r="P315" s="182" t="s">
        <v>165</v>
      </c>
      <c r="Q315" s="182" t="s">
        <v>181</v>
      </c>
      <c r="R315" s="182"/>
      <c r="S315" s="182"/>
      <c r="T315" s="182" t="s">
        <v>167</v>
      </c>
      <c r="U315" s="182" t="s">
        <v>168</v>
      </c>
      <c r="V315" s="182" t="s">
        <v>169</v>
      </c>
      <c r="W315" s="182" t="s">
        <v>170</v>
      </c>
      <c r="X315" s="182"/>
      <c r="Y315" s="182" t="s">
        <v>171</v>
      </c>
      <c r="Z315" s="182" t="s">
        <v>171</v>
      </c>
      <c r="AA315" s="182"/>
      <c r="AB315" s="182"/>
      <c r="AC315" s="182"/>
      <c r="AD315" s="182"/>
      <c r="AE315" s="182"/>
      <c r="AF315" s="182">
        <v>2073</v>
      </c>
      <c r="AG315" s="182">
        <v>946</v>
      </c>
      <c r="AH315" s="182" t="s">
        <v>175</v>
      </c>
      <c r="AI315" s="182" t="s">
        <v>176</v>
      </c>
      <c r="AJ315" s="182" t="s">
        <v>177</v>
      </c>
      <c r="AK315" s="182" t="s">
        <v>178</v>
      </c>
      <c r="AL315" s="182" t="s">
        <v>179</v>
      </c>
      <c r="AM315" s="183">
        <v>178.79</v>
      </c>
      <c r="AN315" s="183">
        <v>350.79</v>
      </c>
      <c r="AO315" s="183"/>
      <c r="AP315" s="183">
        <v>529.58000000000004</v>
      </c>
      <c r="AQ315" s="182" t="s">
        <v>220</v>
      </c>
      <c r="AR315" s="182"/>
    </row>
    <row r="316" spans="2:44" ht="14.3" x14ac:dyDescent="0.25">
      <c r="B316" s="184">
        <v>25</v>
      </c>
      <c r="C316" s="184" t="s">
        <v>484</v>
      </c>
      <c r="D316" s="184" t="s">
        <v>209</v>
      </c>
      <c r="E316" s="184" t="s">
        <v>610</v>
      </c>
      <c r="F316" s="184">
        <v>2110</v>
      </c>
      <c r="G316" s="184">
        <v>820</v>
      </c>
      <c r="H316" s="184">
        <v>2055</v>
      </c>
      <c r="I316" s="184">
        <v>740</v>
      </c>
      <c r="J316" s="184"/>
      <c r="K316" s="184">
        <v>54</v>
      </c>
      <c r="L316" s="184" t="s">
        <v>210</v>
      </c>
      <c r="M316" s="184" t="s">
        <v>163</v>
      </c>
      <c r="N316" s="184" t="s">
        <v>211</v>
      </c>
      <c r="O316" s="184" t="s">
        <v>164</v>
      </c>
      <c r="P316" s="184" t="s">
        <v>165</v>
      </c>
      <c r="Q316" s="184" t="s">
        <v>181</v>
      </c>
      <c r="R316" s="184"/>
      <c r="S316" s="184"/>
      <c r="T316" s="184" t="s">
        <v>167</v>
      </c>
      <c r="U316" s="184" t="s">
        <v>168</v>
      </c>
      <c r="V316" s="184" t="s">
        <v>169</v>
      </c>
      <c r="W316" s="184" t="s">
        <v>170</v>
      </c>
      <c r="X316" s="184"/>
      <c r="Y316" s="184" t="s">
        <v>171</v>
      </c>
      <c r="Z316" s="184" t="s">
        <v>171</v>
      </c>
      <c r="AA316" s="184"/>
      <c r="AB316" s="184"/>
      <c r="AC316" s="184"/>
      <c r="AD316" s="184"/>
      <c r="AE316" s="184"/>
      <c r="AF316" s="184">
        <v>2073</v>
      </c>
      <c r="AG316" s="184">
        <v>746</v>
      </c>
      <c r="AH316" s="184" t="s">
        <v>175</v>
      </c>
      <c r="AI316" s="184" t="s">
        <v>176</v>
      </c>
      <c r="AJ316" s="184" t="s">
        <v>177</v>
      </c>
      <c r="AK316" s="184" t="s">
        <v>178</v>
      </c>
      <c r="AL316" s="184" t="s">
        <v>179</v>
      </c>
      <c r="AM316" s="185">
        <v>171.49</v>
      </c>
      <c r="AN316" s="185">
        <v>239.43</v>
      </c>
      <c r="AO316" s="185"/>
      <c r="AP316" s="185">
        <v>410.92</v>
      </c>
      <c r="AQ316" s="184"/>
      <c r="AR316" s="184"/>
    </row>
    <row r="317" spans="2:44" ht="14.3" x14ac:dyDescent="0.25">
      <c r="B317" s="182">
        <v>8</v>
      </c>
      <c r="C317" s="182" t="s">
        <v>485</v>
      </c>
      <c r="D317" s="182" t="s">
        <v>161</v>
      </c>
      <c r="E317" s="182" t="s">
        <v>609</v>
      </c>
      <c r="F317" s="182">
        <v>2110</v>
      </c>
      <c r="G317" s="182">
        <v>1020</v>
      </c>
      <c r="H317" s="182">
        <v>2055</v>
      </c>
      <c r="I317" s="182">
        <v>940</v>
      </c>
      <c r="J317" s="182"/>
      <c r="K317" s="182">
        <v>54</v>
      </c>
      <c r="L317" s="182" t="s">
        <v>162</v>
      </c>
      <c r="M317" s="182" t="s">
        <v>163</v>
      </c>
      <c r="N317" s="182" t="s">
        <v>64</v>
      </c>
      <c r="O317" s="182" t="s">
        <v>164</v>
      </c>
      <c r="P317" s="182" t="s">
        <v>165</v>
      </c>
      <c r="Q317" s="182" t="s">
        <v>181</v>
      </c>
      <c r="R317" s="182"/>
      <c r="S317" s="182"/>
      <c r="T317" s="182" t="s">
        <v>167</v>
      </c>
      <c r="U317" s="182" t="s">
        <v>168</v>
      </c>
      <c r="V317" s="182" t="s">
        <v>169</v>
      </c>
      <c r="W317" s="182" t="s">
        <v>170</v>
      </c>
      <c r="X317" s="182"/>
      <c r="Y317" s="182" t="s">
        <v>171</v>
      </c>
      <c r="Z317" s="182"/>
      <c r="AA317" s="182"/>
      <c r="AB317" s="182">
        <v>1</v>
      </c>
      <c r="AC317" s="182" t="s">
        <v>172</v>
      </c>
      <c r="AD317" s="182" t="s">
        <v>173</v>
      </c>
      <c r="AE317" s="182" t="s">
        <v>174</v>
      </c>
      <c r="AF317" s="182">
        <v>2073</v>
      </c>
      <c r="AG317" s="182">
        <v>946</v>
      </c>
      <c r="AH317" s="182" t="s">
        <v>175</v>
      </c>
      <c r="AI317" s="182" t="s">
        <v>176</v>
      </c>
      <c r="AJ317" s="182" t="s">
        <v>177</v>
      </c>
      <c r="AK317" s="182" t="s">
        <v>178</v>
      </c>
      <c r="AL317" s="182" t="s">
        <v>179</v>
      </c>
      <c r="AM317" s="183">
        <v>197.11</v>
      </c>
      <c r="AN317" s="183">
        <v>406.09</v>
      </c>
      <c r="AO317" s="183"/>
      <c r="AP317" s="183">
        <v>603.20000000000005</v>
      </c>
      <c r="AQ317" s="182"/>
      <c r="AR317" s="182"/>
    </row>
    <row r="318" spans="2:44" ht="14.3" x14ac:dyDescent="0.25">
      <c r="B318" s="184">
        <v>33</v>
      </c>
      <c r="C318" s="184" t="s">
        <v>486</v>
      </c>
      <c r="D318" s="184" t="s">
        <v>209</v>
      </c>
      <c r="E318" s="184" t="s">
        <v>610</v>
      </c>
      <c r="F318" s="184">
        <v>2110</v>
      </c>
      <c r="G318" s="184">
        <v>1750</v>
      </c>
      <c r="H318" s="184">
        <v>2055</v>
      </c>
      <c r="I318" s="184">
        <v>833</v>
      </c>
      <c r="J318" s="184">
        <v>833</v>
      </c>
      <c r="K318" s="184">
        <v>54</v>
      </c>
      <c r="L318" s="184" t="s">
        <v>214</v>
      </c>
      <c r="M318" s="184" t="s">
        <v>163</v>
      </c>
      <c r="N318" s="184" t="s">
        <v>215</v>
      </c>
      <c r="O318" s="184" t="s">
        <v>164</v>
      </c>
      <c r="P318" s="184" t="s">
        <v>165</v>
      </c>
      <c r="Q318" s="184" t="s">
        <v>181</v>
      </c>
      <c r="R318" s="184" t="s">
        <v>165</v>
      </c>
      <c r="S318" s="184" t="s">
        <v>181</v>
      </c>
      <c r="T318" s="184" t="s">
        <v>187</v>
      </c>
      <c r="U318" s="184" t="s">
        <v>168</v>
      </c>
      <c r="V318" s="184" t="s">
        <v>169</v>
      </c>
      <c r="W318" s="184" t="s">
        <v>170</v>
      </c>
      <c r="X318" s="184" t="s">
        <v>170</v>
      </c>
      <c r="Y318" s="184" t="s">
        <v>171</v>
      </c>
      <c r="Z318" s="184" t="s">
        <v>171</v>
      </c>
      <c r="AA318" s="184"/>
      <c r="AB318" s="184"/>
      <c r="AC318" s="184"/>
      <c r="AD318" s="184"/>
      <c r="AE318" s="184"/>
      <c r="AF318" s="184">
        <v>2073</v>
      </c>
      <c r="AG318" s="184">
        <v>1676</v>
      </c>
      <c r="AH318" s="184" t="s">
        <v>175</v>
      </c>
      <c r="AI318" s="184" t="s">
        <v>176</v>
      </c>
      <c r="AJ318" s="184" t="s">
        <v>177</v>
      </c>
      <c r="AK318" s="184" t="s">
        <v>178</v>
      </c>
      <c r="AL318" s="184" t="s">
        <v>179</v>
      </c>
      <c r="AM318" s="185">
        <v>192.14</v>
      </c>
      <c r="AN318" s="185">
        <v>780.34</v>
      </c>
      <c r="AO318" s="185"/>
      <c r="AP318" s="185">
        <v>972.48</v>
      </c>
      <c r="AQ318" s="184"/>
      <c r="AR318" s="184"/>
    </row>
    <row r="319" spans="2:44" ht="14.3" x14ac:dyDescent="0.25">
      <c r="B319" s="182">
        <v>30</v>
      </c>
      <c r="C319" s="182" t="s">
        <v>487</v>
      </c>
      <c r="D319" s="182" t="s">
        <v>209</v>
      </c>
      <c r="E319" s="182" t="s">
        <v>610</v>
      </c>
      <c r="F319" s="182">
        <v>2110</v>
      </c>
      <c r="G319" s="182">
        <v>1450</v>
      </c>
      <c r="H319" s="182">
        <v>2055</v>
      </c>
      <c r="I319" s="182">
        <v>683</v>
      </c>
      <c r="J319" s="182">
        <v>683</v>
      </c>
      <c r="K319" s="182">
        <v>54</v>
      </c>
      <c r="L319" s="182" t="s">
        <v>214</v>
      </c>
      <c r="M319" s="182" t="s">
        <v>163</v>
      </c>
      <c r="N319" s="182" t="s">
        <v>215</v>
      </c>
      <c r="O319" s="182" t="s">
        <v>164</v>
      </c>
      <c r="P319" s="182" t="s">
        <v>165</v>
      </c>
      <c r="Q319" s="182" t="s">
        <v>181</v>
      </c>
      <c r="R319" s="182" t="s">
        <v>165</v>
      </c>
      <c r="S319" s="182" t="s">
        <v>181</v>
      </c>
      <c r="T319" s="182" t="s">
        <v>187</v>
      </c>
      <c r="U319" s="182" t="s">
        <v>168</v>
      </c>
      <c r="V319" s="182" t="s">
        <v>169</v>
      </c>
      <c r="W319" s="182" t="s">
        <v>170</v>
      </c>
      <c r="X319" s="182" t="s">
        <v>170</v>
      </c>
      <c r="Y319" s="182" t="s">
        <v>171</v>
      </c>
      <c r="Z319" s="182" t="s">
        <v>171</v>
      </c>
      <c r="AA319" s="182"/>
      <c r="AB319" s="182"/>
      <c r="AC319" s="182"/>
      <c r="AD319" s="182"/>
      <c r="AE319" s="182"/>
      <c r="AF319" s="182">
        <v>2073</v>
      </c>
      <c r="AG319" s="182">
        <v>1376</v>
      </c>
      <c r="AH319" s="182" t="s">
        <v>175</v>
      </c>
      <c r="AI319" s="182" t="s">
        <v>176</v>
      </c>
      <c r="AJ319" s="182" t="s">
        <v>177</v>
      </c>
      <c r="AK319" s="182" t="s">
        <v>178</v>
      </c>
      <c r="AL319" s="182" t="s">
        <v>179</v>
      </c>
      <c r="AM319" s="183">
        <v>185.95</v>
      </c>
      <c r="AN319" s="183">
        <v>756.76</v>
      </c>
      <c r="AO319" s="183"/>
      <c r="AP319" s="183">
        <v>942.71</v>
      </c>
      <c r="AQ319" s="182"/>
      <c r="AR319" s="182"/>
    </row>
    <row r="320" spans="2:44" ht="14.3" x14ac:dyDescent="0.25">
      <c r="B320" s="184">
        <v>23</v>
      </c>
      <c r="C320" s="184" t="s">
        <v>488</v>
      </c>
      <c r="D320" s="184" t="s">
        <v>209</v>
      </c>
      <c r="E320" s="184" t="s">
        <v>610</v>
      </c>
      <c r="F320" s="184">
        <v>2110</v>
      </c>
      <c r="G320" s="184">
        <v>620</v>
      </c>
      <c r="H320" s="184">
        <v>2055</v>
      </c>
      <c r="I320" s="184">
        <v>540</v>
      </c>
      <c r="J320" s="184"/>
      <c r="K320" s="184">
        <v>54</v>
      </c>
      <c r="L320" s="184" t="s">
        <v>210</v>
      </c>
      <c r="M320" s="184" t="s">
        <v>163</v>
      </c>
      <c r="N320" s="184" t="s">
        <v>211</v>
      </c>
      <c r="O320" s="184" t="s">
        <v>164</v>
      </c>
      <c r="P320" s="184" t="s">
        <v>165</v>
      </c>
      <c r="Q320" s="184" t="s">
        <v>181</v>
      </c>
      <c r="R320" s="184"/>
      <c r="S320" s="184"/>
      <c r="T320" s="184" t="s">
        <v>167</v>
      </c>
      <c r="U320" s="184" t="s">
        <v>168</v>
      </c>
      <c r="V320" s="184" t="s">
        <v>169</v>
      </c>
      <c r="W320" s="184" t="s">
        <v>170</v>
      </c>
      <c r="X320" s="184"/>
      <c r="Y320" s="184" t="s">
        <v>171</v>
      </c>
      <c r="Z320" s="184" t="s">
        <v>171</v>
      </c>
      <c r="AA320" s="184"/>
      <c r="AB320" s="184"/>
      <c r="AC320" s="184"/>
      <c r="AD320" s="184"/>
      <c r="AE320" s="184"/>
      <c r="AF320" s="184">
        <v>2073</v>
      </c>
      <c r="AG320" s="184">
        <v>546</v>
      </c>
      <c r="AH320" s="184" t="s">
        <v>175</v>
      </c>
      <c r="AI320" s="184" t="s">
        <v>176</v>
      </c>
      <c r="AJ320" s="184" t="s">
        <v>177</v>
      </c>
      <c r="AK320" s="184" t="s">
        <v>178</v>
      </c>
      <c r="AL320" s="184" t="s">
        <v>179</v>
      </c>
      <c r="AM320" s="185">
        <v>166.05</v>
      </c>
      <c r="AN320" s="185">
        <v>169.84</v>
      </c>
      <c r="AO320" s="185"/>
      <c r="AP320" s="185">
        <v>335.89</v>
      </c>
      <c r="AQ320" s="184"/>
      <c r="AR320" s="184"/>
    </row>
    <row r="321" spans="2:44" ht="14.3" x14ac:dyDescent="0.25">
      <c r="B321" s="182">
        <v>29</v>
      </c>
      <c r="C321" s="182" t="s">
        <v>489</v>
      </c>
      <c r="D321" s="182" t="s">
        <v>209</v>
      </c>
      <c r="E321" s="182" t="s">
        <v>610</v>
      </c>
      <c r="F321" s="182">
        <v>2110</v>
      </c>
      <c r="G321" s="182">
        <v>1020</v>
      </c>
      <c r="H321" s="182">
        <v>2055</v>
      </c>
      <c r="I321" s="182">
        <v>940</v>
      </c>
      <c r="J321" s="182"/>
      <c r="K321" s="182">
        <v>54</v>
      </c>
      <c r="L321" s="182" t="s">
        <v>219</v>
      </c>
      <c r="M321" s="182" t="s">
        <v>163</v>
      </c>
      <c r="N321" s="182" t="s">
        <v>215</v>
      </c>
      <c r="O321" s="182" t="s">
        <v>164</v>
      </c>
      <c r="P321" s="182" t="s">
        <v>165</v>
      </c>
      <c r="Q321" s="182" t="s">
        <v>181</v>
      </c>
      <c r="R321" s="182"/>
      <c r="S321" s="182"/>
      <c r="T321" s="182" t="s">
        <v>167</v>
      </c>
      <c r="U321" s="182" t="s">
        <v>168</v>
      </c>
      <c r="V321" s="182" t="s">
        <v>169</v>
      </c>
      <c r="W321" s="182" t="s">
        <v>170</v>
      </c>
      <c r="X321" s="182"/>
      <c r="Y321" s="182" t="s">
        <v>171</v>
      </c>
      <c r="Z321" s="182" t="s">
        <v>171</v>
      </c>
      <c r="AA321" s="182"/>
      <c r="AB321" s="182"/>
      <c r="AC321" s="182"/>
      <c r="AD321" s="182"/>
      <c r="AE321" s="182"/>
      <c r="AF321" s="182">
        <v>2073</v>
      </c>
      <c r="AG321" s="182">
        <v>946</v>
      </c>
      <c r="AH321" s="182" t="s">
        <v>175</v>
      </c>
      <c r="AI321" s="182" t="s">
        <v>176</v>
      </c>
      <c r="AJ321" s="182" t="s">
        <v>177</v>
      </c>
      <c r="AK321" s="182" t="s">
        <v>178</v>
      </c>
      <c r="AL321" s="182" t="s">
        <v>179</v>
      </c>
      <c r="AM321" s="183">
        <v>178.79</v>
      </c>
      <c r="AN321" s="183">
        <v>350.79</v>
      </c>
      <c r="AO321" s="183"/>
      <c r="AP321" s="183">
        <v>529.58000000000004</v>
      </c>
      <c r="AQ321" s="182" t="s">
        <v>220</v>
      </c>
      <c r="AR321" s="182"/>
    </row>
    <row r="322" spans="2:44" ht="14.3" x14ac:dyDescent="0.25">
      <c r="B322" s="184">
        <v>25</v>
      </c>
      <c r="C322" s="184" t="s">
        <v>490</v>
      </c>
      <c r="D322" s="184" t="s">
        <v>209</v>
      </c>
      <c r="E322" s="184" t="s">
        <v>610</v>
      </c>
      <c r="F322" s="184">
        <v>2110</v>
      </c>
      <c r="G322" s="184">
        <v>820</v>
      </c>
      <c r="H322" s="184">
        <v>2055</v>
      </c>
      <c r="I322" s="184">
        <v>740</v>
      </c>
      <c r="J322" s="184"/>
      <c r="K322" s="184">
        <v>54</v>
      </c>
      <c r="L322" s="184" t="s">
        <v>210</v>
      </c>
      <c r="M322" s="184" t="s">
        <v>163</v>
      </c>
      <c r="N322" s="184" t="s">
        <v>211</v>
      </c>
      <c r="O322" s="184" t="s">
        <v>164</v>
      </c>
      <c r="P322" s="184" t="s">
        <v>165</v>
      </c>
      <c r="Q322" s="184" t="s">
        <v>181</v>
      </c>
      <c r="R322" s="184"/>
      <c r="S322" s="184"/>
      <c r="T322" s="184" t="s">
        <v>167</v>
      </c>
      <c r="U322" s="184" t="s">
        <v>168</v>
      </c>
      <c r="V322" s="184" t="s">
        <v>169</v>
      </c>
      <c r="W322" s="184" t="s">
        <v>170</v>
      </c>
      <c r="X322" s="184"/>
      <c r="Y322" s="184" t="s">
        <v>171</v>
      </c>
      <c r="Z322" s="184" t="s">
        <v>171</v>
      </c>
      <c r="AA322" s="184"/>
      <c r="AB322" s="184"/>
      <c r="AC322" s="184"/>
      <c r="AD322" s="184"/>
      <c r="AE322" s="184"/>
      <c r="AF322" s="184">
        <v>2073</v>
      </c>
      <c r="AG322" s="184">
        <v>746</v>
      </c>
      <c r="AH322" s="184" t="s">
        <v>175</v>
      </c>
      <c r="AI322" s="184" t="s">
        <v>176</v>
      </c>
      <c r="AJ322" s="184" t="s">
        <v>177</v>
      </c>
      <c r="AK322" s="184" t="s">
        <v>178</v>
      </c>
      <c r="AL322" s="184" t="s">
        <v>179</v>
      </c>
      <c r="AM322" s="185">
        <v>171.49</v>
      </c>
      <c r="AN322" s="185">
        <v>239.43</v>
      </c>
      <c r="AO322" s="185"/>
      <c r="AP322" s="185">
        <v>410.92</v>
      </c>
      <c r="AQ322" s="184"/>
      <c r="AR322" s="184"/>
    </row>
    <row r="323" spans="2:44" ht="14.3" x14ac:dyDescent="0.25">
      <c r="B323" s="182">
        <v>8</v>
      </c>
      <c r="C323" s="182" t="s">
        <v>491</v>
      </c>
      <c r="D323" s="182" t="s">
        <v>161</v>
      </c>
      <c r="E323" s="182" t="s">
        <v>609</v>
      </c>
      <c r="F323" s="182">
        <v>2110</v>
      </c>
      <c r="G323" s="182">
        <v>1020</v>
      </c>
      <c r="H323" s="182">
        <v>2055</v>
      </c>
      <c r="I323" s="182">
        <v>940</v>
      </c>
      <c r="J323" s="182"/>
      <c r="K323" s="182">
        <v>54</v>
      </c>
      <c r="L323" s="182" t="s">
        <v>162</v>
      </c>
      <c r="M323" s="182" t="s">
        <v>163</v>
      </c>
      <c r="N323" s="182" t="s">
        <v>64</v>
      </c>
      <c r="O323" s="182" t="s">
        <v>164</v>
      </c>
      <c r="P323" s="182" t="s">
        <v>165</v>
      </c>
      <c r="Q323" s="182" t="s">
        <v>181</v>
      </c>
      <c r="R323" s="182"/>
      <c r="S323" s="182"/>
      <c r="T323" s="182" t="s">
        <v>167</v>
      </c>
      <c r="U323" s="182" t="s">
        <v>168</v>
      </c>
      <c r="V323" s="182" t="s">
        <v>169</v>
      </c>
      <c r="W323" s="182" t="s">
        <v>170</v>
      </c>
      <c r="X323" s="182"/>
      <c r="Y323" s="182" t="s">
        <v>171</v>
      </c>
      <c r="Z323" s="182"/>
      <c r="AA323" s="182"/>
      <c r="AB323" s="182">
        <v>1</v>
      </c>
      <c r="AC323" s="182" t="s">
        <v>172</v>
      </c>
      <c r="AD323" s="182" t="s">
        <v>173</v>
      </c>
      <c r="AE323" s="182" t="s">
        <v>174</v>
      </c>
      <c r="AF323" s="182">
        <v>2073</v>
      </c>
      <c r="AG323" s="182">
        <v>946</v>
      </c>
      <c r="AH323" s="182" t="s">
        <v>175</v>
      </c>
      <c r="AI323" s="182" t="s">
        <v>176</v>
      </c>
      <c r="AJ323" s="182" t="s">
        <v>177</v>
      </c>
      <c r="AK323" s="182" t="s">
        <v>178</v>
      </c>
      <c r="AL323" s="182" t="s">
        <v>179</v>
      </c>
      <c r="AM323" s="183">
        <v>197.11</v>
      </c>
      <c r="AN323" s="183">
        <v>406.09</v>
      </c>
      <c r="AO323" s="183"/>
      <c r="AP323" s="183">
        <v>603.20000000000005</v>
      </c>
      <c r="AQ323" s="182"/>
      <c r="AR323" s="182"/>
    </row>
    <row r="324" spans="2:44" ht="14.3" x14ac:dyDescent="0.25">
      <c r="B324" s="184">
        <v>8</v>
      </c>
      <c r="C324" s="184" t="s">
        <v>492</v>
      </c>
      <c r="D324" s="184" t="s">
        <v>161</v>
      </c>
      <c r="E324" s="184" t="s">
        <v>609</v>
      </c>
      <c r="F324" s="184">
        <v>2110</v>
      </c>
      <c r="G324" s="184">
        <v>1020</v>
      </c>
      <c r="H324" s="184">
        <v>2055</v>
      </c>
      <c r="I324" s="184">
        <v>940</v>
      </c>
      <c r="J324" s="184"/>
      <c r="K324" s="184">
        <v>54</v>
      </c>
      <c r="L324" s="184" t="s">
        <v>162</v>
      </c>
      <c r="M324" s="184" t="s">
        <v>163</v>
      </c>
      <c r="N324" s="184" t="s">
        <v>64</v>
      </c>
      <c r="O324" s="184" t="s">
        <v>164</v>
      </c>
      <c r="P324" s="184" t="s">
        <v>165</v>
      </c>
      <c r="Q324" s="184" t="s">
        <v>181</v>
      </c>
      <c r="R324" s="184"/>
      <c r="S324" s="184"/>
      <c r="T324" s="184" t="s">
        <v>167</v>
      </c>
      <c r="U324" s="184" t="s">
        <v>168</v>
      </c>
      <c r="V324" s="184" t="s">
        <v>169</v>
      </c>
      <c r="W324" s="184" t="s">
        <v>170</v>
      </c>
      <c r="X324" s="184"/>
      <c r="Y324" s="184" t="s">
        <v>171</v>
      </c>
      <c r="Z324" s="184"/>
      <c r="AA324" s="184"/>
      <c r="AB324" s="184">
        <v>1</v>
      </c>
      <c r="AC324" s="184" t="s">
        <v>172</v>
      </c>
      <c r="AD324" s="184" t="s">
        <v>173</v>
      </c>
      <c r="AE324" s="184" t="s">
        <v>174</v>
      </c>
      <c r="AF324" s="184">
        <v>2073</v>
      </c>
      <c r="AG324" s="184">
        <v>946</v>
      </c>
      <c r="AH324" s="184" t="s">
        <v>175</v>
      </c>
      <c r="AI324" s="184" t="s">
        <v>176</v>
      </c>
      <c r="AJ324" s="184" t="s">
        <v>177</v>
      </c>
      <c r="AK324" s="184" t="s">
        <v>178</v>
      </c>
      <c r="AL324" s="184" t="s">
        <v>179</v>
      </c>
      <c r="AM324" s="185">
        <v>197.11</v>
      </c>
      <c r="AN324" s="185">
        <v>406.09</v>
      </c>
      <c r="AO324" s="185"/>
      <c r="AP324" s="185">
        <v>603.20000000000005</v>
      </c>
      <c r="AQ324" s="184"/>
      <c r="AR324" s="184"/>
    </row>
    <row r="325" spans="2:44" ht="14.3" x14ac:dyDescent="0.25">
      <c r="B325" s="182">
        <v>8</v>
      </c>
      <c r="C325" s="182" t="s">
        <v>493</v>
      </c>
      <c r="D325" s="182" t="s">
        <v>161</v>
      </c>
      <c r="E325" s="182" t="s">
        <v>609</v>
      </c>
      <c r="F325" s="182">
        <v>2110</v>
      </c>
      <c r="G325" s="182">
        <v>1020</v>
      </c>
      <c r="H325" s="182">
        <v>2055</v>
      </c>
      <c r="I325" s="182">
        <v>940</v>
      </c>
      <c r="J325" s="182"/>
      <c r="K325" s="182">
        <v>54</v>
      </c>
      <c r="L325" s="182" t="s">
        <v>162</v>
      </c>
      <c r="M325" s="182" t="s">
        <v>163</v>
      </c>
      <c r="N325" s="182" t="s">
        <v>64</v>
      </c>
      <c r="O325" s="182" t="s">
        <v>164</v>
      </c>
      <c r="P325" s="182" t="s">
        <v>165</v>
      </c>
      <c r="Q325" s="182" t="s">
        <v>181</v>
      </c>
      <c r="R325" s="182"/>
      <c r="S325" s="182"/>
      <c r="T325" s="182" t="s">
        <v>167</v>
      </c>
      <c r="U325" s="182" t="s">
        <v>168</v>
      </c>
      <c r="V325" s="182" t="s">
        <v>169</v>
      </c>
      <c r="W325" s="182" t="s">
        <v>170</v>
      </c>
      <c r="X325" s="182"/>
      <c r="Y325" s="182" t="s">
        <v>171</v>
      </c>
      <c r="Z325" s="182"/>
      <c r="AA325" s="182"/>
      <c r="AB325" s="182">
        <v>1</v>
      </c>
      <c r="AC325" s="182" t="s">
        <v>172</v>
      </c>
      <c r="AD325" s="182" t="s">
        <v>173</v>
      </c>
      <c r="AE325" s="182" t="s">
        <v>174</v>
      </c>
      <c r="AF325" s="182">
        <v>2073</v>
      </c>
      <c r="AG325" s="182">
        <v>946</v>
      </c>
      <c r="AH325" s="182" t="s">
        <v>175</v>
      </c>
      <c r="AI325" s="182" t="s">
        <v>176</v>
      </c>
      <c r="AJ325" s="182" t="s">
        <v>177</v>
      </c>
      <c r="AK325" s="182" t="s">
        <v>178</v>
      </c>
      <c r="AL325" s="182" t="s">
        <v>179</v>
      </c>
      <c r="AM325" s="183">
        <v>197.11</v>
      </c>
      <c r="AN325" s="183">
        <v>406.09</v>
      </c>
      <c r="AO325" s="183"/>
      <c r="AP325" s="183">
        <v>603.20000000000005</v>
      </c>
      <c r="AQ325" s="182"/>
      <c r="AR325" s="182"/>
    </row>
    <row r="326" spans="2:44" ht="14.3" x14ac:dyDescent="0.25">
      <c r="B326" s="184">
        <v>23</v>
      </c>
      <c r="C326" s="184" t="s">
        <v>494</v>
      </c>
      <c r="D326" s="184" t="s">
        <v>209</v>
      </c>
      <c r="E326" s="184" t="s">
        <v>610</v>
      </c>
      <c r="F326" s="184">
        <v>2110</v>
      </c>
      <c r="G326" s="184">
        <v>620</v>
      </c>
      <c r="H326" s="184">
        <v>2055</v>
      </c>
      <c r="I326" s="184">
        <v>540</v>
      </c>
      <c r="J326" s="184"/>
      <c r="K326" s="184">
        <v>54</v>
      </c>
      <c r="L326" s="184" t="s">
        <v>210</v>
      </c>
      <c r="M326" s="184" t="s">
        <v>163</v>
      </c>
      <c r="N326" s="184" t="s">
        <v>211</v>
      </c>
      <c r="O326" s="184" t="s">
        <v>164</v>
      </c>
      <c r="P326" s="184" t="s">
        <v>165</v>
      </c>
      <c r="Q326" s="184" t="s">
        <v>181</v>
      </c>
      <c r="R326" s="184"/>
      <c r="S326" s="184"/>
      <c r="T326" s="184" t="s">
        <v>167</v>
      </c>
      <c r="U326" s="184" t="s">
        <v>168</v>
      </c>
      <c r="V326" s="184" t="s">
        <v>169</v>
      </c>
      <c r="W326" s="184" t="s">
        <v>170</v>
      </c>
      <c r="X326" s="184"/>
      <c r="Y326" s="184" t="s">
        <v>171</v>
      </c>
      <c r="Z326" s="184" t="s">
        <v>171</v>
      </c>
      <c r="AA326" s="184"/>
      <c r="AB326" s="184"/>
      <c r="AC326" s="184"/>
      <c r="AD326" s="184"/>
      <c r="AE326" s="184"/>
      <c r="AF326" s="184">
        <v>2073</v>
      </c>
      <c r="AG326" s="184">
        <v>546</v>
      </c>
      <c r="AH326" s="184" t="s">
        <v>175</v>
      </c>
      <c r="AI326" s="184" t="s">
        <v>176</v>
      </c>
      <c r="AJ326" s="184" t="s">
        <v>177</v>
      </c>
      <c r="AK326" s="184" t="s">
        <v>178</v>
      </c>
      <c r="AL326" s="184" t="s">
        <v>179</v>
      </c>
      <c r="AM326" s="185">
        <v>166.05</v>
      </c>
      <c r="AN326" s="185">
        <v>169.84</v>
      </c>
      <c r="AO326" s="185"/>
      <c r="AP326" s="185">
        <v>335.89</v>
      </c>
      <c r="AQ326" s="184"/>
      <c r="AR326" s="184"/>
    </row>
    <row r="327" spans="2:44" ht="14.3" x14ac:dyDescent="0.25">
      <c r="B327" s="182">
        <v>23</v>
      </c>
      <c r="C327" s="182" t="s">
        <v>495</v>
      </c>
      <c r="D327" s="182" t="s">
        <v>209</v>
      </c>
      <c r="E327" s="182" t="s">
        <v>610</v>
      </c>
      <c r="F327" s="182">
        <v>2110</v>
      </c>
      <c r="G327" s="182">
        <v>620</v>
      </c>
      <c r="H327" s="182">
        <v>2055</v>
      </c>
      <c r="I327" s="182">
        <v>540</v>
      </c>
      <c r="J327" s="182"/>
      <c r="K327" s="182">
        <v>54</v>
      </c>
      <c r="L327" s="182" t="s">
        <v>210</v>
      </c>
      <c r="M327" s="182" t="s">
        <v>163</v>
      </c>
      <c r="N327" s="182" t="s">
        <v>211</v>
      </c>
      <c r="O327" s="182" t="s">
        <v>164</v>
      </c>
      <c r="P327" s="182" t="s">
        <v>165</v>
      </c>
      <c r="Q327" s="182" t="s">
        <v>181</v>
      </c>
      <c r="R327" s="182"/>
      <c r="S327" s="182"/>
      <c r="T327" s="182" t="s">
        <v>167</v>
      </c>
      <c r="U327" s="182" t="s">
        <v>168</v>
      </c>
      <c r="V327" s="182" t="s">
        <v>169</v>
      </c>
      <c r="W327" s="182" t="s">
        <v>170</v>
      </c>
      <c r="X327" s="182"/>
      <c r="Y327" s="182" t="s">
        <v>171</v>
      </c>
      <c r="Z327" s="182" t="s">
        <v>171</v>
      </c>
      <c r="AA327" s="182"/>
      <c r="AB327" s="182"/>
      <c r="AC327" s="182"/>
      <c r="AD327" s="182"/>
      <c r="AE327" s="182"/>
      <c r="AF327" s="182">
        <v>2073</v>
      </c>
      <c r="AG327" s="182">
        <v>546</v>
      </c>
      <c r="AH327" s="182" t="s">
        <v>175</v>
      </c>
      <c r="AI327" s="182" t="s">
        <v>176</v>
      </c>
      <c r="AJ327" s="182" t="s">
        <v>177</v>
      </c>
      <c r="AK327" s="182" t="s">
        <v>178</v>
      </c>
      <c r="AL327" s="182" t="s">
        <v>179</v>
      </c>
      <c r="AM327" s="183">
        <v>166.05</v>
      </c>
      <c r="AN327" s="183">
        <v>169.84</v>
      </c>
      <c r="AO327" s="183"/>
      <c r="AP327" s="183">
        <v>335.89</v>
      </c>
      <c r="AQ327" s="182"/>
      <c r="AR327" s="182"/>
    </row>
    <row r="328" spans="2:44" ht="14.3" x14ac:dyDescent="0.25">
      <c r="B328" s="184">
        <v>23</v>
      </c>
      <c r="C328" s="184" t="s">
        <v>496</v>
      </c>
      <c r="D328" s="184" t="s">
        <v>209</v>
      </c>
      <c r="E328" s="184" t="s">
        <v>610</v>
      </c>
      <c r="F328" s="184">
        <v>2110</v>
      </c>
      <c r="G328" s="184">
        <v>620</v>
      </c>
      <c r="H328" s="184">
        <v>2055</v>
      </c>
      <c r="I328" s="184">
        <v>540</v>
      </c>
      <c r="J328" s="184"/>
      <c r="K328" s="184">
        <v>54</v>
      </c>
      <c r="L328" s="184" t="s">
        <v>210</v>
      </c>
      <c r="M328" s="184" t="s">
        <v>163</v>
      </c>
      <c r="N328" s="184" t="s">
        <v>211</v>
      </c>
      <c r="O328" s="184" t="s">
        <v>164</v>
      </c>
      <c r="P328" s="184" t="s">
        <v>165</v>
      </c>
      <c r="Q328" s="184" t="s">
        <v>181</v>
      </c>
      <c r="R328" s="184"/>
      <c r="S328" s="184"/>
      <c r="T328" s="184" t="s">
        <v>167</v>
      </c>
      <c r="U328" s="184" t="s">
        <v>168</v>
      </c>
      <c r="V328" s="184" t="s">
        <v>169</v>
      </c>
      <c r="W328" s="184" t="s">
        <v>170</v>
      </c>
      <c r="X328" s="184"/>
      <c r="Y328" s="184" t="s">
        <v>171</v>
      </c>
      <c r="Z328" s="184" t="s">
        <v>171</v>
      </c>
      <c r="AA328" s="184"/>
      <c r="AB328" s="184"/>
      <c r="AC328" s="184"/>
      <c r="AD328" s="184"/>
      <c r="AE328" s="184"/>
      <c r="AF328" s="184">
        <v>2073</v>
      </c>
      <c r="AG328" s="184">
        <v>546</v>
      </c>
      <c r="AH328" s="184" t="s">
        <v>175</v>
      </c>
      <c r="AI328" s="184" t="s">
        <v>176</v>
      </c>
      <c r="AJ328" s="184" t="s">
        <v>177</v>
      </c>
      <c r="AK328" s="184" t="s">
        <v>178</v>
      </c>
      <c r="AL328" s="184" t="s">
        <v>179</v>
      </c>
      <c r="AM328" s="185">
        <v>166.05</v>
      </c>
      <c r="AN328" s="185">
        <v>169.84</v>
      </c>
      <c r="AO328" s="185"/>
      <c r="AP328" s="185">
        <v>335.89</v>
      </c>
      <c r="AQ328" s="184"/>
      <c r="AR328" s="184"/>
    </row>
    <row r="329" spans="2:44" ht="14.3" x14ac:dyDescent="0.25">
      <c r="B329" s="182">
        <v>23</v>
      </c>
      <c r="C329" s="182" t="s">
        <v>497</v>
      </c>
      <c r="D329" s="182" t="s">
        <v>209</v>
      </c>
      <c r="E329" s="182" t="s">
        <v>610</v>
      </c>
      <c r="F329" s="182">
        <v>2110</v>
      </c>
      <c r="G329" s="182">
        <v>620</v>
      </c>
      <c r="H329" s="182">
        <v>2055</v>
      </c>
      <c r="I329" s="182">
        <v>540</v>
      </c>
      <c r="J329" s="182"/>
      <c r="K329" s="182">
        <v>54</v>
      </c>
      <c r="L329" s="182" t="s">
        <v>210</v>
      </c>
      <c r="M329" s="182" t="s">
        <v>163</v>
      </c>
      <c r="N329" s="182" t="s">
        <v>211</v>
      </c>
      <c r="O329" s="182" t="s">
        <v>164</v>
      </c>
      <c r="P329" s="182" t="s">
        <v>165</v>
      </c>
      <c r="Q329" s="182" t="s">
        <v>181</v>
      </c>
      <c r="R329" s="182"/>
      <c r="S329" s="182"/>
      <c r="T329" s="182" t="s">
        <v>167</v>
      </c>
      <c r="U329" s="182" t="s">
        <v>168</v>
      </c>
      <c r="V329" s="182" t="s">
        <v>169</v>
      </c>
      <c r="W329" s="182" t="s">
        <v>170</v>
      </c>
      <c r="X329" s="182"/>
      <c r="Y329" s="182" t="s">
        <v>171</v>
      </c>
      <c r="Z329" s="182" t="s">
        <v>171</v>
      </c>
      <c r="AA329" s="182"/>
      <c r="AB329" s="182"/>
      <c r="AC329" s="182"/>
      <c r="AD329" s="182"/>
      <c r="AE329" s="182"/>
      <c r="AF329" s="182">
        <v>2073</v>
      </c>
      <c r="AG329" s="182">
        <v>546</v>
      </c>
      <c r="AH329" s="182" t="s">
        <v>175</v>
      </c>
      <c r="AI329" s="182" t="s">
        <v>176</v>
      </c>
      <c r="AJ329" s="182" t="s">
        <v>177</v>
      </c>
      <c r="AK329" s="182" t="s">
        <v>178</v>
      </c>
      <c r="AL329" s="182" t="s">
        <v>179</v>
      </c>
      <c r="AM329" s="183">
        <v>166.05</v>
      </c>
      <c r="AN329" s="183">
        <v>169.84</v>
      </c>
      <c r="AO329" s="183"/>
      <c r="AP329" s="183">
        <v>335.89</v>
      </c>
      <c r="AQ329" s="182"/>
      <c r="AR329" s="182"/>
    </row>
    <row r="330" spans="2:44" ht="14.3" x14ac:dyDescent="0.25">
      <c r="B330" s="184">
        <v>34</v>
      </c>
      <c r="C330" s="184" t="s">
        <v>641</v>
      </c>
      <c r="D330" s="184" t="s">
        <v>615</v>
      </c>
      <c r="E330" s="184" t="s">
        <v>616</v>
      </c>
      <c r="F330" s="184">
        <v>2110</v>
      </c>
      <c r="G330" s="184">
        <v>1020</v>
      </c>
      <c r="H330" s="184">
        <v>2055</v>
      </c>
      <c r="I330" s="184">
        <v>940</v>
      </c>
      <c r="J330" s="184"/>
      <c r="K330" s="184">
        <v>54</v>
      </c>
      <c r="L330" s="184" t="s">
        <v>214</v>
      </c>
      <c r="M330" s="184" t="s">
        <v>163</v>
      </c>
      <c r="N330" s="184" t="s">
        <v>215</v>
      </c>
      <c r="O330" s="184" t="s">
        <v>164</v>
      </c>
      <c r="P330" s="184" t="s">
        <v>165</v>
      </c>
      <c r="Q330" s="184" t="s">
        <v>181</v>
      </c>
      <c r="R330" s="184"/>
      <c r="S330" s="184"/>
      <c r="T330" s="184" t="s">
        <v>167</v>
      </c>
      <c r="U330" s="184" t="s">
        <v>168</v>
      </c>
      <c r="V330" s="184" t="s">
        <v>169</v>
      </c>
      <c r="W330" s="184" t="s">
        <v>170</v>
      </c>
      <c r="X330" s="184"/>
      <c r="Y330" s="184" t="s">
        <v>171</v>
      </c>
      <c r="Z330" s="184" t="s">
        <v>171</v>
      </c>
      <c r="AA330" s="184"/>
      <c r="AB330" s="184"/>
      <c r="AC330" s="184"/>
      <c r="AD330" s="184"/>
      <c r="AE330" s="184"/>
      <c r="AF330" s="184">
        <v>2073</v>
      </c>
      <c r="AG330" s="184">
        <v>946</v>
      </c>
      <c r="AH330" s="184" t="s">
        <v>175</v>
      </c>
      <c r="AI330" s="184" t="s">
        <v>176</v>
      </c>
      <c r="AJ330" s="184" t="s">
        <v>177</v>
      </c>
      <c r="AK330" s="184" t="s">
        <v>178</v>
      </c>
      <c r="AL330" s="184" t="s">
        <v>179</v>
      </c>
      <c r="AM330" s="185">
        <v>178.79</v>
      </c>
      <c r="AN330" s="185">
        <v>391.98</v>
      </c>
      <c r="AO330" s="185"/>
      <c r="AP330" s="185">
        <v>570.77</v>
      </c>
      <c r="AQ330" s="184"/>
      <c r="AR330" s="184"/>
    </row>
    <row r="331" spans="2:44" ht="14.3" x14ac:dyDescent="0.25">
      <c r="B331" s="182">
        <v>9</v>
      </c>
      <c r="C331" s="182" t="s">
        <v>498</v>
      </c>
      <c r="D331" s="182" t="s">
        <v>161</v>
      </c>
      <c r="E331" s="182" t="s">
        <v>609</v>
      </c>
      <c r="F331" s="182">
        <v>2110</v>
      </c>
      <c r="G331" s="182">
        <v>1020</v>
      </c>
      <c r="H331" s="182">
        <v>2055</v>
      </c>
      <c r="I331" s="182">
        <v>940</v>
      </c>
      <c r="J331" s="182"/>
      <c r="K331" s="182">
        <v>54</v>
      </c>
      <c r="L331" s="182" t="s">
        <v>162</v>
      </c>
      <c r="M331" s="182" t="s">
        <v>163</v>
      </c>
      <c r="N331" s="182" t="s">
        <v>64</v>
      </c>
      <c r="O331" s="182" t="s">
        <v>164</v>
      </c>
      <c r="P331" s="182" t="s">
        <v>165</v>
      </c>
      <c r="Q331" s="182" t="s">
        <v>181</v>
      </c>
      <c r="R331" s="182"/>
      <c r="S331" s="182"/>
      <c r="T331" s="182" t="s">
        <v>167</v>
      </c>
      <c r="U331" s="182" t="s">
        <v>168</v>
      </c>
      <c r="V331" s="182" t="s">
        <v>169</v>
      </c>
      <c r="W331" s="182" t="s">
        <v>170</v>
      </c>
      <c r="X331" s="182"/>
      <c r="Y331" s="182" t="s">
        <v>171</v>
      </c>
      <c r="Z331" s="182"/>
      <c r="AA331" s="182"/>
      <c r="AB331" s="182">
        <v>1</v>
      </c>
      <c r="AC331" s="182" t="s">
        <v>172</v>
      </c>
      <c r="AD331" s="182" t="s">
        <v>173</v>
      </c>
      <c r="AE331" s="182" t="s">
        <v>174</v>
      </c>
      <c r="AF331" s="182">
        <v>2073</v>
      </c>
      <c r="AG331" s="182">
        <v>946</v>
      </c>
      <c r="AH331" s="182" t="s">
        <v>175</v>
      </c>
      <c r="AI331" s="182" t="s">
        <v>176</v>
      </c>
      <c r="AJ331" s="182" t="s">
        <v>177</v>
      </c>
      <c r="AK331" s="182" t="s">
        <v>178</v>
      </c>
      <c r="AL331" s="182" t="s">
        <v>179</v>
      </c>
      <c r="AM331" s="183">
        <v>197.11</v>
      </c>
      <c r="AN331" s="183">
        <v>406.09</v>
      </c>
      <c r="AO331" s="183"/>
      <c r="AP331" s="183">
        <v>603.20000000000005</v>
      </c>
      <c r="AQ331" s="182"/>
      <c r="AR331" s="182"/>
    </row>
    <row r="332" spans="2:44" ht="14.3" x14ac:dyDescent="0.25">
      <c r="B332" s="184">
        <v>26</v>
      </c>
      <c r="C332" s="184" t="s">
        <v>499</v>
      </c>
      <c r="D332" s="184" t="s">
        <v>209</v>
      </c>
      <c r="E332" s="184" t="s">
        <v>610</v>
      </c>
      <c r="F332" s="184">
        <v>2110</v>
      </c>
      <c r="G332" s="184">
        <v>920</v>
      </c>
      <c r="H332" s="184">
        <v>2055</v>
      </c>
      <c r="I332" s="184">
        <v>840</v>
      </c>
      <c r="J332" s="184"/>
      <c r="K332" s="184">
        <v>54</v>
      </c>
      <c r="L332" s="184" t="s">
        <v>210</v>
      </c>
      <c r="M332" s="184" t="s">
        <v>163</v>
      </c>
      <c r="N332" s="184" t="s">
        <v>211</v>
      </c>
      <c r="O332" s="184" t="s">
        <v>164</v>
      </c>
      <c r="P332" s="184" t="s">
        <v>165</v>
      </c>
      <c r="Q332" s="184" t="s">
        <v>181</v>
      </c>
      <c r="R332" s="184"/>
      <c r="S332" s="184"/>
      <c r="T332" s="184" t="s">
        <v>167</v>
      </c>
      <c r="U332" s="184" t="s">
        <v>168</v>
      </c>
      <c r="V332" s="184" t="s">
        <v>169</v>
      </c>
      <c r="W332" s="184" t="s">
        <v>170</v>
      </c>
      <c r="X332" s="184"/>
      <c r="Y332" s="184" t="s">
        <v>171</v>
      </c>
      <c r="Z332" s="184" t="s">
        <v>171</v>
      </c>
      <c r="AA332" s="184"/>
      <c r="AB332" s="184"/>
      <c r="AC332" s="184"/>
      <c r="AD332" s="184"/>
      <c r="AE332" s="184"/>
      <c r="AF332" s="184">
        <v>2073</v>
      </c>
      <c r="AG332" s="184">
        <v>846</v>
      </c>
      <c r="AH332" s="184" t="s">
        <v>175</v>
      </c>
      <c r="AI332" s="184" t="s">
        <v>176</v>
      </c>
      <c r="AJ332" s="184" t="s">
        <v>177</v>
      </c>
      <c r="AK332" s="184" t="s">
        <v>178</v>
      </c>
      <c r="AL332" s="184" t="s">
        <v>179</v>
      </c>
      <c r="AM332" s="185">
        <v>172.24</v>
      </c>
      <c r="AN332" s="185">
        <v>247.29</v>
      </c>
      <c r="AO332" s="185"/>
      <c r="AP332" s="185">
        <v>419.53</v>
      </c>
      <c r="AQ332" s="184"/>
      <c r="AR332" s="184"/>
    </row>
    <row r="333" spans="2:44" ht="14.3" x14ac:dyDescent="0.25">
      <c r="B333" s="182">
        <v>23</v>
      </c>
      <c r="C333" s="182" t="s">
        <v>500</v>
      </c>
      <c r="D333" s="182" t="s">
        <v>209</v>
      </c>
      <c r="E333" s="182" t="s">
        <v>610</v>
      </c>
      <c r="F333" s="182">
        <v>2110</v>
      </c>
      <c r="G333" s="182">
        <v>620</v>
      </c>
      <c r="H333" s="182">
        <v>2055</v>
      </c>
      <c r="I333" s="182">
        <v>540</v>
      </c>
      <c r="J333" s="182"/>
      <c r="K333" s="182">
        <v>54</v>
      </c>
      <c r="L333" s="182" t="s">
        <v>210</v>
      </c>
      <c r="M333" s="182" t="s">
        <v>163</v>
      </c>
      <c r="N333" s="182" t="s">
        <v>211</v>
      </c>
      <c r="O333" s="182" t="s">
        <v>164</v>
      </c>
      <c r="P333" s="182" t="s">
        <v>165</v>
      </c>
      <c r="Q333" s="182" t="s">
        <v>181</v>
      </c>
      <c r="R333" s="182"/>
      <c r="S333" s="182"/>
      <c r="T333" s="182" t="s">
        <v>167</v>
      </c>
      <c r="U333" s="182" t="s">
        <v>168</v>
      </c>
      <c r="V333" s="182" t="s">
        <v>169</v>
      </c>
      <c r="W333" s="182" t="s">
        <v>170</v>
      </c>
      <c r="X333" s="182"/>
      <c r="Y333" s="182" t="s">
        <v>171</v>
      </c>
      <c r="Z333" s="182" t="s">
        <v>171</v>
      </c>
      <c r="AA333" s="182"/>
      <c r="AB333" s="182"/>
      <c r="AC333" s="182"/>
      <c r="AD333" s="182"/>
      <c r="AE333" s="182"/>
      <c r="AF333" s="182">
        <v>2073</v>
      </c>
      <c r="AG333" s="182">
        <v>546</v>
      </c>
      <c r="AH333" s="182" t="s">
        <v>175</v>
      </c>
      <c r="AI333" s="182" t="s">
        <v>176</v>
      </c>
      <c r="AJ333" s="182" t="s">
        <v>177</v>
      </c>
      <c r="AK333" s="182" t="s">
        <v>178</v>
      </c>
      <c r="AL333" s="182" t="s">
        <v>179</v>
      </c>
      <c r="AM333" s="183">
        <v>166.05</v>
      </c>
      <c r="AN333" s="183">
        <v>169.84</v>
      </c>
      <c r="AO333" s="183"/>
      <c r="AP333" s="183">
        <v>335.89</v>
      </c>
      <c r="AQ333" s="182"/>
      <c r="AR333" s="182"/>
    </row>
    <row r="334" spans="2:44" ht="14.3" x14ac:dyDescent="0.25">
      <c r="B334" s="184">
        <v>23</v>
      </c>
      <c r="C334" s="184" t="s">
        <v>501</v>
      </c>
      <c r="D334" s="184" t="s">
        <v>209</v>
      </c>
      <c r="E334" s="184" t="s">
        <v>610</v>
      </c>
      <c r="F334" s="184">
        <v>2110</v>
      </c>
      <c r="G334" s="184">
        <v>620</v>
      </c>
      <c r="H334" s="184">
        <v>2055</v>
      </c>
      <c r="I334" s="184">
        <v>540</v>
      </c>
      <c r="J334" s="184"/>
      <c r="K334" s="184">
        <v>54</v>
      </c>
      <c r="L334" s="184" t="s">
        <v>210</v>
      </c>
      <c r="M334" s="184" t="s">
        <v>163</v>
      </c>
      <c r="N334" s="184" t="s">
        <v>211</v>
      </c>
      <c r="O334" s="184" t="s">
        <v>164</v>
      </c>
      <c r="P334" s="184" t="s">
        <v>165</v>
      </c>
      <c r="Q334" s="184" t="s">
        <v>181</v>
      </c>
      <c r="R334" s="184"/>
      <c r="S334" s="184"/>
      <c r="T334" s="184" t="s">
        <v>167</v>
      </c>
      <c r="U334" s="184" t="s">
        <v>168</v>
      </c>
      <c r="V334" s="184" t="s">
        <v>169</v>
      </c>
      <c r="W334" s="184" t="s">
        <v>170</v>
      </c>
      <c r="X334" s="184"/>
      <c r="Y334" s="184" t="s">
        <v>171</v>
      </c>
      <c r="Z334" s="184" t="s">
        <v>171</v>
      </c>
      <c r="AA334" s="184"/>
      <c r="AB334" s="184"/>
      <c r="AC334" s="184"/>
      <c r="AD334" s="184"/>
      <c r="AE334" s="184"/>
      <c r="AF334" s="184">
        <v>2073</v>
      </c>
      <c r="AG334" s="184">
        <v>546</v>
      </c>
      <c r="AH334" s="184" t="s">
        <v>175</v>
      </c>
      <c r="AI334" s="184" t="s">
        <v>176</v>
      </c>
      <c r="AJ334" s="184" t="s">
        <v>177</v>
      </c>
      <c r="AK334" s="184" t="s">
        <v>178</v>
      </c>
      <c r="AL334" s="184" t="s">
        <v>179</v>
      </c>
      <c r="AM334" s="185">
        <v>166.05</v>
      </c>
      <c r="AN334" s="185">
        <v>169.84</v>
      </c>
      <c r="AO334" s="185"/>
      <c r="AP334" s="185">
        <v>335.89</v>
      </c>
      <c r="AQ334" s="184"/>
      <c r="AR334" s="184"/>
    </row>
    <row r="335" spans="2:44" ht="14.3" x14ac:dyDescent="0.25">
      <c r="B335" s="182">
        <v>26</v>
      </c>
      <c r="C335" s="182" t="s">
        <v>502</v>
      </c>
      <c r="D335" s="182" t="s">
        <v>209</v>
      </c>
      <c r="E335" s="182" t="s">
        <v>610</v>
      </c>
      <c r="F335" s="182">
        <v>2110</v>
      </c>
      <c r="G335" s="182">
        <v>920</v>
      </c>
      <c r="H335" s="182">
        <v>2055</v>
      </c>
      <c r="I335" s="182">
        <v>840</v>
      </c>
      <c r="J335" s="182"/>
      <c r="K335" s="182">
        <v>54</v>
      </c>
      <c r="L335" s="182" t="s">
        <v>210</v>
      </c>
      <c r="M335" s="182" t="s">
        <v>163</v>
      </c>
      <c r="N335" s="182" t="s">
        <v>211</v>
      </c>
      <c r="O335" s="182" t="s">
        <v>164</v>
      </c>
      <c r="P335" s="182" t="s">
        <v>165</v>
      </c>
      <c r="Q335" s="182" t="s">
        <v>181</v>
      </c>
      <c r="R335" s="182"/>
      <c r="S335" s="182"/>
      <c r="T335" s="182" t="s">
        <v>167</v>
      </c>
      <c r="U335" s="182" t="s">
        <v>168</v>
      </c>
      <c r="V335" s="182" t="s">
        <v>169</v>
      </c>
      <c r="W335" s="182" t="s">
        <v>170</v>
      </c>
      <c r="X335" s="182"/>
      <c r="Y335" s="182" t="s">
        <v>171</v>
      </c>
      <c r="Z335" s="182" t="s">
        <v>171</v>
      </c>
      <c r="AA335" s="182"/>
      <c r="AB335" s="182"/>
      <c r="AC335" s="182"/>
      <c r="AD335" s="182"/>
      <c r="AE335" s="182"/>
      <c r="AF335" s="182">
        <v>2073</v>
      </c>
      <c r="AG335" s="182">
        <v>846</v>
      </c>
      <c r="AH335" s="182" t="s">
        <v>175</v>
      </c>
      <c r="AI335" s="182" t="s">
        <v>176</v>
      </c>
      <c r="AJ335" s="182" t="s">
        <v>177</v>
      </c>
      <c r="AK335" s="182" t="s">
        <v>178</v>
      </c>
      <c r="AL335" s="182" t="s">
        <v>179</v>
      </c>
      <c r="AM335" s="183">
        <v>172.24</v>
      </c>
      <c r="AN335" s="183">
        <v>247.29</v>
      </c>
      <c r="AO335" s="183"/>
      <c r="AP335" s="183">
        <v>419.53</v>
      </c>
      <c r="AQ335" s="182"/>
      <c r="AR335" s="182"/>
    </row>
    <row r="336" spans="2:44" ht="14.3" x14ac:dyDescent="0.25">
      <c r="B336" s="184">
        <v>29</v>
      </c>
      <c r="C336" s="184" t="s">
        <v>503</v>
      </c>
      <c r="D336" s="184" t="s">
        <v>209</v>
      </c>
      <c r="E336" s="184" t="s">
        <v>610</v>
      </c>
      <c r="F336" s="184">
        <v>2110</v>
      </c>
      <c r="G336" s="184">
        <v>1020</v>
      </c>
      <c r="H336" s="184">
        <v>2055</v>
      </c>
      <c r="I336" s="184">
        <v>940</v>
      </c>
      <c r="J336" s="184"/>
      <c r="K336" s="184">
        <v>54</v>
      </c>
      <c r="L336" s="184" t="s">
        <v>219</v>
      </c>
      <c r="M336" s="184" t="s">
        <v>163</v>
      </c>
      <c r="N336" s="184" t="s">
        <v>215</v>
      </c>
      <c r="O336" s="184" t="s">
        <v>164</v>
      </c>
      <c r="P336" s="184" t="s">
        <v>165</v>
      </c>
      <c r="Q336" s="184" t="s">
        <v>181</v>
      </c>
      <c r="R336" s="184"/>
      <c r="S336" s="184"/>
      <c r="T336" s="184" t="s">
        <v>167</v>
      </c>
      <c r="U336" s="184" t="s">
        <v>168</v>
      </c>
      <c r="V336" s="184" t="s">
        <v>169</v>
      </c>
      <c r="W336" s="184" t="s">
        <v>170</v>
      </c>
      <c r="X336" s="184"/>
      <c r="Y336" s="184" t="s">
        <v>171</v>
      </c>
      <c r="Z336" s="184" t="s">
        <v>171</v>
      </c>
      <c r="AA336" s="184"/>
      <c r="AB336" s="184"/>
      <c r="AC336" s="184"/>
      <c r="AD336" s="184"/>
      <c r="AE336" s="184"/>
      <c r="AF336" s="184">
        <v>2073</v>
      </c>
      <c r="AG336" s="184">
        <v>946</v>
      </c>
      <c r="AH336" s="184" t="s">
        <v>175</v>
      </c>
      <c r="AI336" s="184" t="s">
        <v>176</v>
      </c>
      <c r="AJ336" s="184" t="s">
        <v>177</v>
      </c>
      <c r="AK336" s="184" t="s">
        <v>178</v>
      </c>
      <c r="AL336" s="184" t="s">
        <v>179</v>
      </c>
      <c r="AM336" s="185">
        <v>178.79</v>
      </c>
      <c r="AN336" s="185">
        <v>350.79</v>
      </c>
      <c r="AO336" s="185"/>
      <c r="AP336" s="185">
        <v>529.58000000000004</v>
      </c>
      <c r="AQ336" s="184" t="s">
        <v>220</v>
      </c>
      <c r="AR336" s="184"/>
    </row>
    <row r="337" spans="2:44" ht="14.3" x14ac:dyDescent="0.25">
      <c r="B337" s="182">
        <v>26</v>
      </c>
      <c r="C337" s="182" t="s">
        <v>504</v>
      </c>
      <c r="D337" s="182" t="s">
        <v>209</v>
      </c>
      <c r="E337" s="182" t="s">
        <v>610</v>
      </c>
      <c r="F337" s="182">
        <v>2110</v>
      </c>
      <c r="G337" s="182">
        <v>920</v>
      </c>
      <c r="H337" s="182">
        <v>2055</v>
      </c>
      <c r="I337" s="182">
        <v>840</v>
      </c>
      <c r="J337" s="182"/>
      <c r="K337" s="182">
        <v>54</v>
      </c>
      <c r="L337" s="182" t="s">
        <v>210</v>
      </c>
      <c r="M337" s="182" t="s">
        <v>163</v>
      </c>
      <c r="N337" s="182" t="s">
        <v>211</v>
      </c>
      <c r="O337" s="182" t="s">
        <v>164</v>
      </c>
      <c r="P337" s="182" t="s">
        <v>165</v>
      </c>
      <c r="Q337" s="182" t="s">
        <v>181</v>
      </c>
      <c r="R337" s="182"/>
      <c r="S337" s="182"/>
      <c r="T337" s="182" t="s">
        <v>167</v>
      </c>
      <c r="U337" s="182" t="s">
        <v>168</v>
      </c>
      <c r="V337" s="182" t="s">
        <v>169</v>
      </c>
      <c r="W337" s="182" t="s">
        <v>170</v>
      </c>
      <c r="X337" s="182"/>
      <c r="Y337" s="182" t="s">
        <v>171</v>
      </c>
      <c r="Z337" s="182" t="s">
        <v>171</v>
      </c>
      <c r="AA337" s="182"/>
      <c r="AB337" s="182"/>
      <c r="AC337" s="182"/>
      <c r="AD337" s="182"/>
      <c r="AE337" s="182"/>
      <c r="AF337" s="182">
        <v>2073</v>
      </c>
      <c r="AG337" s="182">
        <v>846</v>
      </c>
      <c r="AH337" s="182" t="s">
        <v>175</v>
      </c>
      <c r="AI337" s="182" t="s">
        <v>176</v>
      </c>
      <c r="AJ337" s="182" t="s">
        <v>177</v>
      </c>
      <c r="AK337" s="182" t="s">
        <v>178</v>
      </c>
      <c r="AL337" s="182" t="s">
        <v>179</v>
      </c>
      <c r="AM337" s="183">
        <v>172.24</v>
      </c>
      <c r="AN337" s="183">
        <v>247.29</v>
      </c>
      <c r="AO337" s="183"/>
      <c r="AP337" s="183">
        <v>419.53</v>
      </c>
      <c r="AQ337" s="182"/>
      <c r="AR337" s="182"/>
    </row>
    <row r="338" spans="2:44" ht="14.3" x14ac:dyDescent="0.25">
      <c r="B338" s="184">
        <v>26</v>
      </c>
      <c r="C338" s="184" t="s">
        <v>505</v>
      </c>
      <c r="D338" s="184" t="s">
        <v>209</v>
      </c>
      <c r="E338" s="184" t="s">
        <v>610</v>
      </c>
      <c r="F338" s="184">
        <v>2110</v>
      </c>
      <c r="G338" s="184">
        <v>920</v>
      </c>
      <c r="H338" s="184">
        <v>2055</v>
      </c>
      <c r="I338" s="184">
        <v>840</v>
      </c>
      <c r="J338" s="184"/>
      <c r="K338" s="184">
        <v>54</v>
      </c>
      <c r="L338" s="184" t="s">
        <v>210</v>
      </c>
      <c r="M338" s="184" t="s">
        <v>163</v>
      </c>
      <c r="N338" s="184" t="s">
        <v>211</v>
      </c>
      <c r="O338" s="184" t="s">
        <v>164</v>
      </c>
      <c r="P338" s="184" t="s">
        <v>165</v>
      </c>
      <c r="Q338" s="184" t="s">
        <v>181</v>
      </c>
      <c r="R338" s="184"/>
      <c r="S338" s="184"/>
      <c r="T338" s="184" t="s">
        <v>167</v>
      </c>
      <c r="U338" s="184" t="s">
        <v>168</v>
      </c>
      <c r="V338" s="184" t="s">
        <v>169</v>
      </c>
      <c r="W338" s="184" t="s">
        <v>170</v>
      </c>
      <c r="X338" s="184"/>
      <c r="Y338" s="184" t="s">
        <v>171</v>
      </c>
      <c r="Z338" s="184" t="s">
        <v>171</v>
      </c>
      <c r="AA338" s="184"/>
      <c r="AB338" s="184"/>
      <c r="AC338" s="184"/>
      <c r="AD338" s="184"/>
      <c r="AE338" s="184"/>
      <c r="AF338" s="184">
        <v>2073</v>
      </c>
      <c r="AG338" s="184">
        <v>846</v>
      </c>
      <c r="AH338" s="184" t="s">
        <v>175</v>
      </c>
      <c r="AI338" s="184" t="s">
        <v>176</v>
      </c>
      <c r="AJ338" s="184" t="s">
        <v>177</v>
      </c>
      <c r="AK338" s="184" t="s">
        <v>178</v>
      </c>
      <c r="AL338" s="184" t="s">
        <v>179</v>
      </c>
      <c r="AM338" s="185">
        <v>172.24</v>
      </c>
      <c r="AN338" s="185">
        <v>247.29</v>
      </c>
      <c r="AO338" s="185"/>
      <c r="AP338" s="185">
        <v>419.53</v>
      </c>
      <c r="AQ338" s="184"/>
      <c r="AR338" s="184"/>
    </row>
    <row r="339" spans="2:44" ht="14.3" x14ac:dyDescent="0.25">
      <c r="B339" s="182">
        <v>30</v>
      </c>
      <c r="C339" s="182" t="s">
        <v>506</v>
      </c>
      <c r="D339" s="182" t="s">
        <v>209</v>
      </c>
      <c r="E339" s="182" t="s">
        <v>610</v>
      </c>
      <c r="F339" s="182">
        <v>2110</v>
      </c>
      <c r="G339" s="182">
        <v>1450</v>
      </c>
      <c r="H339" s="182">
        <v>2055</v>
      </c>
      <c r="I339" s="182">
        <v>683</v>
      </c>
      <c r="J339" s="182">
        <v>683</v>
      </c>
      <c r="K339" s="182">
        <v>54</v>
      </c>
      <c r="L339" s="182" t="s">
        <v>214</v>
      </c>
      <c r="M339" s="182" t="s">
        <v>163</v>
      </c>
      <c r="N339" s="182" t="s">
        <v>215</v>
      </c>
      <c r="O339" s="182" t="s">
        <v>164</v>
      </c>
      <c r="P339" s="182" t="s">
        <v>165</v>
      </c>
      <c r="Q339" s="182" t="s">
        <v>181</v>
      </c>
      <c r="R339" s="182" t="s">
        <v>165</v>
      </c>
      <c r="S339" s="182" t="s">
        <v>181</v>
      </c>
      <c r="T339" s="182" t="s">
        <v>187</v>
      </c>
      <c r="U339" s="182" t="s">
        <v>168</v>
      </c>
      <c r="V339" s="182" t="s">
        <v>169</v>
      </c>
      <c r="W339" s="182" t="s">
        <v>170</v>
      </c>
      <c r="X339" s="182" t="s">
        <v>170</v>
      </c>
      <c r="Y339" s="182" t="s">
        <v>171</v>
      </c>
      <c r="Z339" s="182" t="s">
        <v>171</v>
      </c>
      <c r="AA339" s="182"/>
      <c r="AB339" s="182"/>
      <c r="AC339" s="182"/>
      <c r="AD339" s="182"/>
      <c r="AE339" s="182"/>
      <c r="AF339" s="182">
        <v>2073</v>
      </c>
      <c r="AG339" s="182">
        <v>1376</v>
      </c>
      <c r="AH339" s="182" t="s">
        <v>175</v>
      </c>
      <c r="AI339" s="182" t="s">
        <v>176</v>
      </c>
      <c r="AJ339" s="182" t="s">
        <v>177</v>
      </c>
      <c r="AK339" s="182" t="s">
        <v>178</v>
      </c>
      <c r="AL339" s="182" t="s">
        <v>179</v>
      </c>
      <c r="AM339" s="183">
        <v>185.95</v>
      </c>
      <c r="AN339" s="183">
        <v>756.76</v>
      </c>
      <c r="AO339" s="183"/>
      <c r="AP339" s="183">
        <v>942.71</v>
      </c>
      <c r="AQ339" s="182"/>
      <c r="AR339" s="182"/>
    </row>
    <row r="340" spans="2:44" ht="14.3" x14ac:dyDescent="0.25">
      <c r="B340" s="184">
        <v>33</v>
      </c>
      <c r="C340" s="184" t="s">
        <v>507</v>
      </c>
      <c r="D340" s="184" t="s">
        <v>209</v>
      </c>
      <c r="E340" s="184" t="s">
        <v>610</v>
      </c>
      <c r="F340" s="184">
        <v>2110</v>
      </c>
      <c r="G340" s="184">
        <v>1750</v>
      </c>
      <c r="H340" s="184">
        <v>2055</v>
      </c>
      <c r="I340" s="184">
        <v>833</v>
      </c>
      <c r="J340" s="184">
        <v>833</v>
      </c>
      <c r="K340" s="184">
        <v>54</v>
      </c>
      <c r="L340" s="184" t="s">
        <v>214</v>
      </c>
      <c r="M340" s="184" t="s">
        <v>163</v>
      </c>
      <c r="N340" s="184" t="s">
        <v>215</v>
      </c>
      <c r="O340" s="184" t="s">
        <v>164</v>
      </c>
      <c r="P340" s="184" t="s">
        <v>165</v>
      </c>
      <c r="Q340" s="184" t="s">
        <v>181</v>
      </c>
      <c r="R340" s="184" t="s">
        <v>165</v>
      </c>
      <c r="S340" s="184" t="s">
        <v>181</v>
      </c>
      <c r="T340" s="184" t="s">
        <v>187</v>
      </c>
      <c r="U340" s="184" t="s">
        <v>168</v>
      </c>
      <c r="V340" s="184" t="s">
        <v>169</v>
      </c>
      <c r="W340" s="184" t="s">
        <v>170</v>
      </c>
      <c r="X340" s="184" t="s">
        <v>170</v>
      </c>
      <c r="Y340" s="184" t="s">
        <v>171</v>
      </c>
      <c r="Z340" s="184" t="s">
        <v>171</v>
      </c>
      <c r="AA340" s="184"/>
      <c r="AB340" s="184"/>
      <c r="AC340" s="184"/>
      <c r="AD340" s="184"/>
      <c r="AE340" s="184"/>
      <c r="AF340" s="184">
        <v>2073</v>
      </c>
      <c r="AG340" s="184">
        <v>1676</v>
      </c>
      <c r="AH340" s="184" t="s">
        <v>175</v>
      </c>
      <c r="AI340" s="184" t="s">
        <v>176</v>
      </c>
      <c r="AJ340" s="184" t="s">
        <v>177</v>
      </c>
      <c r="AK340" s="184" t="s">
        <v>178</v>
      </c>
      <c r="AL340" s="184" t="s">
        <v>179</v>
      </c>
      <c r="AM340" s="185">
        <v>192.14</v>
      </c>
      <c r="AN340" s="185">
        <v>780.34</v>
      </c>
      <c r="AO340" s="185"/>
      <c r="AP340" s="185">
        <v>972.48</v>
      </c>
      <c r="AQ340" s="184"/>
      <c r="AR340" s="184"/>
    </row>
    <row r="341" spans="2:44" ht="14.3" x14ac:dyDescent="0.25">
      <c r="B341" s="182">
        <v>33</v>
      </c>
      <c r="C341" s="182" t="s">
        <v>508</v>
      </c>
      <c r="D341" s="182" t="s">
        <v>209</v>
      </c>
      <c r="E341" s="182" t="s">
        <v>610</v>
      </c>
      <c r="F341" s="182">
        <v>2110</v>
      </c>
      <c r="G341" s="182">
        <v>1750</v>
      </c>
      <c r="H341" s="182">
        <v>2055</v>
      </c>
      <c r="I341" s="182">
        <v>833</v>
      </c>
      <c r="J341" s="182">
        <v>833</v>
      </c>
      <c r="K341" s="182">
        <v>54</v>
      </c>
      <c r="L341" s="182" t="s">
        <v>214</v>
      </c>
      <c r="M341" s="182" t="s">
        <v>163</v>
      </c>
      <c r="N341" s="182" t="s">
        <v>215</v>
      </c>
      <c r="O341" s="182" t="s">
        <v>164</v>
      </c>
      <c r="P341" s="182" t="s">
        <v>165</v>
      </c>
      <c r="Q341" s="182" t="s">
        <v>181</v>
      </c>
      <c r="R341" s="182" t="s">
        <v>165</v>
      </c>
      <c r="S341" s="182" t="s">
        <v>181</v>
      </c>
      <c r="T341" s="182" t="s">
        <v>187</v>
      </c>
      <c r="U341" s="182" t="s">
        <v>168</v>
      </c>
      <c r="V341" s="182" t="s">
        <v>169</v>
      </c>
      <c r="W341" s="182" t="s">
        <v>170</v>
      </c>
      <c r="X341" s="182" t="s">
        <v>170</v>
      </c>
      <c r="Y341" s="182" t="s">
        <v>171</v>
      </c>
      <c r="Z341" s="182" t="s">
        <v>171</v>
      </c>
      <c r="AA341" s="182"/>
      <c r="AB341" s="182"/>
      <c r="AC341" s="182"/>
      <c r="AD341" s="182"/>
      <c r="AE341" s="182"/>
      <c r="AF341" s="182">
        <v>2073</v>
      </c>
      <c r="AG341" s="182">
        <v>1676</v>
      </c>
      <c r="AH341" s="182" t="s">
        <v>175</v>
      </c>
      <c r="AI341" s="182" t="s">
        <v>176</v>
      </c>
      <c r="AJ341" s="182" t="s">
        <v>177</v>
      </c>
      <c r="AK341" s="182" t="s">
        <v>178</v>
      </c>
      <c r="AL341" s="182" t="s">
        <v>179</v>
      </c>
      <c r="AM341" s="183">
        <v>192.14</v>
      </c>
      <c r="AN341" s="183">
        <v>780.34</v>
      </c>
      <c r="AO341" s="183"/>
      <c r="AP341" s="183">
        <v>972.48</v>
      </c>
      <c r="AQ341" s="182"/>
      <c r="AR341" s="182"/>
    </row>
    <row r="342" spans="2:44" ht="14.3" x14ac:dyDescent="0.25">
      <c r="B342" s="184">
        <v>30</v>
      </c>
      <c r="C342" s="184" t="s">
        <v>509</v>
      </c>
      <c r="D342" s="184" t="s">
        <v>209</v>
      </c>
      <c r="E342" s="184" t="s">
        <v>610</v>
      </c>
      <c r="F342" s="184">
        <v>2110</v>
      </c>
      <c r="G342" s="184">
        <v>1450</v>
      </c>
      <c r="H342" s="184">
        <v>2055</v>
      </c>
      <c r="I342" s="184">
        <v>683</v>
      </c>
      <c r="J342" s="184">
        <v>683</v>
      </c>
      <c r="K342" s="184">
        <v>54</v>
      </c>
      <c r="L342" s="184" t="s">
        <v>214</v>
      </c>
      <c r="M342" s="184" t="s">
        <v>163</v>
      </c>
      <c r="N342" s="184" t="s">
        <v>215</v>
      </c>
      <c r="O342" s="184" t="s">
        <v>164</v>
      </c>
      <c r="P342" s="184" t="s">
        <v>165</v>
      </c>
      <c r="Q342" s="184" t="s">
        <v>181</v>
      </c>
      <c r="R342" s="184" t="s">
        <v>165</v>
      </c>
      <c r="S342" s="184" t="s">
        <v>181</v>
      </c>
      <c r="T342" s="184" t="s">
        <v>187</v>
      </c>
      <c r="U342" s="184" t="s">
        <v>168</v>
      </c>
      <c r="V342" s="184" t="s">
        <v>169</v>
      </c>
      <c r="W342" s="184" t="s">
        <v>170</v>
      </c>
      <c r="X342" s="184" t="s">
        <v>170</v>
      </c>
      <c r="Y342" s="184" t="s">
        <v>171</v>
      </c>
      <c r="Z342" s="184" t="s">
        <v>171</v>
      </c>
      <c r="AA342" s="184"/>
      <c r="AB342" s="184"/>
      <c r="AC342" s="184"/>
      <c r="AD342" s="184"/>
      <c r="AE342" s="184"/>
      <c r="AF342" s="184">
        <v>2073</v>
      </c>
      <c r="AG342" s="184">
        <v>1376</v>
      </c>
      <c r="AH342" s="184" t="s">
        <v>175</v>
      </c>
      <c r="AI342" s="184" t="s">
        <v>176</v>
      </c>
      <c r="AJ342" s="184" t="s">
        <v>177</v>
      </c>
      <c r="AK342" s="184" t="s">
        <v>178</v>
      </c>
      <c r="AL342" s="184" t="s">
        <v>179</v>
      </c>
      <c r="AM342" s="185">
        <v>185.95</v>
      </c>
      <c r="AN342" s="185">
        <v>756.76</v>
      </c>
      <c r="AO342" s="185"/>
      <c r="AP342" s="185">
        <v>942.71</v>
      </c>
      <c r="AQ342" s="184"/>
      <c r="AR342" s="184"/>
    </row>
    <row r="343" spans="2:44" ht="14.3" x14ac:dyDescent="0.25">
      <c r="B343" s="182">
        <v>30</v>
      </c>
      <c r="C343" s="182" t="s">
        <v>510</v>
      </c>
      <c r="D343" s="182" t="s">
        <v>209</v>
      </c>
      <c r="E343" s="182" t="s">
        <v>610</v>
      </c>
      <c r="F343" s="182">
        <v>2110</v>
      </c>
      <c r="G343" s="182">
        <v>1450</v>
      </c>
      <c r="H343" s="182">
        <v>2055</v>
      </c>
      <c r="I343" s="182">
        <v>683</v>
      </c>
      <c r="J343" s="182">
        <v>683</v>
      </c>
      <c r="K343" s="182">
        <v>54</v>
      </c>
      <c r="L343" s="182" t="s">
        <v>214</v>
      </c>
      <c r="M343" s="182" t="s">
        <v>163</v>
      </c>
      <c r="N343" s="182" t="s">
        <v>215</v>
      </c>
      <c r="O343" s="182" t="s">
        <v>164</v>
      </c>
      <c r="P343" s="182" t="s">
        <v>165</v>
      </c>
      <c r="Q343" s="182" t="s">
        <v>181</v>
      </c>
      <c r="R343" s="182" t="s">
        <v>165</v>
      </c>
      <c r="S343" s="182" t="s">
        <v>181</v>
      </c>
      <c r="T343" s="182" t="s">
        <v>187</v>
      </c>
      <c r="U343" s="182" t="s">
        <v>168</v>
      </c>
      <c r="V343" s="182" t="s">
        <v>169</v>
      </c>
      <c r="W343" s="182" t="s">
        <v>170</v>
      </c>
      <c r="X343" s="182" t="s">
        <v>170</v>
      </c>
      <c r="Y343" s="182" t="s">
        <v>171</v>
      </c>
      <c r="Z343" s="182" t="s">
        <v>171</v>
      </c>
      <c r="AA343" s="182"/>
      <c r="AB343" s="182"/>
      <c r="AC343" s="182"/>
      <c r="AD343" s="182"/>
      <c r="AE343" s="182"/>
      <c r="AF343" s="182">
        <v>2073</v>
      </c>
      <c r="AG343" s="182">
        <v>1376</v>
      </c>
      <c r="AH343" s="182" t="s">
        <v>175</v>
      </c>
      <c r="AI343" s="182" t="s">
        <v>176</v>
      </c>
      <c r="AJ343" s="182" t="s">
        <v>177</v>
      </c>
      <c r="AK343" s="182" t="s">
        <v>178</v>
      </c>
      <c r="AL343" s="182" t="s">
        <v>179</v>
      </c>
      <c r="AM343" s="183">
        <v>185.95</v>
      </c>
      <c r="AN343" s="183">
        <v>756.76</v>
      </c>
      <c r="AO343" s="183"/>
      <c r="AP343" s="183">
        <v>942.71</v>
      </c>
      <c r="AQ343" s="182"/>
      <c r="AR343" s="182"/>
    </row>
    <row r="344" spans="2:44" ht="14.3" x14ac:dyDescent="0.25">
      <c r="B344" s="184">
        <v>29</v>
      </c>
      <c r="C344" s="184" t="s">
        <v>511</v>
      </c>
      <c r="D344" s="184" t="s">
        <v>209</v>
      </c>
      <c r="E344" s="184" t="s">
        <v>610</v>
      </c>
      <c r="F344" s="184">
        <v>2110</v>
      </c>
      <c r="G344" s="184">
        <v>1020</v>
      </c>
      <c r="H344" s="184">
        <v>2055</v>
      </c>
      <c r="I344" s="184">
        <v>940</v>
      </c>
      <c r="J344" s="184"/>
      <c r="K344" s="184">
        <v>54</v>
      </c>
      <c r="L344" s="184" t="s">
        <v>219</v>
      </c>
      <c r="M344" s="184" t="s">
        <v>163</v>
      </c>
      <c r="N344" s="184" t="s">
        <v>215</v>
      </c>
      <c r="O344" s="184" t="s">
        <v>164</v>
      </c>
      <c r="P344" s="184" t="s">
        <v>165</v>
      </c>
      <c r="Q344" s="184" t="s">
        <v>181</v>
      </c>
      <c r="R344" s="184"/>
      <c r="S344" s="184"/>
      <c r="T344" s="184" t="s">
        <v>167</v>
      </c>
      <c r="U344" s="184" t="s">
        <v>168</v>
      </c>
      <c r="V344" s="184" t="s">
        <v>169</v>
      </c>
      <c r="W344" s="184" t="s">
        <v>170</v>
      </c>
      <c r="X344" s="184"/>
      <c r="Y344" s="184" t="s">
        <v>171</v>
      </c>
      <c r="Z344" s="184" t="s">
        <v>171</v>
      </c>
      <c r="AA344" s="184"/>
      <c r="AB344" s="184"/>
      <c r="AC344" s="184"/>
      <c r="AD344" s="184"/>
      <c r="AE344" s="184"/>
      <c r="AF344" s="184">
        <v>2073</v>
      </c>
      <c r="AG344" s="184">
        <v>946</v>
      </c>
      <c r="AH344" s="184" t="s">
        <v>175</v>
      </c>
      <c r="AI344" s="184" t="s">
        <v>176</v>
      </c>
      <c r="AJ344" s="184" t="s">
        <v>177</v>
      </c>
      <c r="AK344" s="184" t="s">
        <v>178</v>
      </c>
      <c r="AL344" s="184" t="s">
        <v>179</v>
      </c>
      <c r="AM344" s="185">
        <v>178.79</v>
      </c>
      <c r="AN344" s="185">
        <v>350.79</v>
      </c>
      <c r="AO344" s="185"/>
      <c r="AP344" s="185">
        <v>529.58000000000004</v>
      </c>
      <c r="AQ344" s="184" t="s">
        <v>220</v>
      </c>
      <c r="AR344" s="184"/>
    </row>
    <row r="345" spans="2:44" ht="14.3" x14ac:dyDescent="0.25">
      <c r="B345" s="182">
        <v>30</v>
      </c>
      <c r="C345" s="182" t="s">
        <v>512</v>
      </c>
      <c r="D345" s="182" t="s">
        <v>209</v>
      </c>
      <c r="E345" s="182" t="s">
        <v>610</v>
      </c>
      <c r="F345" s="182">
        <v>2110</v>
      </c>
      <c r="G345" s="182">
        <v>1450</v>
      </c>
      <c r="H345" s="182">
        <v>2055</v>
      </c>
      <c r="I345" s="182">
        <v>683</v>
      </c>
      <c r="J345" s="182">
        <v>683</v>
      </c>
      <c r="K345" s="182">
        <v>54</v>
      </c>
      <c r="L345" s="182" t="s">
        <v>214</v>
      </c>
      <c r="M345" s="182" t="s">
        <v>163</v>
      </c>
      <c r="N345" s="182" t="s">
        <v>215</v>
      </c>
      <c r="O345" s="182" t="s">
        <v>164</v>
      </c>
      <c r="P345" s="182" t="s">
        <v>165</v>
      </c>
      <c r="Q345" s="182" t="s">
        <v>181</v>
      </c>
      <c r="R345" s="182" t="s">
        <v>165</v>
      </c>
      <c r="S345" s="182" t="s">
        <v>181</v>
      </c>
      <c r="T345" s="182" t="s">
        <v>187</v>
      </c>
      <c r="U345" s="182" t="s">
        <v>168</v>
      </c>
      <c r="V345" s="182" t="s">
        <v>169</v>
      </c>
      <c r="W345" s="182" t="s">
        <v>170</v>
      </c>
      <c r="X345" s="182" t="s">
        <v>170</v>
      </c>
      <c r="Y345" s="182" t="s">
        <v>171</v>
      </c>
      <c r="Z345" s="182" t="s">
        <v>171</v>
      </c>
      <c r="AA345" s="182"/>
      <c r="AB345" s="182"/>
      <c r="AC345" s="182"/>
      <c r="AD345" s="182"/>
      <c r="AE345" s="182"/>
      <c r="AF345" s="182">
        <v>2073</v>
      </c>
      <c r="AG345" s="182">
        <v>1376</v>
      </c>
      <c r="AH345" s="182" t="s">
        <v>175</v>
      </c>
      <c r="AI345" s="182" t="s">
        <v>176</v>
      </c>
      <c r="AJ345" s="182" t="s">
        <v>177</v>
      </c>
      <c r="AK345" s="182" t="s">
        <v>178</v>
      </c>
      <c r="AL345" s="182" t="s">
        <v>179</v>
      </c>
      <c r="AM345" s="183">
        <v>185.95</v>
      </c>
      <c r="AN345" s="183">
        <v>756.76</v>
      </c>
      <c r="AO345" s="183"/>
      <c r="AP345" s="183">
        <v>942.71</v>
      </c>
      <c r="AQ345" s="182"/>
      <c r="AR345" s="182"/>
    </row>
    <row r="346" spans="2:44" ht="14.3" x14ac:dyDescent="0.25">
      <c r="B346" s="184">
        <v>31</v>
      </c>
      <c r="C346" s="184" t="s">
        <v>513</v>
      </c>
      <c r="D346" s="184" t="s">
        <v>209</v>
      </c>
      <c r="E346" s="184" t="s">
        <v>610</v>
      </c>
      <c r="F346" s="184">
        <v>2110</v>
      </c>
      <c r="G346" s="184">
        <v>1550</v>
      </c>
      <c r="H346" s="184">
        <v>2055</v>
      </c>
      <c r="I346" s="184">
        <v>733</v>
      </c>
      <c r="J346" s="184">
        <v>733</v>
      </c>
      <c r="K346" s="184">
        <v>54</v>
      </c>
      <c r="L346" s="184" t="s">
        <v>214</v>
      </c>
      <c r="M346" s="184" t="s">
        <v>163</v>
      </c>
      <c r="N346" s="184" t="s">
        <v>215</v>
      </c>
      <c r="O346" s="184" t="s">
        <v>164</v>
      </c>
      <c r="P346" s="184" t="s">
        <v>165</v>
      </c>
      <c r="Q346" s="184" t="s">
        <v>181</v>
      </c>
      <c r="R346" s="184" t="s">
        <v>165</v>
      </c>
      <c r="S346" s="184" t="s">
        <v>181</v>
      </c>
      <c r="T346" s="184" t="s">
        <v>187</v>
      </c>
      <c r="U346" s="184" t="s">
        <v>168</v>
      </c>
      <c r="V346" s="184" t="s">
        <v>169</v>
      </c>
      <c r="W346" s="184" t="s">
        <v>170</v>
      </c>
      <c r="X346" s="184" t="s">
        <v>170</v>
      </c>
      <c r="Y346" s="184" t="s">
        <v>171</v>
      </c>
      <c r="Z346" s="184" t="s">
        <v>171</v>
      </c>
      <c r="AA346" s="184"/>
      <c r="AB346" s="184"/>
      <c r="AC346" s="184"/>
      <c r="AD346" s="184"/>
      <c r="AE346" s="184"/>
      <c r="AF346" s="184">
        <v>2073</v>
      </c>
      <c r="AG346" s="184">
        <v>1476</v>
      </c>
      <c r="AH346" s="184" t="s">
        <v>175</v>
      </c>
      <c r="AI346" s="184" t="s">
        <v>176</v>
      </c>
      <c r="AJ346" s="184" t="s">
        <v>177</v>
      </c>
      <c r="AK346" s="184" t="s">
        <v>178</v>
      </c>
      <c r="AL346" s="184" t="s">
        <v>179</v>
      </c>
      <c r="AM346" s="185">
        <v>186.73</v>
      </c>
      <c r="AN346" s="185">
        <v>764.62</v>
      </c>
      <c r="AO346" s="185"/>
      <c r="AP346" s="185">
        <v>951.35</v>
      </c>
      <c r="AQ346" s="184"/>
      <c r="AR346" s="184"/>
    </row>
    <row r="347" spans="2:44" ht="14.3" x14ac:dyDescent="0.25">
      <c r="B347" s="182">
        <v>31</v>
      </c>
      <c r="C347" s="182" t="s">
        <v>514</v>
      </c>
      <c r="D347" s="182" t="s">
        <v>209</v>
      </c>
      <c r="E347" s="182" t="s">
        <v>610</v>
      </c>
      <c r="F347" s="182">
        <v>2110</v>
      </c>
      <c r="G347" s="182">
        <v>1550</v>
      </c>
      <c r="H347" s="182">
        <v>2055</v>
      </c>
      <c r="I347" s="182">
        <v>733</v>
      </c>
      <c r="J347" s="182">
        <v>733</v>
      </c>
      <c r="K347" s="182">
        <v>54</v>
      </c>
      <c r="L347" s="182" t="s">
        <v>214</v>
      </c>
      <c r="M347" s="182" t="s">
        <v>163</v>
      </c>
      <c r="N347" s="182" t="s">
        <v>215</v>
      </c>
      <c r="O347" s="182" t="s">
        <v>164</v>
      </c>
      <c r="P347" s="182" t="s">
        <v>165</v>
      </c>
      <c r="Q347" s="182" t="s">
        <v>181</v>
      </c>
      <c r="R347" s="182" t="s">
        <v>165</v>
      </c>
      <c r="S347" s="182" t="s">
        <v>181</v>
      </c>
      <c r="T347" s="182" t="s">
        <v>187</v>
      </c>
      <c r="U347" s="182" t="s">
        <v>168</v>
      </c>
      <c r="V347" s="182" t="s">
        <v>169</v>
      </c>
      <c r="W347" s="182" t="s">
        <v>170</v>
      </c>
      <c r="X347" s="182" t="s">
        <v>170</v>
      </c>
      <c r="Y347" s="182" t="s">
        <v>171</v>
      </c>
      <c r="Z347" s="182" t="s">
        <v>171</v>
      </c>
      <c r="AA347" s="182"/>
      <c r="AB347" s="182"/>
      <c r="AC347" s="182"/>
      <c r="AD347" s="182"/>
      <c r="AE347" s="182"/>
      <c r="AF347" s="182">
        <v>2073</v>
      </c>
      <c r="AG347" s="182">
        <v>1476</v>
      </c>
      <c r="AH347" s="182" t="s">
        <v>175</v>
      </c>
      <c r="AI347" s="182" t="s">
        <v>176</v>
      </c>
      <c r="AJ347" s="182" t="s">
        <v>177</v>
      </c>
      <c r="AK347" s="182" t="s">
        <v>178</v>
      </c>
      <c r="AL347" s="182" t="s">
        <v>179</v>
      </c>
      <c r="AM347" s="183">
        <v>186.73</v>
      </c>
      <c r="AN347" s="183">
        <v>764.62</v>
      </c>
      <c r="AO347" s="183"/>
      <c r="AP347" s="183">
        <v>951.35</v>
      </c>
      <c r="AQ347" s="182"/>
      <c r="AR347" s="182"/>
    </row>
    <row r="348" spans="2:44" ht="14.3" x14ac:dyDescent="0.25">
      <c r="B348" s="184">
        <v>23</v>
      </c>
      <c r="C348" s="184" t="s">
        <v>515</v>
      </c>
      <c r="D348" s="184" t="s">
        <v>209</v>
      </c>
      <c r="E348" s="184" t="s">
        <v>610</v>
      </c>
      <c r="F348" s="184">
        <v>2110</v>
      </c>
      <c r="G348" s="184">
        <v>620</v>
      </c>
      <c r="H348" s="184">
        <v>2055</v>
      </c>
      <c r="I348" s="184">
        <v>540</v>
      </c>
      <c r="J348" s="184"/>
      <c r="K348" s="184">
        <v>54</v>
      </c>
      <c r="L348" s="184" t="s">
        <v>210</v>
      </c>
      <c r="M348" s="184" t="s">
        <v>163</v>
      </c>
      <c r="N348" s="184" t="s">
        <v>211</v>
      </c>
      <c r="O348" s="184" t="s">
        <v>164</v>
      </c>
      <c r="P348" s="184" t="s">
        <v>165</v>
      </c>
      <c r="Q348" s="184" t="s">
        <v>181</v>
      </c>
      <c r="R348" s="184"/>
      <c r="S348" s="184"/>
      <c r="T348" s="184" t="s">
        <v>167</v>
      </c>
      <c r="U348" s="184" t="s">
        <v>168</v>
      </c>
      <c r="V348" s="184" t="s">
        <v>169</v>
      </c>
      <c r="W348" s="184" t="s">
        <v>170</v>
      </c>
      <c r="X348" s="184"/>
      <c r="Y348" s="184" t="s">
        <v>171</v>
      </c>
      <c r="Z348" s="184" t="s">
        <v>171</v>
      </c>
      <c r="AA348" s="184"/>
      <c r="AB348" s="184"/>
      <c r="AC348" s="184"/>
      <c r="AD348" s="184"/>
      <c r="AE348" s="184"/>
      <c r="AF348" s="184">
        <v>2073</v>
      </c>
      <c r="AG348" s="184">
        <v>546</v>
      </c>
      <c r="AH348" s="184" t="s">
        <v>175</v>
      </c>
      <c r="AI348" s="184" t="s">
        <v>176</v>
      </c>
      <c r="AJ348" s="184" t="s">
        <v>177</v>
      </c>
      <c r="AK348" s="184" t="s">
        <v>178</v>
      </c>
      <c r="AL348" s="184" t="s">
        <v>179</v>
      </c>
      <c r="AM348" s="185">
        <v>166.05</v>
      </c>
      <c r="AN348" s="185">
        <v>169.84</v>
      </c>
      <c r="AO348" s="185"/>
      <c r="AP348" s="185">
        <v>335.89</v>
      </c>
      <c r="AQ348" s="184"/>
      <c r="AR348" s="184"/>
    </row>
    <row r="349" spans="2:44" ht="14.3" x14ac:dyDescent="0.25">
      <c r="B349" s="182">
        <v>25</v>
      </c>
      <c r="C349" s="182" t="s">
        <v>516</v>
      </c>
      <c r="D349" s="182" t="s">
        <v>209</v>
      </c>
      <c r="E349" s="182" t="s">
        <v>610</v>
      </c>
      <c r="F349" s="182">
        <v>2110</v>
      </c>
      <c r="G349" s="182">
        <v>820</v>
      </c>
      <c r="H349" s="182">
        <v>2055</v>
      </c>
      <c r="I349" s="182">
        <v>740</v>
      </c>
      <c r="J349" s="182"/>
      <c r="K349" s="182">
        <v>54</v>
      </c>
      <c r="L349" s="182" t="s">
        <v>210</v>
      </c>
      <c r="M349" s="182" t="s">
        <v>163</v>
      </c>
      <c r="N349" s="182" t="s">
        <v>211</v>
      </c>
      <c r="O349" s="182" t="s">
        <v>164</v>
      </c>
      <c r="P349" s="182" t="s">
        <v>165</v>
      </c>
      <c r="Q349" s="182" t="s">
        <v>181</v>
      </c>
      <c r="R349" s="182"/>
      <c r="S349" s="182"/>
      <c r="T349" s="182" t="s">
        <v>167</v>
      </c>
      <c r="U349" s="182" t="s">
        <v>168</v>
      </c>
      <c r="V349" s="182" t="s">
        <v>169</v>
      </c>
      <c r="W349" s="182" t="s">
        <v>170</v>
      </c>
      <c r="X349" s="182"/>
      <c r="Y349" s="182" t="s">
        <v>171</v>
      </c>
      <c r="Z349" s="182" t="s">
        <v>171</v>
      </c>
      <c r="AA349" s="182"/>
      <c r="AB349" s="182"/>
      <c r="AC349" s="182"/>
      <c r="AD349" s="182"/>
      <c r="AE349" s="182"/>
      <c r="AF349" s="182">
        <v>2073</v>
      </c>
      <c r="AG349" s="182">
        <v>746</v>
      </c>
      <c r="AH349" s="182" t="s">
        <v>175</v>
      </c>
      <c r="AI349" s="182" t="s">
        <v>176</v>
      </c>
      <c r="AJ349" s="182" t="s">
        <v>177</v>
      </c>
      <c r="AK349" s="182" t="s">
        <v>178</v>
      </c>
      <c r="AL349" s="182" t="s">
        <v>179</v>
      </c>
      <c r="AM349" s="183">
        <v>171.49</v>
      </c>
      <c r="AN349" s="183">
        <v>239.43</v>
      </c>
      <c r="AO349" s="183"/>
      <c r="AP349" s="183">
        <v>410.92</v>
      </c>
      <c r="AQ349" s="182"/>
      <c r="AR349" s="182"/>
    </row>
    <row r="350" spans="2:44" ht="14.3" x14ac:dyDescent="0.25">
      <c r="B350" s="184">
        <v>23</v>
      </c>
      <c r="C350" s="184" t="s">
        <v>517</v>
      </c>
      <c r="D350" s="184" t="s">
        <v>209</v>
      </c>
      <c r="E350" s="184" t="s">
        <v>610</v>
      </c>
      <c r="F350" s="184">
        <v>2110</v>
      </c>
      <c r="G350" s="184">
        <v>620</v>
      </c>
      <c r="H350" s="184">
        <v>2055</v>
      </c>
      <c r="I350" s="184">
        <v>540</v>
      </c>
      <c r="J350" s="184"/>
      <c r="K350" s="184">
        <v>54</v>
      </c>
      <c r="L350" s="184" t="s">
        <v>210</v>
      </c>
      <c r="M350" s="184" t="s">
        <v>163</v>
      </c>
      <c r="N350" s="184" t="s">
        <v>211</v>
      </c>
      <c r="O350" s="184" t="s">
        <v>164</v>
      </c>
      <c r="P350" s="184" t="s">
        <v>165</v>
      </c>
      <c r="Q350" s="184" t="s">
        <v>181</v>
      </c>
      <c r="R350" s="184"/>
      <c r="S350" s="184"/>
      <c r="T350" s="184" t="s">
        <v>167</v>
      </c>
      <c r="U350" s="184" t="s">
        <v>168</v>
      </c>
      <c r="V350" s="184" t="s">
        <v>169</v>
      </c>
      <c r="W350" s="184" t="s">
        <v>170</v>
      </c>
      <c r="X350" s="184"/>
      <c r="Y350" s="184" t="s">
        <v>171</v>
      </c>
      <c r="Z350" s="184" t="s">
        <v>171</v>
      </c>
      <c r="AA350" s="184"/>
      <c r="AB350" s="184"/>
      <c r="AC350" s="184"/>
      <c r="AD350" s="184"/>
      <c r="AE350" s="184"/>
      <c r="AF350" s="184">
        <v>2073</v>
      </c>
      <c r="AG350" s="184">
        <v>546</v>
      </c>
      <c r="AH350" s="184" t="s">
        <v>175</v>
      </c>
      <c r="AI350" s="184" t="s">
        <v>176</v>
      </c>
      <c r="AJ350" s="184" t="s">
        <v>177</v>
      </c>
      <c r="AK350" s="184" t="s">
        <v>178</v>
      </c>
      <c r="AL350" s="184" t="s">
        <v>179</v>
      </c>
      <c r="AM350" s="185">
        <v>166.05</v>
      </c>
      <c r="AN350" s="185">
        <v>169.84</v>
      </c>
      <c r="AO350" s="185"/>
      <c r="AP350" s="185">
        <v>335.89</v>
      </c>
      <c r="AQ350" s="184"/>
      <c r="AR350" s="184"/>
    </row>
    <row r="351" spans="2:44" ht="14.3" x14ac:dyDescent="0.25">
      <c r="B351" s="182">
        <v>23</v>
      </c>
      <c r="C351" s="182" t="s">
        <v>518</v>
      </c>
      <c r="D351" s="182" t="s">
        <v>209</v>
      </c>
      <c r="E351" s="182" t="s">
        <v>610</v>
      </c>
      <c r="F351" s="182">
        <v>2110</v>
      </c>
      <c r="G351" s="182">
        <v>620</v>
      </c>
      <c r="H351" s="182">
        <v>2055</v>
      </c>
      <c r="I351" s="182">
        <v>540</v>
      </c>
      <c r="J351" s="182"/>
      <c r="K351" s="182">
        <v>54</v>
      </c>
      <c r="L351" s="182" t="s">
        <v>210</v>
      </c>
      <c r="M351" s="182" t="s">
        <v>163</v>
      </c>
      <c r="N351" s="182" t="s">
        <v>211</v>
      </c>
      <c r="O351" s="182" t="s">
        <v>164</v>
      </c>
      <c r="P351" s="182" t="s">
        <v>165</v>
      </c>
      <c r="Q351" s="182" t="s">
        <v>181</v>
      </c>
      <c r="R351" s="182"/>
      <c r="S351" s="182"/>
      <c r="T351" s="182" t="s">
        <v>167</v>
      </c>
      <c r="U351" s="182" t="s">
        <v>168</v>
      </c>
      <c r="V351" s="182" t="s">
        <v>169</v>
      </c>
      <c r="W351" s="182" t="s">
        <v>170</v>
      </c>
      <c r="X351" s="182"/>
      <c r="Y351" s="182" t="s">
        <v>171</v>
      </c>
      <c r="Z351" s="182" t="s">
        <v>171</v>
      </c>
      <c r="AA351" s="182"/>
      <c r="AB351" s="182"/>
      <c r="AC351" s="182"/>
      <c r="AD351" s="182"/>
      <c r="AE351" s="182"/>
      <c r="AF351" s="182">
        <v>2073</v>
      </c>
      <c r="AG351" s="182">
        <v>546</v>
      </c>
      <c r="AH351" s="182" t="s">
        <v>175</v>
      </c>
      <c r="AI351" s="182" t="s">
        <v>176</v>
      </c>
      <c r="AJ351" s="182" t="s">
        <v>177</v>
      </c>
      <c r="AK351" s="182" t="s">
        <v>178</v>
      </c>
      <c r="AL351" s="182" t="s">
        <v>179</v>
      </c>
      <c r="AM351" s="183">
        <v>166.05</v>
      </c>
      <c r="AN351" s="183">
        <v>169.84</v>
      </c>
      <c r="AO351" s="183"/>
      <c r="AP351" s="183">
        <v>335.89</v>
      </c>
      <c r="AQ351" s="182"/>
      <c r="AR351" s="182"/>
    </row>
    <row r="352" spans="2:44" ht="14.3" x14ac:dyDescent="0.25">
      <c r="B352" s="184">
        <v>32</v>
      </c>
      <c r="C352" s="184" t="s">
        <v>519</v>
      </c>
      <c r="D352" s="184" t="s">
        <v>209</v>
      </c>
      <c r="E352" s="184" t="s">
        <v>610</v>
      </c>
      <c r="F352" s="184">
        <v>2110</v>
      </c>
      <c r="G352" s="184">
        <v>1650</v>
      </c>
      <c r="H352" s="184">
        <v>2055</v>
      </c>
      <c r="I352" s="184">
        <v>783</v>
      </c>
      <c r="J352" s="184">
        <v>783</v>
      </c>
      <c r="K352" s="184">
        <v>54</v>
      </c>
      <c r="L352" s="184" t="s">
        <v>214</v>
      </c>
      <c r="M352" s="184" t="s">
        <v>163</v>
      </c>
      <c r="N352" s="184" t="s">
        <v>215</v>
      </c>
      <c r="O352" s="184" t="s">
        <v>164</v>
      </c>
      <c r="P352" s="184" t="s">
        <v>165</v>
      </c>
      <c r="Q352" s="184" t="s">
        <v>181</v>
      </c>
      <c r="R352" s="184" t="s">
        <v>165</v>
      </c>
      <c r="S352" s="184" t="s">
        <v>181</v>
      </c>
      <c r="T352" s="184" t="s">
        <v>187</v>
      </c>
      <c r="U352" s="184" t="s">
        <v>168</v>
      </c>
      <c r="V352" s="184" t="s">
        <v>169</v>
      </c>
      <c r="W352" s="184" t="s">
        <v>170</v>
      </c>
      <c r="X352" s="184" t="s">
        <v>170</v>
      </c>
      <c r="Y352" s="184" t="s">
        <v>171</v>
      </c>
      <c r="Z352" s="184" t="s">
        <v>171</v>
      </c>
      <c r="AA352" s="184"/>
      <c r="AB352" s="184"/>
      <c r="AC352" s="184"/>
      <c r="AD352" s="184"/>
      <c r="AE352" s="184"/>
      <c r="AF352" s="184">
        <v>2073</v>
      </c>
      <c r="AG352" s="184">
        <v>1576</v>
      </c>
      <c r="AH352" s="184" t="s">
        <v>175</v>
      </c>
      <c r="AI352" s="184" t="s">
        <v>176</v>
      </c>
      <c r="AJ352" s="184" t="s">
        <v>177</v>
      </c>
      <c r="AK352" s="184" t="s">
        <v>178</v>
      </c>
      <c r="AL352" s="184" t="s">
        <v>179</v>
      </c>
      <c r="AM352" s="185">
        <v>191.38</v>
      </c>
      <c r="AN352" s="185">
        <v>772.5</v>
      </c>
      <c r="AO352" s="185"/>
      <c r="AP352" s="185">
        <v>963.88</v>
      </c>
      <c r="AQ352" s="184"/>
      <c r="AR352" s="184"/>
    </row>
    <row r="353" spans="2:44" ht="14.3" x14ac:dyDescent="0.25">
      <c r="B353" s="182">
        <v>23</v>
      </c>
      <c r="C353" s="182" t="s">
        <v>520</v>
      </c>
      <c r="D353" s="182" t="s">
        <v>209</v>
      </c>
      <c r="E353" s="182" t="s">
        <v>610</v>
      </c>
      <c r="F353" s="182">
        <v>2110</v>
      </c>
      <c r="G353" s="182">
        <v>620</v>
      </c>
      <c r="H353" s="182">
        <v>2055</v>
      </c>
      <c r="I353" s="182">
        <v>540</v>
      </c>
      <c r="J353" s="182"/>
      <c r="K353" s="182">
        <v>54</v>
      </c>
      <c r="L353" s="182" t="s">
        <v>210</v>
      </c>
      <c r="M353" s="182" t="s">
        <v>163</v>
      </c>
      <c r="N353" s="182" t="s">
        <v>211</v>
      </c>
      <c r="O353" s="182" t="s">
        <v>164</v>
      </c>
      <c r="P353" s="182" t="s">
        <v>165</v>
      </c>
      <c r="Q353" s="182" t="s">
        <v>181</v>
      </c>
      <c r="R353" s="182"/>
      <c r="S353" s="182"/>
      <c r="T353" s="182" t="s">
        <v>167</v>
      </c>
      <c r="U353" s="182" t="s">
        <v>168</v>
      </c>
      <c r="V353" s="182" t="s">
        <v>169</v>
      </c>
      <c r="W353" s="182" t="s">
        <v>170</v>
      </c>
      <c r="X353" s="182"/>
      <c r="Y353" s="182" t="s">
        <v>171</v>
      </c>
      <c r="Z353" s="182" t="s">
        <v>171</v>
      </c>
      <c r="AA353" s="182"/>
      <c r="AB353" s="182"/>
      <c r="AC353" s="182"/>
      <c r="AD353" s="182"/>
      <c r="AE353" s="182"/>
      <c r="AF353" s="182">
        <v>2073</v>
      </c>
      <c r="AG353" s="182">
        <v>546</v>
      </c>
      <c r="AH353" s="182" t="s">
        <v>175</v>
      </c>
      <c r="AI353" s="182" t="s">
        <v>176</v>
      </c>
      <c r="AJ353" s="182" t="s">
        <v>177</v>
      </c>
      <c r="AK353" s="182" t="s">
        <v>178</v>
      </c>
      <c r="AL353" s="182" t="s">
        <v>179</v>
      </c>
      <c r="AM353" s="183">
        <v>166.05</v>
      </c>
      <c r="AN353" s="183">
        <v>169.84</v>
      </c>
      <c r="AO353" s="183"/>
      <c r="AP353" s="183">
        <v>335.89</v>
      </c>
      <c r="AQ353" s="182"/>
      <c r="AR353" s="182"/>
    </row>
    <row r="354" spans="2:44" ht="14.3" x14ac:dyDescent="0.25">
      <c r="B354" s="184">
        <v>23</v>
      </c>
      <c r="C354" s="184" t="s">
        <v>521</v>
      </c>
      <c r="D354" s="184" t="s">
        <v>209</v>
      </c>
      <c r="E354" s="184" t="s">
        <v>610</v>
      </c>
      <c r="F354" s="184">
        <v>2110</v>
      </c>
      <c r="G354" s="184">
        <v>620</v>
      </c>
      <c r="H354" s="184">
        <v>2055</v>
      </c>
      <c r="I354" s="184">
        <v>540</v>
      </c>
      <c r="J354" s="184"/>
      <c r="K354" s="184">
        <v>54</v>
      </c>
      <c r="L354" s="184" t="s">
        <v>210</v>
      </c>
      <c r="M354" s="184" t="s">
        <v>163</v>
      </c>
      <c r="N354" s="184" t="s">
        <v>211</v>
      </c>
      <c r="O354" s="184" t="s">
        <v>164</v>
      </c>
      <c r="P354" s="184" t="s">
        <v>165</v>
      </c>
      <c r="Q354" s="184" t="s">
        <v>181</v>
      </c>
      <c r="R354" s="184"/>
      <c r="S354" s="184"/>
      <c r="T354" s="184" t="s">
        <v>167</v>
      </c>
      <c r="U354" s="184" t="s">
        <v>168</v>
      </c>
      <c r="V354" s="184" t="s">
        <v>169</v>
      </c>
      <c r="W354" s="184" t="s">
        <v>170</v>
      </c>
      <c r="X354" s="184"/>
      <c r="Y354" s="184" t="s">
        <v>171</v>
      </c>
      <c r="Z354" s="184" t="s">
        <v>171</v>
      </c>
      <c r="AA354" s="184"/>
      <c r="AB354" s="184"/>
      <c r="AC354" s="184"/>
      <c r="AD354" s="184"/>
      <c r="AE354" s="184"/>
      <c r="AF354" s="184">
        <v>2073</v>
      </c>
      <c r="AG354" s="184">
        <v>546</v>
      </c>
      <c r="AH354" s="184" t="s">
        <v>175</v>
      </c>
      <c r="AI354" s="184" t="s">
        <v>176</v>
      </c>
      <c r="AJ354" s="184" t="s">
        <v>177</v>
      </c>
      <c r="AK354" s="184" t="s">
        <v>178</v>
      </c>
      <c r="AL354" s="184" t="s">
        <v>179</v>
      </c>
      <c r="AM354" s="185">
        <v>166.05</v>
      </c>
      <c r="AN354" s="185">
        <v>169.84</v>
      </c>
      <c r="AO354" s="185"/>
      <c r="AP354" s="185">
        <v>335.89</v>
      </c>
      <c r="AQ354" s="184"/>
      <c r="AR354" s="184"/>
    </row>
    <row r="355" spans="2:44" ht="14.3" x14ac:dyDescent="0.25">
      <c r="B355" s="182">
        <v>39</v>
      </c>
      <c r="C355" s="182" t="s">
        <v>642</v>
      </c>
      <c r="D355" s="182" t="s">
        <v>621</v>
      </c>
      <c r="E355" s="182" t="s">
        <v>622</v>
      </c>
      <c r="F355" s="182">
        <v>2110</v>
      </c>
      <c r="G355" s="182">
        <v>920</v>
      </c>
      <c r="H355" s="182">
        <v>2055</v>
      </c>
      <c r="I355" s="182">
        <v>840</v>
      </c>
      <c r="J355" s="182"/>
      <c r="K355" s="182">
        <v>54</v>
      </c>
      <c r="L355" s="182" t="s">
        <v>214</v>
      </c>
      <c r="M355" s="182" t="s">
        <v>163</v>
      </c>
      <c r="N355" s="182" t="s">
        <v>215</v>
      </c>
      <c r="O355" s="182" t="s">
        <v>164</v>
      </c>
      <c r="P355" s="182" t="s">
        <v>165</v>
      </c>
      <c r="Q355" s="182" t="s">
        <v>181</v>
      </c>
      <c r="R355" s="182"/>
      <c r="S355" s="182"/>
      <c r="T355" s="182" t="s">
        <v>167</v>
      </c>
      <c r="U355" s="182" t="s">
        <v>168</v>
      </c>
      <c r="V355" s="182" t="s">
        <v>169</v>
      </c>
      <c r="W355" s="182" t="s">
        <v>170</v>
      </c>
      <c r="X355" s="182"/>
      <c r="Y355" s="182" t="s">
        <v>171</v>
      </c>
      <c r="Z355" s="182" t="s">
        <v>171</v>
      </c>
      <c r="AA355" s="182"/>
      <c r="AB355" s="182"/>
      <c r="AC355" s="182"/>
      <c r="AD355" s="182"/>
      <c r="AE355" s="182"/>
      <c r="AF355" s="182">
        <v>2073</v>
      </c>
      <c r="AG355" s="182">
        <v>846</v>
      </c>
      <c r="AH355" s="182" t="s">
        <v>175</v>
      </c>
      <c r="AI355" s="182" t="s">
        <v>176</v>
      </c>
      <c r="AJ355" s="182"/>
      <c r="AK355" s="182"/>
      <c r="AL355" s="182" t="s">
        <v>623</v>
      </c>
      <c r="AM355" s="183">
        <v>154.86000000000001</v>
      </c>
      <c r="AN355" s="183">
        <v>384.13</v>
      </c>
      <c r="AO355" s="183"/>
      <c r="AP355" s="183">
        <v>538.99</v>
      </c>
      <c r="AQ355" s="182"/>
      <c r="AR355" s="182"/>
    </row>
    <row r="356" spans="2:44" ht="14.3" x14ac:dyDescent="0.25">
      <c r="B356" s="184">
        <v>37</v>
      </c>
      <c r="C356" s="184" t="s">
        <v>643</v>
      </c>
      <c r="D356" s="184" t="s">
        <v>625</v>
      </c>
      <c r="E356" s="184" t="s">
        <v>626</v>
      </c>
      <c r="F356" s="184">
        <v>2110</v>
      </c>
      <c r="G356" s="184">
        <v>820</v>
      </c>
      <c r="H356" s="184">
        <v>2055</v>
      </c>
      <c r="I356" s="184">
        <v>740</v>
      </c>
      <c r="J356" s="184"/>
      <c r="K356" s="184">
        <v>44</v>
      </c>
      <c r="L356" s="184" t="s">
        <v>617</v>
      </c>
      <c r="M356" s="184" t="s">
        <v>185</v>
      </c>
      <c r="N356" s="184" t="s">
        <v>192</v>
      </c>
      <c r="O356" s="184" t="s">
        <v>164</v>
      </c>
      <c r="P356" s="184" t="s">
        <v>165</v>
      </c>
      <c r="Q356" s="184" t="s">
        <v>181</v>
      </c>
      <c r="R356" s="184"/>
      <c r="S356" s="184"/>
      <c r="T356" s="184" t="s">
        <v>167</v>
      </c>
      <c r="U356" s="184" t="s">
        <v>168</v>
      </c>
      <c r="V356" s="184" t="s">
        <v>169</v>
      </c>
      <c r="W356" s="184" t="s">
        <v>170</v>
      </c>
      <c r="X356" s="184"/>
      <c r="Y356" s="184" t="s">
        <v>171</v>
      </c>
      <c r="Z356" s="184" t="s">
        <v>171</v>
      </c>
      <c r="AA356" s="184"/>
      <c r="AB356" s="184"/>
      <c r="AC356" s="184"/>
      <c r="AD356" s="184"/>
      <c r="AE356" s="184"/>
      <c r="AF356" s="184">
        <v>2073</v>
      </c>
      <c r="AG356" s="184">
        <v>746</v>
      </c>
      <c r="AH356" s="184" t="s">
        <v>177</v>
      </c>
      <c r="AI356" s="184" t="s">
        <v>176</v>
      </c>
      <c r="AJ356" s="184" t="s">
        <v>177</v>
      </c>
      <c r="AK356" s="184" t="s">
        <v>178</v>
      </c>
      <c r="AL356" s="184" t="s">
        <v>179</v>
      </c>
      <c r="AM356" s="185">
        <v>149.22999999999999</v>
      </c>
      <c r="AN356" s="185">
        <v>277.23</v>
      </c>
      <c r="AO356" s="185"/>
      <c r="AP356" s="185">
        <v>426.46</v>
      </c>
      <c r="AQ356" s="184"/>
      <c r="AR356" s="184"/>
    </row>
    <row r="357" spans="2:44" ht="14.3" x14ac:dyDescent="0.25">
      <c r="B357" s="182">
        <v>38</v>
      </c>
      <c r="C357" s="182" t="s">
        <v>644</v>
      </c>
      <c r="D357" s="182" t="s">
        <v>628</v>
      </c>
      <c r="E357" s="182" t="s">
        <v>626</v>
      </c>
      <c r="F357" s="182">
        <v>2110</v>
      </c>
      <c r="G357" s="182">
        <v>1500</v>
      </c>
      <c r="H357" s="182">
        <v>2055</v>
      </c>
      <c r="I357" s="182">
        <v>1420</v>
      </c>
      <c r="J357" s="182"/>
      <c r="K357" s="182">
        <v>54</v>
      </c>
      <c r="L357" s="182" t="s">
        <v>214</v>
      </c>
      <c r="M357" s="182" t="s">
        <v>238</v>
      </c>
      <c r="N357" s="182" t="s">
        <v>64</v>
      </c>
      <c r="O357" s="182" t="s">
        <v>164</v>
      </c>
      <c r="P357" s="182" t="s">
        <v>165</v>
      </c>
      <c r="Q357" s="182" t="s">
        <v>181</v>
      </c>
      <c r="R357" s="182"/>
      <c r="S357" s="182"/>
      <c r="T357" s="182" t="s">
        <v>167</v>
      </c>
      <c r="U357" s="182" t="s">
        <v>168</v>
      </c>
      <c r="V357" s="182" t="s">
        <v>169</v>
      </c>
      <c r="W357" s="182" t="s">
        <v>170</v>
      </c>
      <c r="X357" s="182"/>
      <c r="Y357" s="182"/>
      <c r="Z357" s="182"/>
      <c r="AA357" s="182"/>
      <c r="AB357" s="182"/>
      <c r="AC357" s="182"/>
      <c r="AD357" s="182"/>
      <c r="AE357" s="182"/>
      <c r="AF357" s="182">
        <v>2073</v>
      </c>
      <c r="AG357" s="182">
        <v>1426</v>
      </c>
      <c r="AH357" s="182" t="s">
        <v>175</v>
      </c>
      <c r="AI357" s="182" t="s">
        <v>176</v>
      </c>
      <c r="AJ357" s="182" t="s">
        <v>177</v>
      </c>
      <c r="AK357" s="182" t="s">
        <v>178</v>
      </c>
      <c r="AL357" s="182" t="s">
        <v>179</v>
      </c>
      <c r="AM357" s="183">
        <v>186.35</v>
      </c>
      <c r="AN357" s="183">
        <v>681.68</v>
      </c>
      <c r="AO357" s="183"/>
      <c r="AP357" s="183">
        <v>868.03</v>
      </c>
      <c r="AQ357" s="182" t="s">
        <v>220</v>
      </c>
      <c r="AR357" s="182" t="s">
        <v>171</v>
      </c>
    </row>
    <row r="358" spans="2:44" ht="14.3" x14ac:dyDescent="0.25">
      <c r="B358" s="184">
        <v>29</v>
      </c>
      <c r="C358" s="184" t="s">
        <v>522</v>
      </c>
      <c r="D358" s="184" t="s">
        <v>209</v>
      </c>
      <c r="E358" s="184" t="s">
        <v>610</v>
      </c>
      <c r="F358" s="184">
        <v>2110</v>
      </c>
      <c r="G358" s="184">
        <v>1020</v>
      </c>
      <c r="H358" s="184">
        <v>2055</v>
      </c>
      <c r="I358" s="184">
        <v>940</v>
      </c>
      <c r="J358" s="184"/>
      <c r="K358" s="184">
        <v>54</v>
      </c>
      <c r="L358" s="184" t="s">
        <v>219</v>
      </c>
      <c r="M358" s="184" t="s">
        <v>163</v>
      </c>
      <c r="N358" s="184" t="s">
        <v>215</v>
      </c>
      <c r="O358" s="184" t="s">
        <v>164</v>
      </c>
      <c r="P358" s="184" t="s">
        <v>165</v>
      </c>
      <c r="Q358" s="184" t="s">
        <v>181</v>
      </c>
      <c r="R358" s="184"/>
      <c r="S358" s="184"/>
      <c r="T358" s="184" t="s">
        <v>167</v>
      </c>
      <c r="U358" s="184" t="s">
        <v>168</v>
      </c>
      <c r="V358" s="184" t="s">
        <v>169</v>
      </c>
      <c r="W358" s="184" t="s">
        <v>170</v>
      </c>
      <c r="X358" s="184"/>
      <c r="Y358" s="184" t="s">
        <v>171</v>
      </c>
      <c r="Z358" s="184" t="s">
        <v>171</v>
      </c>
      <c r="AA358" s="184"/>
      <c r="AB358" s="184"/>
      <c r="AC358" s="184"/>
      <c r="AD358" s="184"/>
      <c r="AE358" s="184"/>
      <c r="AF358" s="184">
        <v>2073</v>
      </c>
      <c r="AG358" s="184">
        <v>946</v>
      </c>
      <c r="AH358" s="184" t="s">
        <v>175</v>
      </c>
      <c r="AI358" s="184" t="s">
        <v>176</v>
      </c>
      <c r="AJ358" s="184" t="s">
        <v>177</v>
      </c>
      <c r="AK358" s="184" t="s">
        <v>178</v>
      </c>
      <c r="AL358" s="184" t="s">
        <v>179</v>
      </c>
      <c r="AM358" s="185">
        <v>178.79</v>
      </c>
      <c r="AN358" s="185">
        <v>350.79</v>
      </c>
      <c r="AO358" s="185"/>
      <c r="AP358" s="185">
        <v>529.58000000000004</v>
      </c>
      <c r="AQ358" s="184" t="s">
        <v>220</v>
      </c>
      <c r="AR358" s="184"/>
    </row>
    <row r="359" spans="2:44" ht="14.3" x14ac:dyDescent="0.25">
      <c r="B359" s="182">
        <v>32</v>
      </c>
      <c r="C359" s="182" t="s">
        <v>523</v>
      </c>
      <c r="D359" s="182" t="s">
        <v>209</v>
      </c>
      <c r="E359" s="182" t="s">
        <v>610</v>
      </c>
      <c r="F359" s="182">
        <v>2110</v>
      </c>
      <c r="G359" s="182">
        <v>1650</v>
      </c>
      <c r="H359" s="182">
        <v>2055</v>
      </c>
      <c r="I359" s="182">
        <v>783</v>
      </c>
      <c r="J359" s="182">
        <v>783</v>
      </c>
      <c r="K359" s="182">
        <v>54</v>
      </c>
      <c r="L359" s="182" t="s">
        <v>214</v>
      </c>
      <c r="M359" s="182" t="s">
        <v>163</v>
      </c>
      <c r="N359" s="182" t="s">
        <v>215</v>
      </c>
      <c r="O359" s="182" t="s">
        <v>164</v>
      </c>
      <c r="P359" s="182" t="s">
        <v>165</v>
      </c>
      <c r="Q359" s="182" t="s">
        <v>181</v>
      </c>
      <c r="R359" s="182" t="s">
        <v>165</v>
      </c>
      <c r="S359" s="182" t="s">
        <v>181</v>
      </c>
      <c r="T359" s="182" t="s">
        <v>187</v>
      </c>
      <c r="U359" s="182" t="s">
        <v>168</v>
      </c>
      <c r="V359" s="182" t="s">
        <v>169</v>
      </c>
      <c r="W359" s="182" t="s">
        <v>170</v>
      </c>
      <c r="X359" s="182" t="s">
        <v>170</v>
      </c>
      <c r="Y359" s="182" t="s">
        <v>171</v>
      </c>
      <c r="Z359" s="182" t="s">
        <v>171</v>
      </c>
      <c r="AA359" s="182"/>
      <c r="AB359" s="182"/>
      <c r="AC359" s="182"/>
      <c r="AD359" s="182"/>
      <c r="AE359" s="182"/>
      <c r="AF359" s="182">
        <v>2073</v>
      </c>
      <c r="AG359" s="182">
        <v>1576</v>
      </c>
      <c r="AH359" s="182" t="s">
        <v>175</v>
      </c>
      <c r="AI359" s="182" t="s">
        <v>176</v>
      </c>
      <c r="AJ359" s="182" t="s">
        <v>177</v>
      </c>
      <c r="AK359" s="182" t="s">
        <v>178</v>
      </c>
      <c r="AL359" s="182" t="s">
        <v>179</v>
      </c>
      <c r="AM359" s="183">
        <v>191.38</v>
      </c>
      <c r="AN359" s="183">
        <v>772.5</v>
      </c>
      <c r="AO359" s="183"/>
      <c r="AP359" s="183">
        <v>963.88</v>
      </c>
      <c r="AQ359" s="182"/>
      <c r="AR359" s="182"/>
    </row>
    <row r="360" spans="2:44" ht="14.3" x14ac:dyDescent="0.25">
      <c r="B360" s="184">
        <v>24</v>
      </c>
      <c r="C360" s="184" t="s">
        <v>524</v>
      </c>
      <c r="D360" s="184" t="s">
        <v>209</v>
      </c>
      <c r="E360" s="184" t="s">
        <v>610</v>
      </c>
      <c r="F360" s="184">
        <v>2110</v>
      </c>
      <c r="G360" s="184">
        <v>720</v>
      </c>
      <c r="H360" s="184">
        <v>2055</v>
      </c>
      <c r="I360" s="184">
        <v>640</v>
      </c>
      <c r="J360" s="184"/>
      <c r="K360" s="184">
        <v>54</v>
      </c>
      <c r="L360" s="184" t="s">
        <v>210</v>
      </c>
      <c r="M360" s="184" t="s">
        <v>163</v>
      </c>
      <c r="N360" s="184" t="s">
        <v>211</v>
      </c>
      <c r="O360" s="184" t="s">
        <v>164</v>
      </c>
      <c r="P360" s="184" t="s">
        <v>165</v>
      </c>
      <c r="Q360" s="184" t="s">
        <v>181</v>
      </c>
      <c r="R360" s="184"/>
      <c r="S360" s="184"/>
      <c r="T360" s="184" t="s">
        <v>167</v>
      </c>
      <c r="U360" s="184" t="s">
        <v>168</v>
      </c>
      <c r="V360" s="184" t="s">
        <v>169</v>
      </c>
      <c r="W360" s="184" t="s">
        <v>170</v>
      </c>
      <c r="X360" s="184"/>
      <c r="Y360" s="184" t="s">
        <v>171</v>
      </c>
      <c r="Z360" s="184" t="s">
        <v>171</v>
      </c>
      <c r="AA360" s="184"/>
      <c r="AB360" s="184"/>
      <c r="AC360" s="184"/>
      <c r="AD360" s="184"/>
      <c r="AE360" s="184"/>
      <c r="AF360" s="184">
        <v>2073</v>
      </c>
      <c r="AG360" s="184">
        <v>646</v>
      </c>
      <c r="AH360" s="184" t="s">
        <v>175</v>
      </c>
      <c r="AI360" s="184" t="s">
        <v>176</v>
      </c>
      <c r="AJ360" s="184" t="s">
        <v>177</v>
      </c>
      <c r="AK360" s="184" t="s">
        <v>178</v>
      </c>
      <c r="AL360" s="184" t="s">
        <v>179</v>
      </c>
      <c r="AM360" s="185">
        <v>170.7</v>
      </c>
      <c r="AN360" s="185">
        <v>231.57</v>
      </c>
      <c r="AO360" s="185"/>
      <c r="AP360" s="185">
        <v>402.27</v>
      </c>
      <c r="AQ360" s="184"/>
      <c r="AR360" s="184"/>
    </row>
    <row r="361" spans="2:44" ht="14.3" x14ac:dyDescent="0.25">
      <c r="B361" s="182">
        <v>26</v>
      </c>
      <c r="C361" s="182" t="s">
        <v>525</v>
      </c>
      <c r="D361" s="182" t="s">
        <v>209</v>
      </c>
      <c r="E361" s="182" t="s">
        <v>610</v>
      </c>
      <c r="F361" s="182">
        <v>2110</v>
      </c>
      <c r="G361" s="182">
        <v>920</v>
      </c>
      <c r="H361" s="182">
        <v>2055</v>
      </c>
      <c r="I361" s="182">
        <v>840</v>
      </c>
      <c r="J361" s="182"/>
      <c r="K361" s="182">
        <v>54</v>
      </c>
      <c r="L361" s="182" t="s">
        <v>210</v>
      </c>
      <c r="M361" s="182" t="s">
        <v>163</v>
      </c>
      <c r="N361" s="182" t="s">
        <v>211</v>
      </c>
      <c r="O361" s="182" t="s">
        <v>164</v>
      </c>
      <c r="P361" s="182" t="s">
        <v>165</v>
      </c>
      <c r="Q361" s="182" t="s">
        <v>181</v>
      </c>
      <c r="R361" s="182"/>
      <c r="S361" s="182"/>
      <c r="T361" s="182" t="s">
        <v>167</v>
      </c>
      <c r="U361" s="182" t="s">
        <v>168</v>
      </c>
      <c r="V361" s="182" t="s">
        <v>169</v>
      </c>
      <c r="W361" s="182" t="s">
        <v>170</v>
      </c>
      <c r="X361" s="182"/>
      <c r="Y361" s="182" t="s">
        <v>171</v>
      </c>
      <c r="Z361" s="182" t="s">
        <v>171</v>
      </c>
      <c r="AA361" s="182"/>
      <c r="AB361" s="182"/>
      <c r="AC361" s="182"/>
      <c r="AD361" s="182"/>
      <c r="AE361" s="182"/>
      <c r="AF361" s="182">
        <v>2073</v>
      </c>
      <c r="AG361" s="182">
        <v>846</v>
      </c>
      <c r="AH361" s="182" t="s">
        <v>175</v>
      </c>
      <c r="AI361" s="182" t="s">
        <v>176</v>
      </c>
      <c r="AJ361" s="182" t="s">
        <v>177</v>
      </c>
      <c r="AK361" s="182" t="s">
        <v>178</v>
      </c>
      <c r="AL361" s="182" t="s">
        <v>179</v>
      </c>
      <c r="AM361" s="183">
        <v>172.24</v>
      </c>
      <c r="AN361" s="183">
        <v>247.29</v>
      </c>
      <c r="AO361" s="183"/>
      <c r="AP361" s="183">
        <v>419.53</v>
      </c>
      <c r="AQ361" s="182"/>
      <c r="AR361" s="182"/>
    </row>
    <row r="362" spans="2:44" ht="14.3" x14ac:dyDescent="0.25">
      <c r="B362" s="184">
        <v>32</v>
      </c>
      <c r="C362" s="184" t="s">
        <v>526</v>
      </c>
      <c r="D362" s="184" t="s">
        <v>209</v>
      </c>
      <c r="E362" s="184" t="s">
        <v>610</v>
      </c>
      <c r="F362" s="184">
        <v>2110</v>
      </c>
      <c r="G362" s="184">
        <v>1650</v>
      </c>
      <c r="H362" s="184">
        <v>2055</v>
      </c>
      <c r="I362" s="184">
        <v>783</v>
      </c>
      <c r="J362" s="184">
        <v>783</v>
      </c>
      <c r="K362" s="184">
        <v>54</v>
      </c>
      <c r="L362" s="184" t="s">
        <v>214</v>
      </c>
      <c r="M362" s="184" t="s">
        <v>163</v>
      </c>
      <c r="N362" s="184" t="s">
        <v>215</v>
      </c>
      <c r="O362" s="184" t="s">
        <v>164</v>
      </c>
      <c r="P362" s="184" t="s">
        <v>165</v>
      </c>
      <c r="Q362" s="184" t="s">
        <v>181</v>
      </c>
      <c r="R362" s="184" t="s">
        <v>165</v>
      </c>
      <c r="S362" s="184" t="s">
        <v>181</v>
      </c>
      <c r="T362" s="184" t="s">
        <v>187</v>
      </c>
      <c r="U362" s="184" t="s">
        <v>168</v>
      </c>
      <c r="V362" s="184" t="s">
        <v>169</v>
      </c>
      <c r="W362" s="184" t="s">
        <v>170</v>
      </c>
      <c r="X362" s="184" t="s">
        <v>170</v>
      </c>
      <c r="Y362" s="184" t="s">
        <v>171</v>
      </c>
      <c r="Z362" s="184" t="s">
        <v>171</v>
      </c>
      <c r="AA362" s="184"/>
      <c r="AB362" s="184"/>
      <c r="AC362" s="184"/>
      <c r="AD362" s="184"/>
      <c r="AE362" s="184"/>
      <c r="AF362" s="184">
        <v>2073</v>
      </c>
      <c r="AG362" s="184">
        <v>1576</v>
      </c>
      <c r="AH362" s="184" t="s">
        <v>175</v>
      </c>
      <c r="AI362" s="184" t="s">
        <v>176</v>
      </c>
      <c r="AJ362" s="184" t="s">
        <v>177</v>
      </c>
      <c r="AK362" s="184" t="s">
        <v>178</v>
      </c>
      <c r="AL362" s="184" t="s">
        <v>179</v>
      </c>
      <c r="AM362" s="185">
        <v>191.38</v>
      </c>
      <c r="AN362" s="185">
        <v>772.5</v>
      </c>
      <c r="AO362" s="185"/>
      <c r="AP362" s="185">
        <v>963.88</v>
      </c>
      <c r="AQ362" s="184"/>
      <c r="AR362" s="184"/>
    </row>
    <row r="363" spans="2:44" ht="14.3" x14ac:dyDescent="0.25">
      <c r="B363" s="182">
        <v>25</v>
      </c>
      <c r="C363" s="182" t="s">
        <v>527</v>
      </c>
      <c r="D363" s="182" t="s">
        <v>209</v>
      </c>
      <c r="E363" s="182" t="s">
        <v>610</v>
      </c>
      <c r="F363" s="182">
        <v>2110</v>
      </c>
      <c r="G363" s="182">
        <v>820</v>
      </c>
      <c r="H363" s="182">
        <v>2055</v>
      </c>
      <c r="I363" s="182">
        <v>740</v>
      </c>
      <c r="J363" s="182"/>
      <c r="K363" s="182">
        <v>54</v>
      </c>
      <c r="L363" s="182" t="s">
        <v>210</v>
      </c>
      <c r="M363" s="182" t="s">
        <v>163</v>
      </c>
      <c r="N363" s="182" t="s">
        <v>211</v>
      </c>
      <c r="O363" s="182" t="s">
        <v>164</v>
      </c>
      <c r="P363" s="182" t="s">
        <v>165</v>
      </c>
      <c r="Q363" s="182" t="s">
        <v>181</v>
      </c>
      <c r="R363" s="182"/>
      <c r="S363" s="182"/>
      <c r="T363" s="182" t="s">
        <v>167</v>
      </c>
      <c r="U363" s="182" t="s">
        <v>168</v>
      </c>
      <c r="V363" s="182" t="s">
        <v>169</v>
      </c>
      <c r="W363" s="182" t="s">
        <v>170</v>
      </c>
      <c r="X363" s="182"/>
      <c r="Y363" s="182" t="s">
        <v>171</v>
      </c>
      <c r="Z363" s="182" t="s">
        <v>171</v>
      </c>
      <c r="AA363" s="182"/>
      <c r="AB363" s="182"/>
      <c r="AC363" s="182"/>
      <c r="AD363" s="182"/>
      <c r="AE363" s="182"/>
      <c r="AF363" s="182">
        <v>2073</v>
      </c>
      <c r="AG363" s="182">
        <v>746</v>
      </c>
      <c r="AH363" s="182" t="s">
        <v>175</v>
      </c>
      <c r="AI363" s="182" t="s">
        <v>176</v>
      </c>
      <c r="AJ363" s="182" t="s">
        <v>177</v>
      </c>
      <c r="AK363" s="182" t="s">
        <v>178</v>
      </c>
      <c r="AL363" s="182" t="s">
        <v>179</v>
      </c>
      <c r="AM363" s="183">
        <v>171.49</v>
      </c>
      <c r="AN363" s="183">
        <v>239.43</v>
      </c>
      <c r="AO363" s="183"/>
      <c r="AP363" s="183">
        <v>410.92</v>
      </c>
      <c r="AQ363" s="182"/>
      <c r="AR363" s="182"/>
    </row>
    <row r="364" spans="2:44" ht="14.3" x14ac:dyDescent="0.25">
      <c r="B364" s="184">
        <v>23</v>
      </c>
      <c r="C364" s="184" t="s">
        <v>528</v>
      </c>
      <c r="D364" s="184" t="s">
        <v>209</v>
      </c>
      <c r="E364" s="184" t="s">
        <v>610</v>
      </c>
      <c r="F364" s="184">
        <v>2110</v>
      </c>
      <c r="G364" s="184">
        <v>620</v>
      </c>
      <c r="H364" s="184">
        <v>2055</v>
      </c>
      <c r="I364" s="184">
        <v>540</v>
      </c>
      <c r="J364" s="184"/>
      <c r="K364" s="184">
        <v>54</v>
      </c>
      <c r="L364" s="184" t="s">
        <v>210</v>
      </c>
      <c r="M364" s="184" t="s">
        <v>163</v>
      </c>
      <c r="N364" s="184" t="s">
        <v>211</v>
      </c>
      <c r="O364" s="184" t="s">
        <v>164</v>
      </c>
      <c r="P364" s="184" t="s">
        <v>165</v>
      </c>
      <c r="Q364" s="184" t="s">
        <v>181</v>
      </c>
      <c r="R364" s="184"/>
      <c r="S364" s="184"/>
      <c r="T364" s="184" t="s">
        <v>167</v>
      </c>
      <c r="U364" s="184" t="s">
        <v>168</v>
      </c>
      <c r="V364" s="184" t="s">
        <v>169</v>
      </c>
      <c r="W364" s="184" t="s">
        <v>170</v>
      </c>
      <c r="X364" s="184"/>
      <c r="Y364" s="184" t="s">
        <v>171</v>
      </c>
      <c r="Z364" s="184" t="s">
        <v>171</v>
      </c>
      <c r="AA364" s="184"/>
      <c r="AB364" s="184"/>
      <c r="AC364" s="184"/>
      <c r="AD364" s="184"/>
      <c r="AE364" s="184"/>
      <c r="AF364" s="184">
        <v>2073</v>
      </c>
      <c r="AG364" s="184">
        <v>546</v>
      </c>
      <c r="AH364" s="184" t="s">
        <v>175</v>
      </c>
      <c r="AI364" s="184" t="s">
        <v>176</v>
      </c>
      <c r="AJ364" s="184" t="s">
        <v>177</v>
      </c>
      <c r="AK364" s="184" t="s">
        <v>178</v>
      </c>
      <c r="AL364" s="184" t="s">
        <v>179</v>
      </c>
      <c r="AM364" s="185">
        <v>166.05</v>
      </c>
      <c r="AN364" s="185">
        <v>169.84</v>
      </c>
      <c r="AO364" s="185"/>
      <c r="AP364" s="185">
        <v>335.89</v>
      </c>
      <c r="AQ364" s="184"/>
      <c r="AR364" s="184"/>
    </row>
    <row r="365" spans="2:44" ht="14.3" x14ac:dyDescent="0.25">
      <c r="B365" s="182">
        <v>33</v>
      </c>
      <c r="C365" s="182" t="s">
        <v>529</v>
      </c>
      <c r="D365" s="182" t="s">
        <v>209</v>
      </c>
      <c r="E365" s="182" t="s">
        <v>610</v>
      </c>
      <c r="F365" s="182">
        <v>2110</v>
      </c>
      <c r="G365" s="182">
        <v>1750</v>
      </c>
      <c r="H365" s="182">
        <v>2055</v>
      </c>
      <c r="I365" s="182">
        <v>833</v>
      </c>
      <c r="J365" s="182">
        <v>833</v>
      </c>
      <c r="K365" s="182">
        <v>54</v>
      </c>
      <c r="L365" s="182" t="s">
        <v>214</v>
      </c>
      <c r="M365" s="182" t="s">
        <v>163</v>
      </c>
      <c r="N365" s="182" t="s">
        <v>215</v>
      </c>
      <c r="O365" s="182" t="s">
        <v>164</v>
      </c>
      <c r="P365" s="182" t="s">
        <v>165</v>
      </c>
      <c r="Q365" s="182" t="s">
        <v>181</v>
      </c>
      <c r="R365" s="182" t="s">
        <v>165</v>
      </c>
      <c r="S365" s="182" t="s">
        <v>181</v>
      </c>
      <c r="T365" s="182" t="s">
        <v>187</v>
      </c>
      <c r="U365" s="182" t="s">
        <v>168</v>
      </c>
      <c r="V365" s="182" t="s">
        <v>169</v>
      </c>
      <c r="W365" s="182" t="s">
        <v>170</v>
      </c>
      <c r="X365" s="182" t="s">
        <v>170</v>
      </c>
      <c r="Y365" s="182" t="s">
        <v>171</v>
      </c>
      <c r="Z365" s="182" t="s">
        <v>171</v>
      </c>
      <c r="AA365" s="182"/>
      <c r="AB365" s="182"/>
      <c r="AC365" s="182"/>
      <c r="AD365" s="182"/>
      <c r="AE365" s="182"/>
      <c r="AF365" s="182">
        <v>2073</v>
      </c>
      <c r="AG365" s="182">
        <v>1676</v>
      </c>
      <c r="AH365" s="182" t="s">
        <v>175</v>
      </c>
      <c r="AI365" s="182" t="s">
        <v>176</v>
      </c>
      <c r="AJ365" s="182" t="s">
        <v>177</v>
      </c>
      <c r="AK365" s="182" t="s">
        <v>178</v>
      </c>
      <c r="AL365" s="182" t="s">
        <v>179</v>
      </c>
      <c r="AM365" s="183">
        <v>192.14</v>
      </c>
      <c r="AN365" s="183">
        <v>780.34</v>
      </c>
      <c r="AO365" s="183"/>
      <c r="AP365" s="183">
        <v>972.48</v>
      </c>
      <c r="AQ365" s="182"/>
      <c r="AR365" s="182"/>
    </row>
    <row r="366" spans="2:44" ht="14.3" x14ac:dyDescent="0.25">
      <c r="B366" s="184">
        <v>30</v>
      </c>
      <c r="C366" s="184" t="s">
        <v>530</v>
      </c>
      <c r="D366" s="184" t="s">
        <v>209</v>
      </c>
      <c r="E366" s="184" t="s">
        <v>610</v>
      </c>
      <c r="F366" s="184">
        <v>2110</v>
      </c>
      <c r="G366" s="184">
        <v>1450</v>
      </c>
      <c r="H366" s="184">
        <v>2055</v>
      </c>
      <c r="I366" s="184">
        <v>683</v>
      </c>
      <c r="J366" s="184">
        <v>683</v>
      </c>
      <c r="K366" s="184">
        <v>54</v>
      </c>
      <c r="L366" s="184" t="s">
        <v>214</v>
      </c>
      <c r="M366" s="184" t="s">
        <v>163</v>
      </c>
      <c r="N366" s="184" t="s">
        <v>215</v>
      </c>
      <c r="O366" s="184" t="s">
        <v>164</v>
      </c>
      <c r="P366" s="184" t="s">
        <v>165</v>
      </c>
      <c r="Q366" s="184" t="s">
        <v>181</v>
      </c>
      <c r="R366" s="184" t="s">
        <v>165</v>
      </c>
      <c r="S366" s="184" t="s">
        <v>181</v>
      </c>
      <c r="T366" s="184" t="s">
        <v>187</v>
      </c>
      <c r="U366" s="184" t="s">
        <v>168</v>
      </c>
      <c r="V366" s="184" t="s">
        <v>169</v>
      </c>
      <c r="W366" s="184" t="s">
        <v>170</v>
      </c>
      <c r="X366" s="184" t="s">
        <v>170</v>
      </c>
      <c r="Y366" s="184" t="s">
        <v>171</v>
      </c>
      <c r="Z366" s="184" t="s">
        <v>171</v>
      </c>
      <c r="AA366" s="184"/>
      <c r="AB366" s="184"/>
      <c r="AC366" s="184"/>
      <c r="AD366" s="184"/>
      <c r="AE366" s="184"/>
      <c r="AF366" s="184">
        <v>2073</v>
      </c>
      <c r="AG366" s="184">
        <v>1376</v>
      </c>
      <c r="AH366" s="184" t="s">
        <v>175</v>
      </c>
      <c r="AI366" s="184" t="s">
        <v>176</v>
      </c>
      <c r="AJ366" s="184" t="s">
        <v>177</v>
      </c>
      <c r="AK366" s="184" t="s">
        <v>178</v>
      </c>
      <c r="AL366" s="184" t="s">
        <v>179</v>
      </c>
      <c r="AM366" s="185">
        <v>185.95</v>
      </c>
      <c r="AN366" s="185">
        <v>756.76</v>
      </c>
      <c r="AO366" s="185"/>
      <c r="AP366" s="185">
        <v>942.71</v>
      </c>
      <c r="AQ366" s="184"/>
      <c r="AR366" s="184"/>
    </row>
    <row r="367" spans="2:44" ht="14.3" x14ac:dyDescent="0.25">
      <c r="B367" s="182">
        <v>29</v>
      </c>
      <c r="C367" s="182" t="s">
        <v>531</v>
      </c>
      <c r="D367" s="182" t="s">
        <v>209</v>
      </c>
      <c r="E367" s="182" t="s">
        <v>610</v>
      </c>
      <c r="F367" s="182">
        <v>2110</v>
      </c>
      <c r="G367" s="182">
        <v>1020</v>
      </c>
      <c r="H367" s="182">
        <v>2055</v>
      </c>
      <c r="I367" s="182">
        <v>940</v>
      </c>
      <c r="J367" s="182"/>
      <c r="K367" s="182">
        <v>54</v>
      </c>
      <c r="L367" s="182" t="s">
        <v>219</v>
      </c>
      <c r="M367" s="182" t="s">
        <v>163</v>
      </c>
      <c r="N367" s="182" t="s">
        <v>215</v>
      </c>
      <c r="O367" s="182" t="s">
        <v>164</v>
      </c>
      <c r="P367" s="182" t="s">
        <v>165</v>
      </c>
      <c r="Q367" s="182" t="s">
        <v>181</v>
      </c>
      <c r="R367" s="182"/>
      <c r="S367" s="182"/>
      <c r="T367" s="182" t="s">
        <v>167</v>
      </c>
      <c r="U367" s="182" t="s">
        <v>168</v>
      </c>
      <c r="V367" s="182" t="s">
        <v>169</v>
      </c>
      <c r="W367" s="182" t="s">
        <v>170</v>
      </c>
      <c r="X367" s="182"/>
      <c r="Y367" s="182" t="s">
        <v>171</v>
      </c>
      <c r="Z367" s="182" t="s">
        <v>171</v>
      </c>
      <c r="AA367" s="182"/>
      <c r="AB367" s="182"/>
      <c r="AC367" s="182"/>
      <c r="AD367" s="182"/>
      <c r="AE367" s="182"/>
      <c r="AF367" s="182">
        <v>2073</v>
      </c>
      <c r="AG367" s="182">
        <v>946</v>
      </c>
      <c r="AH367" s="182" t="s">
        <v>175</v>
      </c>
      <c r="AI367" s="182" t="s">
        <v>176</v>
      </c>
      <c r="AJ367" s="182" t="s">
        <v>177</v>
      </c>
      <c r="AK367" s="182" t="s">
        <v>178</v>
      </c>
      <c r="AL367" s="182" t="s">
        <v>179</v>
      </c>
      <c r="AM367" s="183">
        <v>178.79</v>
      </c>
      <c r="AN367" s="183">
        <v>350.79</v>
      </c>
      <c r="AO367" s="183"/>
      <c r="AP367" s="183">
        <v>529.58000000000004</v>
      </c>
      <c r="AQ367" s="182" t="s">
        <v>220</v>
      </c>
      <c r="AR367" s="182"/>
    </row>
    <row r="368" spans="2:44" ht="14.3" x14ac:dyDescent="0.25">
      <c r="B368" s="184">
        <v>23</v>
      </c>
      <c r="C368" s="184" t="s">
        <v>532</v>
      </c>
      <c r="D368" s="184" t="s">
        <v>209</v>
      </c>
      <c r="E368" s="184" t="s">
        <v>610</v>
      </c>
      <c r="F368" s="184">
        <v>2110</v>
      </c>
      <c r="G368" s="184">
        <v>620</v>
      </c>
      <c r="H368" s="184">
        <v>2055</v>
      </c>
      <c r="I368" s="184">
        <v>540</v>
      </c>
      <c r="J368" s="184"/>
      <c r="K368" s="184">
        <v>54</v>
      </c>
      <c r="L368" s="184" t="s">
        <v>210</v>
      </c>
      <c r="M368" s="184" t="s">
        <v>163</v>
      </c>
      <c r="N368" s="184" t="s">
        <v>211</v>
      </c>
      <c r="O368" s="184" t="s">
        <v>164</v>
      </c>
      <c r="P368" s="184" t="s">
        <v>165</v>
      </c>
      <c r="Q368" s="184" t="s">
        <v>181</v>
      </c>
      <c r="R368" s="184"/>
      <c r="S368" s="184"/>
      <c r="T368" s="184" t="s">
        <v>167</v>
      </c>
      <c r="U368" s="184" t="s">
        <v>168</v>
      </c>
      <c r="V368" s="184" t="s">
        <v>169</v>
      </c>
      <c r="W368" s="184" t="s">
        <v>170</v>
      </c>
      <c r="X368" s="184"/>
      <c r="Y368" s="184" t="s">
        <v>171</v>
      </c>
      <c r="Z368" s="184" t="s">
        <v>171</v>
      </c>
      <c r="AA368" s="184"/>
      <c r="AB368" s="184"/>
      <c r="AC368" s="184"/>
      <c r="AD368" s="184"/>
      <c r="AE368" s="184"/>
      <c r="AF368" s="184">
        <v>2073</v>
      </c>
      <c r="AG368" s="184">
        <v>546</v>
      </c>
      <c r="AH368" s="184" t="s">
        <v>175</v>
      </c>
      <c r="AI368" s="184" t="s">
        <v>176</v>
      </c>
      <c r="AJ368" s="184" t="s">
        <v>177</v>
      </c>
      <c r="AK368" s="184" t="s">
        <v>178</v>
      </c>
      <c r="AL368" s="184" t="s">
        <v>179</v>
      </c>
      <c r="AM368" s="185">
        <v>166.05</v>
      </c>
      <c r="AN368" s="185">
        <v>169.84</v>
      </c>
      <c r="AO368" s="185"/>
      <c r="AP368" s="185">
        <v>335.89</v>
      </c>
      <c r="AQ368" s="184"/>
      <c r="AR368" s="184"/>
    </row>
    <row r="369" spans="2:44" ht="14.3" x14ac:dyDescent="0.25">
      <c r="B369" s="182">
        <v>23</v>
      </c>
      <c r="C369" s="182" t="s">
        <v>533</v>
      </c>
      <c r="D369" s="182" t="s">
        <v>209</v>
      </c>
      <c r="E369" s="182" t="s">
        <v>610</v>
      </c>
      <c r="F369" s="182">
        <v>2110</v>
      </c>
      <c r="G369" s="182">
        <v>620</v>
      </c>
      <c r="H369" s="182">
        <v>2055</v>
      </c>
      <c r="I369" s="182">
        <v>540</v>
      </c>
      <c r="J369" s="182"/>
      <c r="K369" s="182">
        <v>54</v>
      </c>
      <c r="L369" s="182" t="s">
        <v>210</v>
      </c>
      <c r="M369" s="182" t="s">
        <v>163</v>
      </c>
      <c r="N369" s="182" t="s">
        <v>211</v>
      </c>
      <c r="O369" s="182" t="s">
        <v>164</v>
      </c>
      <c r="P369" s="182" t="s">
        <v>165</v>
      </c>
      <c r="Q369" s="182" t="s">
        <v>181</v>
      </c>
      <c r="R369" s="182"/>
      <c r="S369" s="182"/>
      <c r="T369" s="182" t="s">
        <v>167</v>
      </c>
      <c r="U369" s="182" t="s">
        <v>168</v>
      </c>
      <c r="V369" s="182" t="s">
        <v>169</v>
      </c>
      <c r="W369" s="182" t="s">
        <v>170</v>
      </c>
      <c r="X369" s="182"/>
      <c r="Y369" s="182" t="s">
        <v>171</v>
      </c>
      <c r="Z369" s="182" t="s">
        <v>171</v>
      </c>
      <c r="AA369" s="182"/>
      <c r="AB369" s="182"/>
      <c r="AC369" s="182"/>
      <c r="AD369" s="182"/>
      <c r="AE369" s="182"/>
      <c r="AF369" s="182">
        <v>2073</v>
      </c>
      <c r="AG369" s="182">
        <v>546</v>
      </c>
      <c r="AH369" s="182" t="s">
        <v>175</v>
      </c>
      <c r="AI369" s="182" t="s">
        <v>176</v>
      </c>
      <c r="AJ369" s="182" t="s">
        <v>177</v>
      </c>
      <c r="AK369" s="182" t="s">
        <v>178</v>
      </c>
      <c r="AL369" s="182" t="s">
        <v>179</v>
      </c>
      <c r="AM369" s="183">
        <v>166.05</v>
      </c>
      <c r="AN369" s="183">
        <v>169.84</v>
      </c>
      <c r="AO369" s="183"/>
      <c r="AP369" s="183">
        <v>335.89</v>
      </c>
      <c r="AQ369" s="182"/>
      <c r="AR369" s="182"/>
    </row>
    <row r="370" spans="2:44" ht="14.3" x14ac:dyDescent="0.25">
      <c r="B370" s="184">
        <v>25</v>
      </c>
      <c r="C370" s="184" t="s">
        <v>534</v>
      </c>
      <c r="D370" s="184" t="s">
        <v>209</v>
      </c>
      <c r="E370" s="184" t="s">
        <v>610</v>
      </c>
      <c r="F370" s="184">
        <v>2110</v>
      </c>
      <c r="G370" s="184">
        <v>820</v>
      </c>
      <c r="H370" s="184">
        <v>2055</v>
      </c>
      <c r="I370" s="184">
        <v>740</v>
      </c>
      <c r="J370" s="184"/>
      <c r="K370" s="184">
        <v>54</v>
      </c>
      <c r="L370" s="184" t="s">
        <v>210</v>
      </c>
      <c r="M370" s="184" t="s">
        <v>163</v>
      </c>
      <c r="N370" s="184" t="s">
        <v>211</v>
      </c>
      <c r="O370" s="184" t="s">
        <v>164</v>
      </c>
      <c r="P370" s="184" t="s">
        <v>165</v>
      </c>
      <c r="Q370" s="184" t="s">
        <v>181</v>
      </c>
      <c r="R370" s="184"/>
      <c r="S370" s="184"/>
      <c r="T370" s="184" t="s">
        <v>167</v>
      </c>
      <c r="U370" s="184" t="s">
        <v>168</v>
      </c>
      <c r="V370" s="184" t="s">
        <v>169</v>
      </c>
      <c r="W370" s="184" t="s">
        <v>170</v>
      </c>
      <c r="X370" s="184"/>
      <c r="Y370" s="184" t="s">
        <v>171</v>
      </c>
      <c r="Z370" s="184" t="s">
        <v>171</v>
      </c>
      <c r="AA370" s="184"/>
      <c r="AB370" s="184"/>
      <c r="AC370" s="184"/>
      <c r="AD370" s="184"/>
      <c r="AE370" s="184"/>
      <c r="AF370" s="184">
        <v>2073</v>
      </c>
      <c r="AG370" s="184">
        <v>746</v>
      </c>
      <c r="AH370" s="184" t="s">
        <v>175</v>
      </c>
      <c r="AI370" s="184" t="s">
        <v>176</v>
      </c>
      <c r="AJ370" s="184" t="s">
        <v>177</v>
      </c>
      <c r="AK370" s="184" t="s">
        <v>178</v>
      </c>
      <c r="AL370" s="184" t="s">
        <v>179</v>
      </c>
      <c r="AM370" s="185">
        <v>171.49</v>
      </c>
      <c r="AN370" s="185">
        <v>239.43</v>
      </c>
      <c r="AO370" s="185"/>
      <c r="AP370" s="185">
        <v>410.92</v>
      </c>
      <c r="AQ370" s="184"/>
      <c r="AR370" s="184"/>
    </row>
    <row r="371" spans="2:44" ht="14.3" x14ac:dyDescent="0.25">
      <c r="B371" s="182">
        <v>23</v>
      </c>
      <c r="C371" s="182" t="s">
        <v>535</v>
      </c>
      <c r="D371" s="182" t="s">
        <v>209</v>
      </c>
      <c r="E371" s="182" t="s">
        <v>610</v>
      </c>
      <c r="F371" s="182">
        <v>2110</v>
      </c>
      <c r="G371" s="182">
        <v>620</v>
      </c>
      <c r="H371" s="182">
        <v>2055</v>
      </c>
      <c r="I371" s="182">
        <v>540</v>
      </c>
      <c r="J371" s="182"/>
      <c r="K371" s="182">
        <v>54</v>
      </c>
      <c r="L371" s="182" t="s">
        <v>210</v>
      </c>
      <c r="M371" s="182" t="s">
        <v>163</v>
      </c>
      <c r="N371" s="182" t="s">
        <v>211</v>
      </c>
      <c r="O371" s="182" t="s">
        <v>164</v>
      </c>
      <c r="P371" s="182" t="s">
        <v>165</v>
      </c>
      <c r="Q371" s="182" t="s">
        <v>181</v>
      </c>
      <c r="R371" s="182"/>
      <c r="S371" s="182"/>
      <c r="T371" s="182" t="s">
        <v>167</v>
      </c>
      <c r="U371" s="182" t="s">
        <v>168</v>
      </c>
      <c r="V371" s="182" t="s">
        <v>169</v>
      </c>
      <c r="W371" s="182" t="s">
        <v>170</v>
      </c>
      <c r="X371" s="182"/>
      <c r="Y371" s="182" t="s">
        <v>171</v>
      </c>
      <c r="Z371" s="182" t="s">
        <v>171</v>
      </c>
      <c r="AA371" s="182"/>
      <c r="AB371" s="182"/>
      <c r="AC371" s="182"/>
      <c r="AD371" s="182"/>
      <c r="AE371" s="182"/>
      <c r="AF371" s="182">
        <v>2073</v>
      </c>
      <c r="AG371" s="182">
        <v>546</v>
      </c>
      <c r="AH371" s="182" t="s">
        <v>175</v>
      </c>
      <c r="AI371" s="182" t="s">
        <v>176</v>
      </c>
      <c r="AJ371" s="182" t="s">
        <v>177</v>
      </c>
      <c r="AK371" s="182" t="s">
        <v>178</v>
      </c>
      <c r="AL371" s="182" t="s">
        <v>179</v>
      </c>
      <c r="AM371" s="183">
        <v>166.05</v>
      </c>
      <c r="AN371" s="183">
        <v>169.84</v>
      </c>
      <c r="AO371" s="183"/>
      <c r="AP371" s="183">
        <v>335.89</v>
      </c>
      <c r="AQ371" s="182"/>
      <c r="AR371" s="182"/>
    </row>
    <row r="372" spans="2:44" ht="14.3" x14ac:dyDescent="0.25">
      <c r="B372" s="184">
        <v>24</v>
      </c>
      <c r="C372" s="184" t="s">
        <v>536</v>
      </c>
      <c r="D372" s="184" t="s">
        <v>209</v>
      </c>
      <c r="E372" s="184" t="s">
        <v>610</v>
      </c>
      <c r="F372" s="184">
        <v>2110</v>
      </c>
      <c r="G372" s="184">
        <v>720</v>
      </c>
      <c r="H372" s="184">
        <v>2055</v>
      </c>
      <c r="I372" s="184">
        <v>640</v>
      </c>
      <c r="J372" s="184"/>
      <c r="K372" s="184">
        <v>54</v>
      </c>
      <c r="L372" s="184" t="s">
        <v>210</v>
      </c>
      <c r="M372" s="184" t="s">
        <v>163</v>
      </c>
      <c r="N372" s="184" t="s">
        <v>211</v>
      </c>
      <c r="O372" s="184" t="s">
        <v>164</v>
      </c>
      <c r="P372" s="184" t="s">
        <v>165</v>
      </c>
      <c r="Q372" s="184" t="s">
        <v>181</v>
      </c>
      <c r="R372" s="184"/>
      <c r="S372" s="184"/>
      <c r="T372" s="184" t="s">
        <v>167</v>
      </c>
      <c r="U372" s="184" t="s">
        <v>168</v>
      </c>
      <c r="V372" s="184" t="s">
        <v>169</v>
      </c>
      <c r="W372" s="184" t="s">
        <v>170</v>
      </c>
      <c r="X372" s="184"/>
      <c r="Y372" s="184" t="s">
        <v>171</v>
      </c>
      <c r="Z372" s="184" t="s">
        <v>171</v>
      </c>
      <c r="AA372" s="184"/>
      <c r="AB372" s="184"/>
      <c r="AC372" s="184"/>
      <c r="AD372" s="184"/>
      <c r="AE372" s="184"/>
      <c r="AF372" s="184">
        <v>2073</v>
      </c>
      <c r="AG372" s="184">
        <v>646</v>
      </c>
      <c r="AH372" s="184" t="s">
        <v>175</v>
      </c>
      <c r="AI372" s="184" t="s">
        <v>176</v>
      </c>
      <c r="AJ372" s="184" t="s">
        <v>177</v>
      </c>
      <c r="AK372" s="184" t="s">
        <v>178</v>
      </c>
      <c r="AL372" s="184" t="s">
        <v>179</v>
      </c>
      <c r="AM372" s="185">
        <v>170.7</v>
      </c>
      <c r="AN372" s="185">
        <v>231.57</v>
      </c>
      <c r="AO372" s="185"/>
      <c r="AP372" s="185">
        <v>402.27</v>
      </c>
      <c r="AQ372" s="184"/>
      <c r="AR372" s="184"/>
    </row>
    <row r="373" spans="2:44" ht="14.3" x14ac:dyDescent="0.25">
      <c r="B373" s="182">
        <v>23</v>
      </c>
      <c r="C373" s="182" t="s">
        <v>537</v>
      </c>
      <c r="D373" s="182" t="s">
        <v>209</v>
      </c>
      <c r="E373" s="182" t="s">
        <v>610</v>
      </c>
      <c r="F373" s="182">
        <v>2110</v>
      </c>
      <c r="G373" s="182">
        <v>620</v>
      </c>
      <c r="H373" s="182">
        <v>2055</v>
      </c>
      <c r="I373" s="182">
        <v>540</v>
      </c>
      <c r="J373" s="182"/>
      <c r="K373" s="182">
        <v>54</v>
      </c>
      <c r="L373" s="182" t="s">
        <v>210</v>
      </c>
      <c r="M373" s="182" t="s">
        <v>163</v>
      </c>
      <c r="N373" s="182" t="s">
        <v>211</v>
      </c>
      <c r="O373" s="182" t="s">
        <v>164</v>
      </c>
      <c r="P373" s="182" t="s">
        <v>165</v>
      </c>
      <c r="Q373" s="182" t="s">
        <v>181</v>
      </c>
      <c r="R373" s="182"/>
      <c r="S373" s="182"/>
      <c r="T373" s="182" t="s">
        <v>167</v>
      </c>
      <c r="U373" s="182" t="s">
        <v>168</v>
      </c>
      <c r="V373" s="182" t="s">
        <v>169</v>
      </c>
      <c r="W373" s="182" t="s">
        <v>170</v>
      </c>
      <c r="X373" s="182"/>
      <c r="Y373" s="182" t="s">
        <v>171</v>
      </c>
      <c r="Z373" s="182" t="s">
        <v>171</v>
      </c>
      <c r="AA373" s="182"/>
      <c r="AB373" s="182"/>
      <c r="AC373" s="182"/>
      <c r="AD373" s="182"/>
      <c r="AE373" s="182"/>
      <c r="AF373" s="182">
        <v>2073</v>
      </c>
      <c r="AG373" s="182">
        <v>546</v>
      </c>
      <c r="AH373" s="182" t="s">
        <v>175</v>
      </c>
      <c r="AI373" s="182" t="s">
        <v>176</v>
      </c>
      <c r="AJ373" s="182" t="s">
        <v>177</v>
      </c>
      <c r="AK373" s="182" t="s">
        <v>178</v>
      </c>
      <c r="AL373" s="182" t="s">
        <v>179</v>
      </c>
      <c r="AM373" s="183">
        <v>166.05</v>
      </c>
      <c r="AN373" s="183">
        <v>169.84</v>
      </c>
      <c r="AO373" s="183"/>
      <c r="AP373" s="183">
        <v>335.89</v>
      </c>
      <c r="AQ373" s="182"/>
      <c r="AR373" s="182"/>
    </row>
    <row r="374" spans="2:44" ht="14.3" x14ac:dyDescent="0.25">
      <c r="B374" s="184">
        <v>25</v>
      </c>
      <c r="C374" s="184" t="s">
        <v>538</v>
      </c>
      <c r="D374" s="184" t="s">
        <v>209</v>
      </c>
      <c r="E374" s="184" t="s">
        <v>610</v>
      </c>
      <c r="F374" s="184">
        <v>2110</v>
      </c>
      <c r="G374" s="184">
        <v>820</v>
      </c>
      <c r="H374" s="184">
        <v>2055</v>
      </c>
      <c r="I374" s="184">
        <v>740</v>
      </c>
      <c r="J374" s="184"/>
      <c r="K374" s="184">
        <v>54</v>
      </c>
      <c r="L374" s="184" t="s">
        <v>210</v>
      </c>
      <c r="M374" s="184" t="s">
        <v>163</v>
      </c>
      <c r="N374" s="184" t="s">
        <v>211</v>
      </c>
      <c r="O374" s="184" t="s">
        <v>164</v>
      </c>
      <c r="P374" s="184" t="s">
        <v>165</v>
      </c>
      <c r="Q374" s="184" t="s">
        <v>181</v>
      </c>
      <c r="R374" s="184"/>
      <c r="S374" s="184"/>
      <c r="T374" s="184" t="s">
        <v>167</v>
      </c>
      <c r="U374" s="184" t="s">
        <v>168</v>
      </c>
      <c r="V374" s="184" t="s">
        <v>169</v>
      </c>
      <c r="W374" s="184" t="s">
        <v>170</v>
      </c>
      <c r="X374" s="184"/>
      <c r="Y374" s="184" t="s">
        <v>171</v>
      </c>
      <c r="Z374" s="184" t="s">
        <v>171</v>
      </c>
      <c r="AA374" s="184"/>
      <c r="AB374" s="184"/>
      <c r="AC374" s="184"/>
      <c r="AD374" s="184"/>
      <c r="AE374" s="184"/>
      <c r="AF374" s="184">
        <v>2073</v>
      </c>
      <c r="AG374" s="184">
        <v>746</v>
      </c>
      <c r="AH374" s="184" t="s">
        <v>175</v>
      </c>
      <c r="AI374" s="184" t="s">
        <v>176</v>
      </c>
      <c r="AJ374" s="184" t="s">
        <v>177</v>
      </c>
      <c r="AK374" s="184" t="s">
        <v>178</v>
      </c>
      <c r="AL374" s="184" t="s">
        <v>179</v>
      </c>
      <c r="AM374" s="185">
        <v>171.49</v>
      </c>
      <c r="AN374" s="185">
        <v>239.43</v>
      </c>
      <c r="AO374" s="185"/>
      <c r="AP374" s="185">
        <v>410.92</v>
      </c>
      <c r="AQ374" s="184"/>
      <c r="AR374" s="184"/>
    </row>
    <row r="375" spans="2:44" ht="14.3" x14ac:dyDescent="0.25">
      <c r="B375" s="182">
        <v>9</v>
      </c>
      <c r="C375" s="182" t="s">
        <v>539</v>
      </c>
      <c r="D375" s="182" t="s">
        <v>161</v>
      </c>
      <c r="E375" s="182" t="s">
        <v>609</v>
      </c>
      <c r="F375" s="182">
        <v>2110</v>
      </c>
      <c r="G375" s="182">
        <v>1020</v>
      </c>
      <c r="H375" s="182">
        <v>2055</v>
      </c>
      <c r="I375" s="182">
        <v>940</v>
      </c>
      <c r="J375" s="182"/>
      <c r="K375" s="182">
        <v>54</v>
      </c>
      <c r="L375" s="182" t="s">
        <v>162</v>
      </c>
      <c r="M375" s="182" t="s">
        <v>163</v>
      </c>
      <c r="N375" s="182" t="s">
        <v>64</v>
      </c>
      <c r="O375" s="182" t="s">
        <v>164</v>
      </c>
      <c r="P375" s="182" t="s">
        <v>165</v>
      </c>
      <c r="Q375" s="182" t="s">
        <v>181</v>
      </c>
      <c r="R375" s="182"/>
      <c r="S375" s="182"/>
      <c r="T375" s="182" t="s">
        <v>167</v>
      </c>
      <c r="U375" s="182" t="s">
        <v>168</v>
      </c>
      <c r="V375" s="182" t="s">
        <v>169</v>
      </c>
      <c r="W375" s="182" t="s">
        <v>170</v>
      </c>
      <c r="X375" s="182"/>
      <c r="Y375" s="182" t="s">
        <v>171</v>
      </c>
      <c r="Z375" s="182"/>
      <c r="AA375" s="182"/>
      <c r="AB375" s="182">
        <v>1</v>
      </c>
      <c r="AC375" s="182" t="s">
        <v>172</v>
      </c>
      <c r="AD375" s="182" t="s">
        <v>173</v>
      </c>
      <c r="AE375" s="182" t="s">
        <v>174</v>
      </c>
      <c r="AF375" s="182">
        <v>2073</v>
      </c>
      <c r="AG375" s="182">
        <v>946</v>
      </c>
      <c r="AH375" s="182" t="s">
        <v>175</v>
      </c>
      <c r="AI375" s="182" t="s">
        <v>176</v>
      </c>
      <c r="AJ375" s="182" t="s">
        <v>177</v>
      </c>
      <c r="AK375" s="182" t="s">
        <v>178</v>
      </c>
      <c r="AL375" s="182" t="s">
        <v>179</v>
      </c>
      <c r="AM375" s="183">
        <v>197.11</v>
      </c>
      <c r="AN375" s="183">
        <v>406.09</v>
      </c>
      <c r="AO375" s="183"/>
      <c r="AP375" s="183">
        <v>603.20000000000005</v>
      </c>
      <c r="AQ375" s="182"/>
      <c r="AR375" s="182"/>
    </row>
    <row r="376" spans="2:44" ht="14.3" x14ac:dyDescent="0.25">
      <c r="B376" s="184">
        <v>7</v>
      </c>
      <c r="C376" s="184" t="s">
        <v>540</v>
      </c>
      <c r="D376" s="184" t="s">
        <v>183</v>
      </c>
      <c r="E376" s="184" t="s">
        <v>609</v>
      </c>
      <c r="F376" s="184">
        <v>2110</v>
      </c>
      <c r="G376" s="184">
        <v>1020</v>
      </c>
      <c r="H376" s="184">
        <v>2055</v>
      </c>
      <c r="I376" s="184">
        <v>940</v>
      </c>
      <c r="J376" s="184"/>
      <c r="K376" s="184">
        <v>54</v>
      </c>
      <c r="L376" s="184" t="s">
        <v>162</v>
      </c>
      <c r="M376" s="184" t="s">
        <v>163</v>
      </c>
      <c r="N376" s="184" t="s">
        <v>186</v>
      </c>
      <c r="O376" s="184" t="s">
        <v>164</v>
      </c>
      <c r="P376" s="184" t="s">
        <v>165</v>
      </c>
      <c r="Q376" s="184" t="s">
        <v>181</v>
      </c>
      <c r="R376" s="184"/>
      <c r="S376" s="184"/>
      <c r="T376" s="184" t="s">
        <v>167</v>
      </c>
      <c r="U376" s="184" t="s">
        <v>168</v>
      </c>
      <c r="V376" s="184" t="s">
        <v>169</v>
      </c>
      <c r="W376" s="184" t="s">
        <v>170</v>
      </c>
      <c r="X376" s="184"/>
      <c r="Y376" s="184" t="s">
        <v>171</v>
      </c>
      <c r="Z376" s="184" t="s">
        <v>171</v>
      </c>
      <c r="AA376" s="184"/>
      <c r="AB376" s="184"/>
      <c r="AC376" s="184"/>
      <c r="AD376" s="184"/>
      <c r="AE376" s="184"/>
      <c r="AF376" s="184">
        <v>2073</v>
      </c>
      <c r="AG376" s="184">
        <v>946</v>
      </c>
      <c r="AH376" s="184" t="s">
        <v>175</v>
      </c>
      <c r="AI376" s="184" t="s">
        <v>176</v>
      </c>
      <c r="AJ376" s="184" t="s">
        <v>177</v>
      </c>
      <c r="AK376" s="184" t="s">
        <v>178</v>
      </c>
      <c r="AL376" s="184" t="s">
        <v>179</v>
      </c>
      <c r="AM376" s="185">
        <v>197.11</v>
      </c>
      <c r="AN376" s="185">
        <v>202.95</v>
      </c>
      <c r="AO376" s="185"/>
      <c r="AP376" s="185">
        <v>400.06</v>
      </c>
      <c r="AQ376" s="184"/>
      <c r="AR376" s="184"/>
    </row>
    <row r="377" spans="2:44" ht="14.3" x14ac:dyDescent="0.25">
      <c r="B377" s="182">
        <v>7</v>
      </c>
      <c r="C377" s="182" t="s">
        <v>541</v>
      </c>
      <c r="D377" s="182" t="s">
        <v>183</v>
      </c>
      <c r="E377" s="182" t="s">
        <v>609</v>
      </c>
      <c r="F377" s="182">
        <v>2110</v>
      </c>
      <c r="G377" s="182">
        <v>1020</v>
      </c>
      <c r="H377" s="182">
        <v>2055</v>
      </c>
      <c r="I377" s="182">
        <v>940</v>
      </c>
      <c r="J377" s="182"/>
      <c r="K377" s="182">
        <v>54</v>
      </c>
      <c r="L377" s="182" t="s">
        <v>162</v>
      </c>
      <c r="M377" s="182" t="s">
        <v>163</v>
      </c>
      <c r="N377" s="182" t="s">
        <v>186</v>
      </c>
      <c r="O377" s="182" t="s">
        <v>164</v>
      </c>
      <c r="P377" s="182" t="s">
        <v>165</v>
      </c>
      <c r="Q377" s="182" t="s">
        <v>181</v>
      </c>
      <c r="R377" s="182"/>
      <c r="S377" s="182"/>
      <c r="T377" s="182" t="s">
        <v>167</v>
      </c>
      <c r="U377" s="182" t="s">
        <v>168</v>
      </c>
      <c r="V377" s="182" t="s">
        <v>169</v>
      </c>
      <c r="W377" s="182" t="s">
        <v>170</v>
      </c>
      <c r="X377" s="182"/>
      <c r="Y377" s="182" t="s">
        <v>171</v>
      </c>
      <c r="Z377" s="182" t="s">
        <v>171</v>
      </c>
      <c r="AA377" s="182"/>
      <c r="AB377" s="182"/>
      <c r="AC377" s="182"/>
      <c r="AD377" s="182"/>
      <c r="AE377" s="182"/>
      <c r="AF377" s="182">
        <v>2073</v>
      </c>
      <c r="AG377" s="182">
        <v>946</v>
      </c>
      <c r="AH377" s="182" t="s">
        <v>175</v>
      </c>
      <c r="AI377" s="182" t="s">
        <v>176</v>
      </c>
      <c r="AJ377" s="182" t="s">
        <v>177</v>
      </c>
      <c r="AK377" s="182" t="s">
        <v>178</v>
      </c>
      <c r="AL377" s="182" t="s">
        <v>179</v>
      </c>
      <c r="AM377" s="183">
        <v>197.11</v>
      </c>
      <c r="AN377" s="183">
        <v>202.95</v>
      </c>
      <c r="AO377" s="183"/>
      <c r="AP377" s="183">
        <v>400.06</v>
      </c>
      <c r="AQ377" s="182"/>
      <c r="AR377" s="182"/>
    </row>
    <row r="378" spans="2:44" ht="14.3" x14ac:dyDescent="0.25">
      <c r="B378" s="184">
        <v>32</v>
      </c>
      <c r="C378" s="184" t="s">
        <v>542</v>
      </c>
      <c r="D378" s="184" t="s">
        <v>209</v>
      </c>
      <c r="E378" s="184" t="s">
        <v>610</v>
      </c>
      <c r="F378" s="184">
        <v>2110</v>
      </c>
      <c r="G378" s="184">
        <v>1650</v>
      </c>
      <c r="H378" s="184">
        <v>2055</v>
      </c>
      <c r="I378" s="184">
        <v>783</v>
      </c>
      <c r="J378" s="184">
        <v>783</v>
      </c>
      <c r="K378" s="184">
        <v>54</v>
      </c>
      <c r="L378" s="184" t="s">
        <v>214</v>
      </c>
      <c r="M378" s="184" t="s">
        <v>163</v>
      </c>
      <c r="N378" s="184" t="s">
        <v>215</v>
      </c>
      <c r="O378" s="184" t="s">
        <v>164</v>
      </c>
      <c r="P378" s="184" t="s">
        <v>165</v>
      </c>
      <c r="Q378" s="184" t="s">
        <v>181</v>
      </c>
      <c r="R378" s="184" t="s">
        <v>165</v>
      </c>
      <c r="S378" s="184" t="s">
        <v>181</v>
      </c>
      <c r="T378" s="184" t="s">
        <v>187</v>
      </c>
      <c r="U378" s="184" t="s">
        <v>168</v>
      </c>
      <c r="V378" s="184" t="s">
        <v>169</v>
      </c>
      <c r="W378" s="184" t="s">
        <v>170</v>
      </c>
      <c r="X378" s="184" t="s">
        <v>170</v>
      </c>
      <c r="Y378" s="184" t="s">
        <v>171</v>
      </c>
      <c r="Z378" s="184" t="s">
        <v>171</v>
      </c>
      <c r="AA378" s="184"/>
      <c r="AB378" s="184"/>
      <c r="AC378" s="184"/>
      <c r="AD378" s="184"/>
      <c r="AE378" s="184"/>
      <c r="AF378" s="184">
        <v>2073</v>
      </c>
      <c r="AG378" s="184">
        <v>1576</v>
      </c>
      <c r="AH378" s="184" t="s">
        <v>175</v>
      </c>
      <c r="AI378" s="184" t="s">
        <v>176</v>
      </c>
      <c r="AJ378" s="184" t="s">
        <v>177</v>
      </c>
      <c r="AK378" s="184" t="s">
        <v>178</v>
      </c>
      <c r="AL378" s="184" t="s">
        <v>179</v>
      </c>
      <c r="AM378" s="185">
        <v>191.38</v>
      </c>
      <c r="AN378" s="185">
        <v>772.5</v>
      </c>
      <c r="AO378" s="185"/>
      <c r="AP378" s="185">
        <v>963.88</v>
      </c>
      <c r="AQ378" s="184"/>
      <c r="AR378" s="184"/>
    </row>
    <row r="379" spans="2:44" ht="14.3" x14ac:dyDescent="0.25">
      <c r="B379" s="182">
        <v>24</v>
      </c>
      <c r="C379" s="182" t="s">
        <v>543</v>
      </c>
      <c r="D379" s="182" t="s">
        <v>209</v>
      </c>
      <c r="E379" s="182" t="s">
        <v>610</v>
      </c>
      <c r="F379" s="182">
        <v>2110</v>
      </c>
      <c r="G379" s="182">
        <v>720</v>
      </c>
      <c r="H379" s="182">
        <v>2055</v>
      </c>
      <c r="I379" s="182">
        <v>640</v>
      </c>
      <c r="J379" s="182"/>
      <c r="K379" s="182">
        <v>54</v>
      </c>
      <c r="L379" s="182" t="s">
        <v>210</v>
      </c>
      <c r="M379" s="182" t="s">
        <v>163</v>
      </c>
      <c r="N379" s="182" t="s">
        <v>211</v>
      </c>
      <c r="O379" s="182" t="s">
        <v>164</v>
      </c>
      <c r="P379" s="182" t="s">
        <v>165</v>
      </c>
      <c r="Q379" s="182" t="s">
        <v>181</v>
      </c>
      <c r="R379" s="182"/>
      <c r="S379" s="182"/>
      <c r="T379" s="182" t="s">
        <v>167</v>
      </c>
      <c r="U379" s="182" t="s">
        <v>168</v>
      </c>
      <c r="V379" s="182" t="s">
        <v>169</v>
      </c>
      <c r="W379" s="182" t="s">
        <v>170</v>
      </c>
      <c r="X379" s="182"/>
      <c r="Y379" s="182" t="s">
        <v>171</v>
      </c>
      <c r="Z379" s="182" t="s">
        <v>171</v>
      </c>
      <c r="AA379" s="182"/>
      <c r="AB379" s="182"/>
      <c r="AC379" s="182"/>
      <c r="AD379" s="182"/>
      <c r="AE379" s="182"/>
      <c r="AF379" s="182">
        <v>2073</v>
      </c>
      <c r="AG379" s="182">
        <v>646</v>
      </c>
      <c r="AH379" s="182" t="s">
        <v>175</v>
      </c>
      <c r="AI379" s="182" t="s">
        <v>176</v>
      </c>
      <c r="AJ379" s="182" t="s">
        <v>177</v>
      </c>
      <c r="AK379" s="182" t="s">
        <v>178</v>
      </c>
      <c r="AL379" s="182" t="s">
        <v>179</v>
      </c>
      <c r="AM379" s="183">
        <v>170.7</v>
      </c>
      <c r="AN379" s="183">
        <v>231.57</v>
      </c>
      <c r="AO379" s="183"/>
      <c r="AP379" s="183">
        <v>402.27</v>
      </c>
      <c r="AQ379" s="182"/>
      <c r="AR379" s="182"/>
    </row>
    <row r="380" spans="2:44" ht="14.3" x14ac:dyDescent="0.25">
      <c r="B380" s="184">
        <v>24</v>
      </c>
      <c r="C380" s="184" t="s">
        <v>544</v>
      </c>
      <c r="D380" s="184" t="s">
        <v>209</v>
      </c>
      <c r="E380" s="184" t="s">
        <v>610</v>
      </c>
      <c r="F380" s="184">
        <v>2110</v>
      </c>
      <c r="G380" s="184">
        <v>720</v>
      </c>
      <c r="H380" s="184">
        <v>2055</v>
      </c>
      <c r="I380" s="184">
        <v>640</v>
      </c>
      <c r="J380" s="184"/>
      <c r="K380" s="184">
        <v>54</v>
      </c>
      <c r="L380" s="184" t="s">
        <v>210</v>
      </c>
      <c r="M380" s="184" t="s">
        <v>163</v>
      </c>
      <c r="N380" s="184" t="s">
        <v>211</v>
      </c>
      <c r="O380" s="184" t="s">
        <v>164</v>
      </c>
      <c r="P380" s="184" t="s">
        <v>165</v>
      </c>
      <c r="Q380" s="184" t="s">
        <v>181</v>
      </c>
      <c r="R380" s="184"/>
      <c r="S380" s="184"/>
      <c r="T380" s="184" t="s">
        <v>167</v>
      </c>
      <c r="U380" s="184" t="s">
        <v>168</v>
      </c>
      <c r="V380" s="184" t="s">
        <v>169</v>
      </c>
      <c r="W380" s="184" t="s">
        <v>170</v>
      </c>
      <c r="X380" s="184"/>
      <c r="Y380" s="184" t="s">
        <v>171</v>
      </c>
      <c r="Z380" s="184" t="s">
        <v>171</v>
      </c>
      <c r="AA380" s="184"/>
      <c r="AB380" s="184"/>
      <c r="AC380" s="184"/>
      <c r="AD380" s="184"/>
      <c r="AE380" s="184"/>
      <c r="AF380" s="184">
        <v>2073</v>
      </c>
      <c r="AG380" s="184">
        <v>646</v>
      </c>
      <c r="AH380" s="184" t="s">
        <v>175</v>
      </c>
      <c r="AI380" s="184" t="s">
        <v>176</v>
      </c>
      <c r="AJ380" s="184" t="s">
        <v>177</v>
      </c>
      <c r="AK380" s="184" t="s">
        <v>178</v>
      </c>
      <c r="AL380" s="184" t="s">
        <v>179</v>
      </c>
      <c r="AM380" s="185">
        <v>170.7</v>
      </c>
      <c r="AN380" s="185">
        <v>231.57</v>
      </c>
      <c r="AO380" s="185"/>
      <c r="AP380" s="185">
        <v>402.27</v>
      </c>
      <c r="AQ380" s="184"/>
      <c r="AR380" s="184"/>
    </row>
    <row r="381" spans="2:44" ht="14.3" x14ac:dyDescent="0.25">
      <c r="B381" s="182">
        <v>25</v>
      </c>
      <c r="C381" s="182" t="s">
        <v>545</v>
      </c>
      <c r="D381" s="182" t="s">
        <v>209</v>
      </c>
      <c r="E381" s="182" t="s">
        <v>610</v>
      </c>
      <c r="F381" s="182">
        <v>2110</v>
      </c>
      <c r="G381" s="182">
        <v>820</v>
      </c>
      <c r="H381" s="182">
        <v>2055</v>
      </c>
      <c r="I381" s="182">
        <v>740</v>
      </c>
      <c r="J381" s="182"/>
      <c r="K381" s="182">
        <v>54</v>
      </c>
      <c r="L381" s="182" t="s">
        <v>210</v>
      </c>
      <c r="M381" s="182" t="s">
        <v>163</v>
      </c>
      <c r="N381" s="182" t="s">
        <v>211</v>
      </c>
      <c r="O381" s="182" t="s">
        <v>164</v>
      </c>
      <c r="P381" s="182" t="s">
        <v>165</v>
      </c>
      <c r="Q381" s="182" t="s">
        <v>181</v>
      </c>
      <c r="R381" s="182"/>
      <c r="S381" s="182"/>
      <c r="T381" s="182" t="s">
        <v>167</v>
      </c>
      <c r="U381" s="182" t="s">
        <v>168</v>
      </c>
      <c r="V381" s="182" t="s">
        <v>169</v>
      </c>
      <c r="W381" s="182" t="s">
        <v>170</v>
      </c>
      <c r="X381" s="182"/>
      <c r="Y381" s="182" t="s">
        <v>171</v>
      </c>
      <c r="Z381" s="182" t="s">
        <v>171</v>
      </c>
      <c r="AA381" s="182"/>
      <c r="AB381" s="182"/>
      <c r="AC381" s="182"/>
      <c r="AD381" s="182"/>
      <c r="AE381" s="182"/>
      <c r="AF381" s="182">
        <v>2073</v>
      </c>
      <c r="AG381" s="182">
        <v>746</v>
      </c>
      <c r="AH381" s="182" t="s">
        <v>175</v>
      </c>
      <c r="AI381" s="182" t="s">
        <v>176</v>
      </c>
      <c r="AJ381" s="182" t="s">
        <v>177</v>
      </c>
      <c r="AK381" s="182" t="s">
        <v>178</v>
      </c>
      <c r="AL381" s="182" t="s">
        <v>179</v>
      </c>
      <c r="AM381" s="183">
        <v>171.49</v>
      </c>
      <c r="AN381" s="183">
        <v>239.43</v>
      </c>
      <c r="AO381" s="183"/>
      <c r="AP381" s="183">
        <v>410.92</v>
      </c>
      <c r="AQ381" s="182"/>
      <c r="AR381" s="182"/>
    </row>
    <row r="382" spans="2:44" ht="14.3" x14ac:dyDescent="0.25">
      <c r="B382" s="184">
        <v>24</v>
      </c>
      <c r="C382" s="184" t="s">
        <v>546</v>
      </c>
      <c r="D382" s="184" t="s">
        <v>209</v>
      </c>
      <c r="E382" s="184" t="s">
        <v>610</v>
      </c>
      <c r="F382" s="184">
        <v>2110</v>
      </c>
      <c r="G382" s="184">
        <v>720</v>
      </c>
      <c r="H382" s="184">
        <v>2055</v>
      </c>
      <c r="I382" s="184">
        <v>640</v>
      </c>
      <c r="J382" s="184"/>
      <c r="K382" s="184">
        <v>54</v>
      </c>
      <c r="L382" s="184" t="s">
        <v>210</v>
      </c>
      <c r="M382" s="184" t="s">
        <v>163</v>
      </c>
      <c r="N382" s="184" t="s">
        <v>211</v>
      </c>
      <c r="O382" s="184" t="s">
        <v>164</v>
      </c>
      <c r="P382" s="184" t="s">
        <v>165</v>
      </c>
      <c r="Q382" s="184" t="s">
        <v>181</v>
      </c>
      <c r="R382" s="184"/>
      <c r="S382" s="184"/>
      <c r="T382" s="184" t="s">
        <v>167</v>
      </c>
      <c r="U382" s="184" t="s">
        <v>168</v>
      </c>
      <c r="V382" s="184" t="s">
        <v>169</v>
      </c>
      <c r="W382" s="184" t="s">
        <v>170</v>
      </c>
      <c r="X382" s="184"/>
      <c r="Y382" s="184" t="s">
        <v>171</v>
      </c>
      <c r="Z382" s="184" t="s">
        <v>171</v>
      </c>
      <c r="AA382" s="184"/>
      <c r="AB382" s="184"/>
      <c r="AC382" s="184"/>
      <c r="AD382" s="184"/>
      <c r="AE382" s="184"/>
      <c r="AF382" s="184">
        <v>2073</v>
      </c>
      <c r="AG382" s="184">
        <v>646</v>
      </c>
      <c r="AH382" s="184" t="s">
        <v>175</v>
      </c>
      <c r="AI382" s="184" t="s">
        <v>176</v>
      </c>
      <c r="AJ382" s="184" t="s">
        <v>177</v>
      </c>
      <c r="AK382" s="184" t="s">
        <v>178</v>
      </c>
      <c r="AL382" s="184" t="s">
        <v>179</v>
      </c>
      <c r="AM382" s="185">
        <v>170.7</v>
      </c>
      <c r="AN382" s="185">
        <v>231.57</v>
      </c>
      <c r="AO382" s="185"/>
      <c r="AP382" s="185">
        <v>402.27</v>
      </c>
      <c r="AQ382" s="184"/>
      <c r="AR382" s="184"/>
    </row>
    <row r="383" spans="2:44" ht="14.3" x14ac:dyDescent="0.25">
      <c r="B383" s="182">
        <v>29</v>
      </c>
      <c r="C383" s="182" t="s">
        <v>547</v>
      </c>
      <c r="D383" s="182" t="s">
        <v>209</v>
      </c>
      <c r="E383" s="182" t="s">
        <v>610</v>
      </c>
      <c r="F383" s="182">
        <v>2110</v>
      </c>
      <c r="G383" s="182">
        <v>1020</v>
      </c>
      <c r="H383" s="182">
        <v>2055</v>
      </c>
      <c r="I383" s="182">
        <v>940</v>
      </c>
      <c r="J383" s="182"/>
      <c r="K383" s="182">
        <v>54</v>
      </c>
      <c r="L383" s="182" t="s">
        <v>219</v>
      </c>
      <c r="M383" s="182" t="s">
        <v>163</v>
      </c>
      <c r="N383" s="182" t="s">
        <v>215</v>
      </c>
      <c r="O383" s="182" t="s">
        <v>164</v>
      </c>
      <c r="P383" s="182" t="s">
        <v>165</v>
      </c>
      <c r="Q383" s="182" t="s">
        <v>181</v>
      </c>
      <c r="R383" s="182"/>
      <c r="S383" s="182"/>
      <c r="T383" s="182" t="s">
        <v>167</v>
      </c>
      <c r="U383" s="182" t="s">
        <v>168</v>
      </c>
      <c r="V383" s="182" t="s">
        <v>169</v>
      </c>
      <c r="W383" s="182" t="s">
        <v>170</v>
      </c>
      <c r="X383" s="182"/>
      <c r="Y383" s="182" t="s">
        <v>171</v>
      </c>
      <c r="Z383" s="182" t="s">
        <v>171</v>
      </c>
      <c r="AA383" s="182"/>
      <c r="AB383" s="182"/>
      <c r="AC383" s="182"/>
      <c r="AD383" s="182"/>
      <c r="AE383" s="182"/>
      <c r="AF383" s="182">
        <v>2073</v>
      </c>
      <c r="AG383" s="182">
        <v>946</v>
      </c>
      <c r="AH383" s="182" t="s">
        <v>175</v>
      </c>
      <c r="AI383" s="182" t="s">
        <v>176</v>
      </c>
      <c r="AJ383" s="182" t="s">
        <v>177</v>
      </c>
      <c r="AK383" s="182" t="s">
        <v>178</v>
      </c>
      <c r="AL383" s="182" t="s">
        <v>179</v>
      </c>
      <c r="AM383" s="183">
        <v>178.79</v>
      </c>
      <c r="AN383" s="183">
        <v>350.79</v>
      </c>
      <c r="AO383" s="183"/>
      <c r="AP383" s="183">
        <v>529.58000000000004</v>
      </c>
      <c r="AQ383" s="182" t="s">
        <v>220</v>
      </c>
      <c r="AR383" s="182"/>
    </row>
    <row r="384" spans="2:44" ht="14.3" x14ac:dyDescent="0.25">
      <c r="B384" s="184">
        <v>8</v>
      </c>
      <c r="C384" s="184" t="s">
        <v>548</v>
      </c>
      <c r="D384" s="184" t="s">
        <v>161</v>
      </c>
      <c r="E384" s="184" t="s">
        <v>609</v>
      </c>
      <c r="F384" s="184">
        <v>2110</v>
      </c>
      <c r="G384" s="184">
        <v>1020</v>
      </c>
      <c r="H384" s="184">
        <v>2055</v>
      </c>
      <c r="I384" s="184">
        <v>940</v>
      </c>
      <c r="J384" s="184"/>
      <c r="K384" s="184">
        <v>54</v>
      </c>
      <c r="L384" s="184" t="s">
        <v>162</v>
      </c>
      <c r="M384" s="184" t="s">
        <v>163</v>
      </c>
      <c r="N384" s="184" t="s">
        <v>64</v>
      </c>
      <c r="O384" s="184" t="s">
        <v>164</v>
      </c>
      <c r="P384" s="184" t="s">
        <v>165</v>
      </c>
      <c r="Q384" s="184" t="s">
        <v>181</v>
      </c>
      <c r="R384" s="184"/>
      <c r="S384" s="184"/>
      <c r="T384" s="184" t="s">
        <v>167</v>
      </c>
      <c r="U384" s="184" t="s">
        <v>168</v>
      </c>
      <c r="V384" s="184" t="s">
        <v>169</v>
      </c>
      <c r="W384" s="184" t="s">
        <v>170</v>
      </c>
      <c r="X384" s="184"/>
      <c r="Y384" s="184" t="s">
        <v>171</v>
      </c>
      <c r="Z384" s="184"/>
      <c r="AA384" s="184"/>
      <c r="AB384" s="184">
        <v>1</v>
      </c>
      <c r="AC384" s="184" t="s">
        <v>172</v>
      </c>
      <c r="AD384" s="184" t="s">
        <v>173</v>
      </c>
      <c r="AE384" s="184" t="s">
        <v>174</v>
      </c>
      <c r="AF384" s="184">
        <v>2073</v>
      </c>
      <c r="AG384" s="184">
        <v>946</v>
      </c>
      <c r="AH384" s="184" t="s">
        <v>175</v>
      </c>
      <c r="AI384" s="184" t="s">
        <v>176</v>
      </c>
      <c r="AJ384" s="184" t="s">
        <v>177</v>
      </c>
      <c r="AK384" s="184" t="s">
        <v>178</v>
      </c>
      <c r="AL384" s="184" t="s">
        <v>179</v>
      </c>
      <c r="AM384" s="185">
        <v>197.11</v>
      </c>
      <c r="AN384" s="185">
        <v>406.09</v>
      </c>
      <c r="AO384" s="185"/>
      <c r="AP384" s="185">
        <v>603.20000000000005</v>
      </c>
      <c r="AQ384" s="184"/>
      <c r="AR384" s="184"/>
    </row>
    <row r="385" spans="2:44" ht="14.3" x14ac:dyDescent="0.25">
      <c r="B385" s="182">
        <v>9</v>
      </c>
      <c r="C385" s="182" t="s">
        <v>549</v>
      </c>
      <c r="D385" s="182" t="s">
        <v>161</v>
      </c>
      <c r="E385" s="182" t="s">
        <v>609</v>
      </c>
      <c r="F385" s="182">
        <v>2110</v>
      </c>
      <c r="G385" s="182">
        <v>1020</v>
      </c>
      <c r="H385" s="182">
        <v>2055</v>
      </c>
      <c r="I385" s="182">
        <v>940</v>
      </c>
      <c r="J385" s="182"/>
      <c r="K385" s="182">
        <v>54</v>
      </c>
      <c r="L385" s="182" t="s">
        <v>162</v>
      </c>
      <c r="M385" s="182" t="s">
        <v>163</v>
      </c>
      <c r="N385" s="182" t="s">
        <v>64</v>
      </c>
      <c r="O385" s="182" t="s">
        <v>164</v>
      </c>
      <c r="P385" s="182" t="s">
        <v>165</v>
      </c>
      <c r="Q385" s="182" t="s">
        <v>181</v>
      </c>
      <c r="R385" s="182"/>
      <c r="S385" s="182"/>
      <c r="T385" s="182" t="s">
        <v>167</v>
      </c>
      <c r="U385" s="182" t="s">
        <v>168</v>
      </c>
      <c r="V385" s="182" t="s">
        <v>169</v>
      </c>
      <c r="W385" s="182" t="s">
        <v>170</v>
      </c>
      <c r="X385" s="182"/>
      <c r="Y385" s="182" t="s">
        <v>171</v>
      </c>
      <c r="Z385" s="182"/>
      <c r="AA385" s="182"/>
      <c r="AB385" s="182">
        <v>1</v>
      </c>
      <c r="AC385" s="182" t="s">
        <v>172</v>
      </c>
      <c r="AD385" s="182" t="s">
        <v>173</v>
      </c>
      <c r="AE385" s="182" t="s">
        <v>174</v>
      </c>
      <c r="AF385" s="182">
        <v>2073</v>
      </c>
      <c r="AG385" s="182">
        <v>946</v>
      </c>
      <c r="AH385" s="182" t="s">
        <v>175</v>
      </c>
      <c r="AI385" s="182" t="s">
        <v>176</v>
      </c>
      <c r="AJ385" s="182" t="s">
        <v>177</v>
      </c>
      <c r="AK385" s="182" t="s">
        <v>178</v>
      </c>
      <c r="AL385" s="182" t="s">
        <v>179</v>
      </c>
      <c r="AM385" s="183">
        <v>197.11</v>
      </c>
      <c r="AN385" s="183">
        <v>406.09</v>
      </c>
      <c r="AO385" s="183"/>
      <c r="AP385" s="183">
        <v>603.20000000000005</v>
      </c>
      <c r="AQ385" s="182"/>
      <c r="AR385" s="182"/>
    </row>
    <row r="386" spans="2:44" ht="14.3" x14ac:dyDescent="0.25">
      <c r="B386" s="184">
        <v>23</v>
      </c>
      <c r="C386" s="184" t="s">
        <v>550</v>
      </c>
      <c r="D386" s="184" t="s">
        <v>209</v>
      </c>
      <c r="E386" s="184" t="s">
        <v>610</v>
      </c>
      <c r="F386" s="184">
        <v>2110</v>
      </c>
      <c r="G386" s="184">
        <v>620</v>
      </c>
      <c r="H386" s="184">
        <v>2055</v>
      </c>
      <c r="I386" s="184">
        <v>540</v>
      </c>
      <c r="J386" s="184"/>
      <c r="K386" s="184">
        <v>54</v>
      </c>
      <c r="L386" s="184" t="s">
        <v>210</v>
      </c>
      <c r="M386" s="184" t="s">
        <v>163</v>
      </c>
      <c r="N386" s="184" t="s">
        <v>211</v>
      </c>
      <c r="O386" s="184" t="s">
        <v>164</v>
      </c>
      <c r="P386" s="184" t="s">
        <v>165</v>
      </c>
      <c r="Q386" s="184" t="s">
        <v>181</v>
      </c>
      <c r="R386" s="184"/>
      <c r="S386" s="184"/>
      <c r="T386" s="184" t="s">
        <v>167</v>
      </c>
      <c r="U386" s="184" t="s">
        <v>168</v>
      </c>
      <c r="V386" s="184" t="s">
        <v>169</v>
      </c>
      <c r="W386" s="184" t="s">
        <v>170</v>
      </c>
      <c r="X386" s="184"/>
      <c r="Y386" s="184" t="s">
        <v>171</v>
      </c>
      <c r="Z386" s="184" t="s">
        <v>171</v>
      </c>
      <c r="AA386" s="184"/>
      <c r="AB386" s="184"/>
      <c r="AC386" s="184"/>
      <c r="AD386" s="184"/>
      <c r="AE386" s="184"/>
      <c r="AF386" s="184">
        <v>2073</v>
      </c>
      <c r="AG386" s="184">
        <v>546</v>
      </c>
      <c r="AH386" s="184" t="s">
        <v>175</v>
      </c>
      <c r="AI386" s="184" t="s">
        <v>176</v>
      </c>
      <c r="AJ386" s="184" t="s">
        <v>177</v>
      </c>
      <c r="AK386" s="184" t="s">
        <v>178</v>
      </c>
      <c r="AL386" s="184" t="s">
        <v>179</v>
      </c>
      <c r="AM386" s="185">
        <v>166.05</v>
      </c>
      <c r="AN386" s="185">
        <v>169.84</v>
      </c>
      <c r="AO386" s="185"/>
      <c r="AP386" s="185">
        <v>335.89</v>
      </c>
      <c r="AQ386" s="184"/>
      <c r="AR386" s="184"/>
    </row>
    <row r="387" spans="2:44" ht="14.3" x14ac:dyDescent="0.25">
      <c r="B387" s="182">
        <v>23</v>
      </c>
      <c r="C387" s="182" t="s">
        <v>551</v>
      </c>
      <c r="D387" s="182" t="s">
        <v>209</v>
      </c>
      <c r="E387" s="182" t="s">
        <v>610</v>
      </c>
      <c r="F387" s="182">
        <v>2110</v>
      </c>
      <c r="G387" s="182">
        <v>620</v>
      </c>
      <c r="H387" s="182">
        <v>2055</v>
      </c>
      <c r="I387" s="182">
        <v>540</v>
      </c>
      <c r="J387" s="182"/>
      <c r="K387" s="182">
        <v>54</v>
      </c>
      <c r="L387" s="182" t="s">
        <v>210</v>
      </c>
      <c r="M387" s="182" t="s">
        <v>163</v>
      </c>
      <c r="N387" s="182" t="s">
        <v>211</v>
      </c>
      <c r="O387" s="182" t="s">
        <v>164</v>
      </c>
      <c r="P387" s="182" t="s">
        <v>165</v>
      </c>
      <c r="Q387" s="182" t="s">
        <v>181</v>
      </c>
      <c r="R387" s="182"/>
      <c r="S387" s="182"/>
      <c r="T387" s="182" t="s">
        <v>167</v>
      </c>
      <c r="U387" s="182" t="s">
        <v>168</v>
      </c>
      <c r="V387" s="182" t="s">
        <v>169</v>
      </c>
      <c r="W387" s="182" t="s">
        <v>170</v>
      </c>
      <c r="X387" s="182"/>
      <c r="Y387" s="182" t="s">
        <v>171</v>
      </c>
      <c r="Z387" s="182" t="s">
        <v>171</v>
      </c>
      <c r="AA387" s="182"/>
      <c r="AB387" s="182"/>
      <c r="AC387" s="182"/>
      <c r="AD387" s="182"/>
      <c r="AE387" s="182"/>
      <c r="AF387" s="182">
        <v>2073</v>
      </c>
      <c r="AG387" s="182">
        <v>546</v>
      </c>
      <c r="AH387" s="182" t="s">
        <v>175</v>
      </c>
      <c r="AI387" s="182" t="s">
        <v>176</v>
      </c>
      <c r="AJ387" s="182" t="s">
        <v>177</v>
      </c>
      <c r="AK387" s="182" t="s">
        <v>178</v>
      </c>
      <c r="AL387" s="182" t="s">
        <v>179</v>
      </c>
      <c r="AM387" s="183">
        <v>166.05</v>
      </c>
      <c r="AN387" s="183">
        <v>169.84</v>
      </c>
      <c r="AO387" s="183"/>
      <c r="AP387" s="183">
        <v>335.89</v>
      </c>
      <c r="AQ387" s="182"/>
      <c r="AR387" s="182"/>
    </row>
    <row r="388" spans="2:44" ht="14.3" x14ac:dyDescent="0.25">
      <c r="B388" s="184">
        <v>27</v>
      </c>
      <c r="C388" s="184" t="s">
        <v>552</v>
      </c>
      <c r="D388" s="184" t="s">
        <v>209</v>
      </c>
      <c r="E388" s="184" t="s">
        <v>610</v>
      </c>
      <c r="F388" s="184">
        <v>2110</v>
      </c>
      <c r="G388" s="184">
        <v>920</v>
      </c>
      <c r="H388" s="184">
        <v>2055</v>
      </c>
      <c r="I388" s="184">
        <v>840</v>
      </c>
      <c r="J388" s="184"/>
      <c r="K388" s="184">
        <v>54</v>
      </c>
      <c r="L388" s="184" t="s">
        <v>210</v>
      </c>
      <c r="M388" s="184" t="s">
        <v>163</v>
      </c>
      <c r="N388" s="184" t="s">
        <v>211</v>
      </c>
      <c r="O388" s="184" t="s">
        <v>164</v>
      </c>
      <c r="P388" s="184" t="s">
        <v>165</v>
      </c>
      <c r="Q388" s="184" t="s">
        <v>166</v>
      </c>
      <c r="R388" s="184"/>
      <c r="S388" s="184"/>
      <c r="T388" s="184" t="s">
        <v>167</v>
      </c>
      <c r="U388" s="184" t="s">
        <v>168</v>
      </c>
      <c r="V388" s="184" t="s">
        <v>169</v>
      </c>
      <c r="W388" s="184" t="s">
        <v>170</v>
      </c>
      <c r="X388" s="184"/>
      <c r="Y388" s="184" t="s">
        <v>171</v>
      </c>
      <c r="Z388" s="184" t="s">
        <v>171</v>
      </c>
      <c r="AA388" s="184"/>
      <c r="AB388" s="184"/>
      <c r="AC388" s="184"/>
      <c r="AD388" s="184"/>
      <c r="AE388" s="184"/>
      <c r="AF388" s="184">
        <v>2073</v>
      </c>
      <c r="AG388" s="184">
        <v>846</v>
      </c>
      <c r="AH388" s="184" t="s">
        <v>175</v>
      </c>
      <c r="AI388" s="184" t="s">
        <v>176</v>
      </c>
      <c r="AJ388" s="184" t="s">
        <v>177</v>
      </c>
      <c r="AK388" s="184" t="s">
        <v>178</v>
      </c>
      <c r="AL388" s="184" t="s">
        <v>179</v>
      </c>
      <c r="AM388" s="185">
        <v>172.24</v>
      </c>
      <c r="AN388" s="185">
        <v>247.29</v>
      </c>
      <c r="AO388" s="185"/>
      <c r="AP388" s="185">
        <v>419.53</v>
      </c>
      <c r="AQ388" s="184"/>
      <c r="AR388" s="184"/>
    </row>
    <row r="389" spans="2:44" ht="14.3" x14ac:dyDescent="0.25">
      <c r="B389" s="182">
        <v>8</v>
      </c>
      <c r="C389" s="182" t="s">
        <v>553</v>
      </c>
      <c r="D389" s="182" t="s">
        <v>161</v>
      </c>
      <c r="E389" s="182" t="s">
        <v>609</v>
      </c>
      <c r="F389" s="182">
        <v>2110</v>
      </c>
      <c r="G389" s="182">
        <v>1020</v>
      </c>
      <c r="H389" s="182">
        <v>2055</v>
      </c>
      <c r="I389" s="182">
        <v>940</v>
      </c>
      <c r="J389" s="182"/>
      <c r="K389" s="182">
        <v>54</v>
      </c>
      <c r="L389" s="182" t="s">
        <v>162</v>
      </c>
      <c r="M389" s="182" t="s">
        <v>163</v>
      </c>
      <c r="N389" s="182" t="s">
        <v>64</v>
      </c>
      <c r="O389" s="182" t="s">
        <v>164</v>
      </c>
      <c r="P389" s="182" t="s">
        <v>165</v>
      </c>
      <c r="Q389" s="182" t="s">
        <v>181</v>
      </c>
      <c r="R389" s="182"/>
      <c r="S389" s="182"/>
      <c r="T389" s="182" t="s">
        <v>167</v>
      </c>
      <c r="U389" s="182" t="s">
        <v>168</v>
      </c>
      <c r="V389" s="182" t="s">
        <v>169</v>
      </c>
      <c r="W389" s="182" t="s">
        <v>170</v>
      </c>
      <c r="X389" s="182"/>
      <c r="Y389" s="182" t="s">
        <v>171</v>
      </c>
      <c r="Z389" s="182"/>
      <c r="AA389" s="182"/>
      <c r="AB389" s="182">
        <v>1</v>
      </c>
      <c r="AC389" s="182" t="s">
        <v>172</v>
      </c>
      <c r="AD389" s="182" t="s">
        <v>173</v>
      </c>
      <c r="AE389" s="182" t="s">
        <v>174</v>
      </c>
      <c r="AF389" s="182">
        <v>2073</v>
      </c>
      <c r="AG389" s="182">
        <v>946</v>
      </c>
      <c r="AH389" s="182" t="s">
        <v>175</v>
      </c>
      <c r="AI389" s="182" t="s">
        <v>176</v>
      </c>
      <c r="AJ389" s="182" t="s">
        <v>177</v>
      </c>
      <c r="AK389" s="182" t="s">
        <v>178</v>
      </c>
      <c r="AL389" s="182" t="s">
        <v>179</v>
      </c>
      <c r="AM389" s="183">
        <v>197.11</v>
      </c>
      <c r="AN389" s="183">
        <v>406.09</v>
      </c>
      <c r="AO389" s="183"/>
      <c r="AP389" s="183">
        <v>603.20000000000005</v>
      </c>
      <c r="AQ389" s="182"/>
      <c r="AR389" s="182"/>
    </row>
    <row r="390" spans="2:44" ht="14.3" x14ac:dyDescent="0.25">
      <c r="B390" s="184">
        <v>9</v>
      </c>
      <c r="C390" s="184" t="s">
        <v>554</v>
      </c>
      <c r="D390" s="184" t="s">
        <v>161</v>
      </c>
      <c r="E390" s="184" t="s">
        <v>609</v>
      </c>
      <c r="F390" s="184">
        <v>2110</v>
      </c>
      <c r="G390" s="184">
        <v>1020</v>
      </c>
      <c r="H390" s="184">
        <v>2055</v>
      </c>
      <c r="I390" s="184">
        <v>940</v>
      </c>
      <c r="J390" s="184"/>
      <c r="K390" s="184">
        <v>54</v>
      </c>
      <c r="L390" s="184" t="s">
        <v>162</v>
      </c>
      <c r="M390" s="184" t="s">
        <v>163</v>
      </c>
      <c r="N390" s="184" t="s">
        <v>64</v>
      </c>
      <c r="O390" s="184" t="s">
        <v>164</v>
      </c>
      <c r="P390" s="184" t="s">
        <v>165</v>
      </c>
      <c r="Q390" s="184" t="s">
        <v>181</v>
      </c>
      <c r="R390" s="184"/>
      <c r="S390" s="184"/>
      <c r="T390" s="184" t="s">
        <v>167</v>
      </c>
      <c r="U390" s="184" t="s">
        <v>168</v>
      </c>
      <c r="V390" s="184" t="s">
        <v>169</v>
      </c>
      <c r="W390" s="184" t="s">
        <v>170</v>
      </c>
      <c r="X390" s="184"/>
      <c r="Y390" s="184" t="s">
        <v>171</v>
      </c>
      <c r="Z390" s="184"/>
      <c r="AA390" s="184"/>
      <c r="AB390" s="184">
        <v>1</v>
      </c>
      <c r="AC390" s="184" t="s">
        <v>172</v>
      </c>
      <c r="AD390" s="184" t="s">
        <v>173</v>
      </c>
      <c r="AE390" s="184" t="s">
        <v>174</v>
      </c>
      <c r="AF390" s="184">
        <v>2073</v>
      </c>
      <c r="AG390" s="184">
        <v>946</v>
      </c>
      <c r="AH390" s="184" t="s">
        <v>175</v>
      </c>
      <c r="AI390" s="184" t="s">
        <v>176</v>
      </c>
      <c r="AJ390" s="184" t="s">
        <v>177</v>
      </c>
      <c r="AK390" s="184" t="s">
        <v>178</v>
      </c>
      <c r="AL390" s="184" t="s">
        <v>179</v>
      </c>
      <c r="AM390" s="185">
        <v>197.11</v>
      </c>
      <c r="AN390" s="185">
        <v>406.09</v>
      </c>
      <c r="AO390" s="185"/>
      <c r="AP390" s="185">
        <v>603.20000000000005</v>
      </c>
      <c r="AQ390" s="184"/>
      <c r="AR390" s="184"/>
    </row>
    <row r="391" spans="2:44" ht="14.3" x14ac:dyDescent="0.25">
      <c r="B391" s="182">
        <v>25</v>
      </c>
      <c r="C391" s="182" t="s">
        <v>555</v>
      </c>
      <c r="D391" s="182" t="s">
        <v>209</v>
      </c>
      <c r="E391" s="182" t="s">
        <v>610</v>
      </c>
      <c r="F391" s="182">
        <v>2110</v>
      </c>
      <c r="G391" s="182">
        <v>820</v>
      </c>
      <c r="H391" s="182">
        <v>2055</v>
      </c>
      <c r="I391" s="182">
        <v>740</v>
      </c>
      <c r="J391" s="182"/>
      <c r="K391" s="182">
        <v>54</v>
      </c>
      <c r="L391" s="182" t="s">
        <v>210</v>
      </c>
      <c r="M391" s="182" t="s">
        <v>163</v>
      </c>
      <c r="N391" s="182" t="s">
        <v>211</v>
      </c>
      <c r="O391" s="182" t="s">
        <v>164</v>
      </c>
      <c r="P391" s="182" t="s">
        <v>165</v>
      </c>
      <c r="Q391" s="182" t="s">
        <v>181</v>
      </c>
      <c r="R391" s="182"/>
      <c r="S391" s="182"/>
      <c r="T391" s="182" t="s">
        <v>167</v>
      </c>
      <c r="U391" s="182" t="s">
        <v>168</v>
      </c>
      <c r="V391" s="182" t="s">
        <v>169</v>
      </c>
      <c r="W391" s="182" t="s">
        <v>170</v>
      </c>
      <c r="X391" s="182"/>
      <c r="Y391" s="182" t="s">
        <v>171</v>
      </c>
      <c r="Z391" s="182" t="s">
        <v>171</v>
      </c>
      <c r="AA391" s="182"/>
      <c r="AB391" s="182"/>
      <c r="AC391" s="182"/>
      <c r="AD391" s="182"/>
      <c r="AE391" s="182"/>
      <c r="AF391" s="182">
        <v>2073</v>
      </c>
      <c r="AG391" s="182">
        <v>746</v>
      </c>
      <c r="AH391" s="182" t="s">
        <v>175</v>
      </c>
      <c r="AI391" s="182" t="s">
        <v>176</v>
      </c>
      <c r="AJ391" s="182" t="s">
        <v>177</v>
      </c>
      <c r="AK391" s="182" t="s">
        <v>178</v>
      </c>
      <c r="AL391" s="182" t="s">
        <v>179</v>
      </c>
      <c r="AM391" s="183">
        <v>171.49</v>
      </c>
      <c r="AN391" s="183">
        <v>239.43</v>
      </c>
      <c r="AO391" s="183"/>
      <c r="AP391" s="183">
        <v>410.92</v>
      </c>
      <c r="AQ391" s="182"/>
      <c r="AR391" s="182"/>
    </row>
    <row r="392" spans="2:44" ht="14.3" x14ac:dyDescent="0.25">
      <c r="B392" s="184">
        <v>9</v>
      </c>
      <c r="C392" s="184" t="s">
        <v>556</v>
      </c>
      <c r="D392" s="184" t="s">
        <v>161</v>
      </c>
      <c r="E392" s="184" t="s">
        <v>609</v>
      </c>
      <c r="F392" s="184">
        <v>2110</v>
      </c>
      <c r="G392" s="184">
        <v>1020</v>
      </c>
      <c r="H392" s="184">
        <v>2055</v>
      </c>
      <c r="I392" s="184">
        <v>940</v>
      </c>
      <c r="J392" s="184"/>
      <c r="K392" s="184">
        <v>54</v>
      </c>
      <c r="L392" s="184" t="s">
        <v>162</v>
      </c>
      <c r="M392" s="184" t="s">
        <v>163</v>
      </c>
      <c r="N392" s="184" t="s">
        <v>64</v>
      </c>
      <c r="O392" s="184" t="s">
        <v>164</v>
      </c>
      <c r="P392" s="184" t="s">
        <v>165</v>
      </c>
      <c r="Q392" s="184" t="s">
        <v>181</v>
      </c>
      <c r="R392" s="184"/>
      <c r="S392" s="184"/>
      <c r="T392" s="184" t="s">
        <v>167</v>
      </c>
      <c r="U392" s="184" t="s">
        <v>168</v>
      </c>
      <c r="V392" s="184" t="s">
        <v>169</v>
      </c>
      <c r="W392" s="184" t="s">
        <v>170</v>
      </c>
      <c r="X392" s="184"/>
      <c r="Y392" s="184" t="s">
        <v>171</v>
      </c>
      <c r="Z392" s="184"/>
      <c r="AA392" s="184"/>
      <c r="AB392" s="184">
        <v>1</v>
      </c>
      <c r="AC392" s="184" t="s">
        <v>172</v>
      </c>
      <c r="AD392" s="184" t="s">
        <v>173</v>
      </c>
      <c r="AE392" s="184" t="s">
        <v>174</v>
      </c>
      <c r="AF392" s="184">
        <v>2073</v>
      </c>
      <c r="AG392" s="184">
        <v>946</v>
      </c>
      <c r="AH392" s="184" t="s">
        <v>175</v>
      </c>
      <c r="AI392" s="184" t="s">
        <v>176</v>
      </c>
      <c r="AJ392" s="184" t="s">
        <v>177</v>
      </c>
      <c r="AK392" s="184" t="s">
        <v>178</v>
      </c>
      <c r="AL392" s="184" t="s">
        <v>179</v>
      </c>
      <c r="AM392" s="185">
        <v>197.11</v>
      </c>
      <c r="AN392" s="185">
        <v>406.09</v>
      </c>
      <c r="AO392" s="185"/>
      <c r="AP392" s="185">
        <v>603.20000000000005</v>
      </c>
      <c r="AQ392" s="184"/>
      <c r="AR392" s="184"/>
    </row>
    <row r="393" spans="2:44" ht="14.3" x14ac:dyDescent="0.25">
      <c r="B393" s="182">
        <v>8</v>
      </c>
      <c r="C393" s="182" t="s">
        <v>557</v>
      </c>
      <c r="D393" s="182" t="s">
        <v>161</v>
      </c>
      <c r="E393" s="182" t="s">
        <v>609</v>
      </c>
      <c r="F393" s="182">
        <v>2110</v>
      </c>
      <c r="G393" s="182">
        <v>1020</v>
      </c>
      <c r="H393" s="182">
        <v>2055</v>
      </c>
      <c r="I393" s="182">
        <v>940</v>
      </c>
      <c r="J393" s="182"/>
      <c r="K393" s="182">
        <v>54</v>
      </c>
      <c r="L393" s="182" t="s">
        <v>162</v>
      </c>
      <c r="M393" s="182" t="s">
        <v>163</v>
      </c>
      <c r="N393" s="182" t="s">
        <v>64</v>
      </c>
      <c r="O393" s="182" t="s">
        <v>164</v>
      </c>
      <c r="P393" s="182" t="s">
        <v>165</v>
      </c>
      <c r="Q393" s="182" t="s">
        <v>181</v>
      </c>
      <c r="R393" s="182"/>
      <c r="S393" s="182"/>
      <c r="T393" s="182" t="s">
        <v>167</v>
      </c>
      <c r="U393" s="182" t="s">
        <v>168</v>
      </c>
      <c r="V393" s="182" t="s">
        <v>169</v>
      </c>
      <c r="W393" s="182" t="s">
        <v>170</v>
      </c>
      <c r="X393" s="182"/>
      <c r="Y393" s="182" t="s">
        <v>171</v>
      </c>
      <c r="Z393" s="182"/>
      <c r="AA393" s="182"/>
      <c r="AB393" s="182">
        <v>1</v>
      </c>
      <c r="AC393" s="182" t="s">
        <v>172</v>
      </c>
      <c r="AD393" s="182" t="s">
        <v>173</v>
      </c>
      <c r="AE393" s="182" t="s">
        <v>174</v>
      </c>
      <c r="AF393" s="182">
        <v>2073</v>
      </c>
      <c r="AG393" s="182">
        <v>946</v>
      </c>
      <c r="AH393" s="182" t="s">
        <v>175</v>
      </c>
      <c r="AI393" s="182" t="s">
        <v>176</v>
      </c>
      <c r="AJ393" s="182" t="s">
        <v>177</v>
      </c>
      <c r="AK393" s="182" t="s">
        <v>178</v>
      </c>
      <c r="AL393" s="182" t="s">
        <v>179</v>
      </c>
      <c r="AM393" s="183">
        <v>197.11</v>
      </c>
      <c r="AN393" s="183">
        <v>406.09</v>
      </c>
      <c r="AO393" s="183"/>
      <c r="AP393" s="183">
        <v>603.20000000000005</v>
      </c>
      <c r="AQ393" s="182"/>
      <c r="AR393" s="182"/>
    </row>
    <row r="394" spans="2:44" ht="14.3" x14ac:dyDescent="0.25">
      <c r="B394" s="184">
        <v>8</v>
      </c>
      <c r="C394" s="184" t="s">
        <v>558</v>
      </c>
      <c r="D394" s="184" t="s">
        <v>161</v>
      </c>
      <c r="E394" s="184" t="s">
        <v>609</v>
      </c>
      <c r="F394" s="184">
        <v>2110</v>
      </c>
      <c r="G394" s="184">
        <v>1020</v>
      </c>
      <c r="H394" s="184">
        <v>2055</v>
      </c>
      <c r="I394" s="184">
        <v>940</v>
      </c>
      <c r="J394" s="184"/>
      <c r="K394" s="184">
        <v>54</v>
      </c>
      <c r="L394" s="184" t="s">
        <v>162</v>
      </c>
      <c r="M394" s="184" t="s">
        <v>163</v>
      </c>
      <c r="N394" s="184" t="s">
        <v>64</v>
      </c>
      <c r="O394" s="184" t="s">
        <v>164</v>
      </c>
      <c r="P394" s="184" t="s">
        <v>165</v>
      </c>
      <c r="Q394" s="184" t="s">
        <v>181</v>
      </c>
      <c r="R394" s="184"/>
      <c r="S394" s="184"/>
      <c r="T394" s="184" t="s">
        <v>167</v>
      </c>
      <c r="U394" s="184" t="s">
        <v>168</v>
      </c>
      <c r="V394" s="184" t="s">
        <v>169</v>
      </c>
      <c r="W394" s="184" t="s">
        <v>170</v>
      </c>
      <c r="X394" s="184"/>
      <c r="Y394" s="184" t="s">
        <v>171</v>
      </c>
      <c r="Z394" s="184"/>
      <c r="AA394" s="184"/>
      <c r="AB394" s="184">
        <v>1</v>
      </c>
      <c r="AC394" s="184" t="s">
        <v>172</v>
      </c>
      <c r="AD394" s="184" t="s">
        <v>173</v>
      </c>
      <c r="AE394" s="184" t="s">
        <v>174</v>
      </c>
      <c r="AF394" s="184">
        <v>2073</v>
      </c>
      <c r="AG394" s="184">
        <v>946</v>
      </c>
      <c r="AH394" s="184" t="s">
        <v>175</v>
      </c>
      <c r="AI394" s="184" t="s">
        <v>176</v>
      </c>
      <c r="AJ394" s="184" t="s">
        <v>177</v>
      </c>
      <c r="AK394" s="184" t="s">
        <v>178</v>
      </c>
      <c r="AL394" s="184" t="s">
        <v>179</v>
      </c>
      <c r="AM394" s="185">
        <v>197.11</v>
      </c>
      <c r="AN394" s="185">
        <v>406.09</v>
      </c>
      <c r="AO394" s="185"/>
      <c r="AP394" s="185">
        <v>603.20000000000005</v>
      </c>
      <c r="AQ394" s="184"/>
      <c r="AR394" s="184"/>
    </row>
    <row r="395" spans="2:44" ht="14.3" x14ac:dyDescent="0.25">
      <c r="B395" s="182">
        <v>27</v>
      </c>
      <c r="C395" s="182" t="s">
        <v>559</v>
      </c>
      <c r="D395" s="182" t="s">
        <v>209</v>
      </c>
      <c r="E395" s="182" t="s">
        <v>610</v>
      </c>
      <c r="F395" s="182">
        <v>2110</v>
      </c>
      <c r="G395" s="182">
        <v>920</v>
      </c>
      <c r="H395" s="182">
        <v>2055</v>
      </c>
      <c r="I395" s="182">
        <v>840</v>
      </c>
      <c r="J395" s="182"/>
      <c r="K395" s="182">
        <v>54</v>
      </c>
      <c r="L395" s="182" t="s">
        <v>210</v>
      </c>
      <c r="M395" s="182" t="s">
        <v>163</v>
      </c>
      <c r="N395" s="182" t="s">
        <v>211</v>
      </c>
      <c r="O395" s="182" t="s">
        <v>164</v>
      </c>
      <c r="P395" s="182" t="s">
        <v>165</v>
      </c>
      <c r="Q395" s="182" t="s">
        <v>181</v>
      </c>
      <c r="R395" s="182"/>
      <c r="S395" s="182"/>
      <c r="T395" s="182" t="s">
        <v>167</v>
      </c>
      <c r="U395" s="182" t="s">
        <v>168</v>
      </c>
      <c r="V395" s="182" t="s">
        <v>169</v>
      </c>
      <c r="W395" s="182" t="s">
        <v>170</v>
      </c>
      <c r="X395" s="182"/>
      <c r="Y395" s="182" t="s">
        <v>171</v>
      </c>
      <c r="Z395" s="182" t="s">
        <v>171</v>
      </c>
      <c r="AA395" s="182"/>
      <c r="AB395" s="182"/>
      <c r="AC395" s="182"/>
      <c r="AD395" s="182"/>
      <c r="AE395" s="182"/>
      <c r="AF395" s="182">
        <v>2073</v>
      </c>
      <c r="AG395" s="182">
        <v>846</v>
      </c>
      <c r="AH395" s="182" t="s">
        <v>175</v>
      </c>
      <c r="AI395" s="182" t="s">
        <v>176</v>
      </c>
      <c r="AJ395" s="182" t="s">
        <v>177</v>
      </c>
      <c r="AK395" s="182" t="s">
        <v>178</v>
      </c>
      <c r="AL395" s="182" t="s">
        <v>179</v>
      </c>
      <c r="AM395" s="183">
        <v>172.24</v>
      </c>
      <c r="AN395" s="183">
        <v>247.29</v>
      </c>
      <c r="AO395" s="183"/>
      <c r="AP395" s="183">
        <v>419.53</v>
      </c>
      <c r="AQ395" s="182"/>
      <c r="AR395" s="182"/>
    </row>
    <row r="396" spans="2:44" ht="14.3" x14ac:dyDescent="0.25">
      <c r="B396" s="184">
        <v>33</v>
      </c>
      <c r="C396" s="184" t="s">
        <v>560</v>
      </c>
      <c r="D396" s="184" t="s">
        <v>209</v>
      </c>
      <c r="E396" s="184" t="s">
        <v>610</v>
      </c>
      <c r="F396" s="184">
        <v>2110</v>
      </c>
      <c r="G396" s="184">
        <v>1750</v>
      </c>
      <c r="H396" s="184">
        <v>2055</v>
      </c>
      <c r="I396" s="184">
        <v>833</v>
      </c>
      <c r="J396" s="184">
        <v>833</v>
      </c>
      <c r="K396" s="184">
        <v>54</v>
      </c>
      <c r="L396" s="184" t="s">
        <v>214</v>
      </c>
      <c r="M396" s="184" t="s">
        <v>163</v>
      </c>
      <c r="N396" s="184" t="s">
        <v>215</v>
      </c>
      <c r="O396" s="184" t="s">
        <v>164</v>
      </c>
      <c r="P396" s="184" t="s">
        <v>165</v>
      </c>
      <c r="Q396" s="184" t="s">
        <v>181</v>
      </c>
      <c r="R396" s="184" t="s">
        <v>165</v>
      </c>
      <c r="S396" s="184" t="s">
        <v>181</v>
      </c>
      <c r="T396" s="184" t="s">
        <v>187</v>
      </c>
      <c r="U396" s="184" t="s">
        <v>168</v>
      </c>
      <c r="V396" s="184" t="s">
        <v>169</v>
      </c>
      <c r="W396" s="184" t="s">
        <v>170</v>
      </c>
      <c r="X396" s="184" t="s">
        <v>170</v>
      </c>
      <c r="Y396" s="184" t="s">
        <v>171</v>
      </c>
      <c r="Z396" s="184" t="s">
        <v>171</v>
      </c>
      <c r="AA396" s="184"/>
      <c r="AB396" s="184"/>
      <c r="AC396" s="184"/>
      <c r="AD396" s="184"/>
      <c r="AE396" s="184"/>
      <c r="AF396" s="184">
        <v>2073</v>
      </c>
      <c r="AG396" s="184">
        <v>1676</v>
      </c>
      <c r="AH396" s="184" t="s">
        <v>175</v>
      </c>
      <c r="AI396" s="184" t="s">
        <v>176</v>
      </c>
      <c r="AJ396" s="184" t="s">
        <v>177</v>
      </c>
      <c r="AK396" s="184" t="s">
        <v>178</v>
      </c>
      <c r="AL396" s="184" t="s">
        <v>179</v>
      </c>
      <c r="AM396" s="185">
        <v>192.14</v>
      </c>
      <c r="AN396" s="185">
        <v>780.34</v>
      </c>
      <c r="AO396" s="185"/>
      <c r="AP396" s="185">
        <v>972.48</v>
      </c>
      <c r="AQ396" s="184"/>
      <c r="AR396" s="184"/>
    </row>
    <row r="397" spans="2:44" ht="14.3" x14ac:dyDescent="0.25">
      <c r="B397" s="182">
        <v>25</v>
      </c>
      <c r="C397" s="182" t="s">
        <v>561</v>
      </c>
      <c r="D397" s="182" t="s">
        <v>209</v>
      </c>
      <c r="E397" s="182" t="s">
        <v>610</v>
      </c>
      <c r="F397" s="182">
        <v>2110</v>
      </c>
      <c r="G397" s="182">
        <v>820</v>
      </c>
      <c r="H397" s="182">
        <v>2055</v>
      </c>
      <c r="I397" s="182">
        <v>740</v>
      </c>
      <c r="J397" s="182"/>
      <c r="K397" s="182">
        <v>54</v>
      </c>
      <c r="L397" s="182" t="s">
        <v>210</v>
      </c>
      <c r="M397" s="182" t="s">
        <v>163</v>
      </c>
      <c r="N397" s="182" t="s">
        <v>211</v>
      </c>
      <c r="O397" s="182" t="s">
        <v>164</v>
      </c>
      <c r="P397" s="182" t="s">
        <v>165</v>
      </c>
      <c r="Q397" s="182" t="s">
        <v>181</v>
      </c>
      <c r="R397" s="182"/>
      <c r="S397" s="182"/>
      <c r="T397" s="182" t="s">
        <v>167</v>
      </c>
      <c r="U397" s="182" t="s">
        <v>168</v>
      </c>
      <c r="V397" s="182" t="s">
        <v>169</v>
      </c>
      <c r="W397" s="182" t="s">
        <v>170</v>
      </c>
      <c r="X397" s="182"/>
      <c r="Y397" s="182" t="s">
        <v>171</v>
      </c>
      <c r="Z397" s="182" t="s">
        <v>171</v>
      </c>
      <c r="AA397" s="182"/>
      <c r="AB397" s="182"/>
      <c r="AC397" s="182"/>
      <c r="AD397" s="182"/>
      <c r="AE397" s="182"/>
      <c r="AF397" s="182">
        <v>2073</v>
      </c>
      <c r="AG397" s="182">
        <v>746</v>
      </c>
      <c r="AH397" s="182" t="s">
        <v>175</v>
      </c>
      <c r="AI397" s="182" t="s">
        <v>176</v>
      </c>
      <c r="AJ397" s="182" t="s">
        <v>177</v>
      </c>
      <c r="AK397" s="182" t="s">
        <v>178</v>
      </c>
      <c r="AL397" s="182" t="s">
        <v>179</v>
      </c>
      <c r="AM397" s="183">
        <v>171.49</v>
      </c>
      <c r="AN397" s="183">
        <v>239.43</v>
      </c>
      <c r="AO397" s="183"/>
      <c r="AP397" s="183">
        <v>410.92</v>
      </c>
      <c r="AQ397" s="182"/>
      <c r="AR397" s="182"/>
    </row>
    <row r="398" spans="2:44" ht="14.3" x14ac:dyDescent="0.25">
      <c r="B398" s="184">
        <v>24</v>
      </c>
      <c r="C398" s="184" t="s">
        <v>562</v>
      </c>
      <c r="D398" s="184" t="s">
        <v>209</v>
      </c>
      <c r="E398" s="184" t="s">
        <v>610</v>
      </c>
      <c r="F398" s="184">
        <v>2110</v>
      </c>
      <c r="G398" s="184">
        <v>720</v>
      </c>
      <c r="H398" s="184">
        <v>2055</v>
      </c>
      <c r="I398" s="184">
        <v>640</v>
      </c>
      <c r="J398" s="184"/>
      <c r="K398" s="184">
        <v>54</v>
      </c>
      <c r="L398" s="184" t="s">
        <v>210</v>
      </c>
      <c r="M398" s="184" t="s">
        <v>163</v>
      </c>
      <c r="N398" s="184" t="s">
        <v>211</v>
      </c>
      <c r="O398" s="184" t="s">
        <v>164</v>
      </c>
      <c r="P398" s="184" t="s">
        <v>165</v>
      </c>
      <c r="Q398" s="184" t="s">
        <v>181</v>
      </c>
      <c r="R398" s="184"/>
      <c r="S398" s="184"/>
      <c r="T398" s="184" t="s">
        <v>167</v>
      </c>
      <c r="U398" s="184" t="s">
        <v>168</v>
      </c>
      <c r="V398" s="184" t="s">
        <v>169</v>
      </c>
      <c r="W398" s="184" t="s">
        <v>170</v>
      </c>
      <c r="X398" s="184"/>
      <c r="Y398" s="184" t="s">
        <v>171</v>
      </c>
      <c r="Z398" s="184" t="s">
        <v>171</v>
      </c>
      <c r="AA398" s="184"/>
      <c r="AB398" s="184"/>
      <c r="AC398" s="184"/>
      <c r="AD398" s="184"/>
      <c r="AE398" s="184"/>
      <c r="AF398" s="184">
        <v>2073</v>
      </c>
      <c r="AG398" s="184">
        <v>646</v>
      </c>
      <c r="AH398" s="184" t="s">
        <v>175</v>
      </c>
      <c r="AI398" s="184" t="s">
        <v>176</v>
      </c>
      <c r="AJ398" s="184" t="s">
        <v>177</v>
      </c>
      <c r="AK398" s="184" t="s">
        <v>178</v>
      </c>
      <c r="AL398" s="184" t="s">
        <v>179</v>
      </c>
      <c r="AM398" s="185">
        <v>170.7</v>
      </c>
      <c r="AN398" s="185">
        <v>231.57</v>
      </c>
      <c r="AO398" s="185"/>
      <c r="AP398" s="185">
        <v>402.27</v>
      </c>
      <c r="AQ398" s="184"/>
      <c r="AR398" s="184"/>
    </row>
    <row r="399" spans="2:44" ht="14.3" x14ac:dyDescent="0.25">
      <c r="B399" s="182">
        <v>23</v>
      </c>
      <c r="C399" s="182" t="s">
        <v>563</v>
      </c>
      <c r="D399" s="182" t="s">
        <v>209</v>
      </c>
      <c r="E399" s="182" t="s">
        <v>610</v>
      </c>
      <c r="F399" s="182">
        <v>2110</v>
      </c>
      <c r="G399" s="182">
        <v>620</v>
      </c>
      <c r="H399" s="182">
        <v>2055</v>
      </c>
      <c r="I399" s="182">
        <v>540</v>
      </c>
      <c r="J399" s="182"/>
      <c r="K399" s="182">
        <v>54</v>
      </c>
      <c r="L399" s="182" t="s">
        <v>210</v>
      </c>
      <c r="M399" s="182" t="s">
        <v>163</v>
      </c>
      <c r="N399" s="182" t="s">
        <v>211</v>
      </c>
      <c r="O399" s="182" t="s">
        <v>164</v>
      </c>
      <c r="P399" s="182" t="s">
        <v>165</v>
      </c>
      <c r="Q399" s="182" t="s">
        <v>181</v>
      </c>
      <c r="R399" s="182"/>
      <c r="S399" s="182"/>
      <c r="T399" s="182" t="s">
        <v>167</v>
      </c>
      <c r="U399" s="182" t="s">
        <v>168</v>
      </c>
      <c r="V399" s="182" t="s">
        <v>169</v>
      </c>
      <c r="W399" s="182" t="s">
        <v>170</v>
      </c>
      <c r="X399" s="182"/>
      <c r="Y399" s="182" t="s">
        <v>171</v>
      </c>
      <c r="Z399" s="182" t="s">
        <v>171</v>
      </c>
      <c r="AA399" s="182"/>
      <c r="AB399" s="182"/>
      <c r="AC399" s="182"/>
      <c r="AD399" s="182"/>
      <c r="AE399" s="182"/>
      <c r="AF399" s="182">
        <v>2073</v>
      </c>
      <c r="AG399" s="182">
        <v>546</v>
      </c>
      <c r="AH399" s="182" t="s">
        <v>175</v>
      </c>
      <c r="AI399" s="182" t="s">
        <v>176</v>
      </c>
      <c r="AJ399" s="182" t="s">
        <v>177</v>
      </c>
      <c r="AK399" s="182" t="s">
        <v>178</v>
      </c>
      <c r="AL399" s="182" t="s">
        <v>179</v>
      </c>
      <c r="AM399" s="183">
        <v>166.05</v>
      </c>
      <c r="AN399" s="183">
        <v>169.84</v>
      </c>
      <c r="AO399" s="183"/>
      <c r="AP399" s="183">
        <v>335.89</v>
      </c>
      <c r="AQ399" s="182"/>
      <c r="AR399" s="182"/>
    </row>
    <row r="400" spans="2:44" ht="14.3" x14ac:dyDescent="0.25">
      <c r="B400" s="184">
        <v>23</v>
      </c>
      <c r="C400" s="184" t="s">
        <v>564</v>
      </c>
      <c r="D400" s="184" t="s">
        <v>209</v>
      </c>
      <c r="E400" s="184" t="s">
        <v>610</v>
      </c>
      <c r="F400" s="184">
        <v>2110</v>
      </c>
      <c r="G400" s="184">
        <v>620</v>
      </c>
      <c r="H400" s="184">
        <v>2055</v>
      </c>
      <c r="I400" s="184">
        <v>540</v>
      </c>
      <c r="J400" s="184"/>
      <c r="K400" s="184">
        <v>54</v>
      </c>
      <c r="L400" s="184" t="s">
        <v>210</v>
      </c>
      <c r="M400" s="184" t="s">
        <v>163</v>
      </c>
      <c r="N400" s="184" t="s">
        <v>211</v>
      </c>
      <c r="O400" s="184" t="s">
        <v>164</v>
      </c>
      <c r="P400" s="184" t="s">
        <v>165</v>
      </c>
      <c r="Q400" s="184" t="s">
        <v>181</v>
      </c>
      <c r="R400" s="184"/>
      <c r="S400" s="184"/>
      <c r="T400" s="184" t="s">
        <v>167</v>
      </c>
      <c r="U400" s="184" t="s">
        <v>168</v>
      </c>
      <c r="V400" s="184" t="s">
        <v>169</v>
      </c>
      <c r="W400" s="184" t="s">
        <v>170</v>
      </c>
      <c r="X400" s="184"/>
      <c r="Y400" s="184" t="s">
        <v>171</v>
      </c>
      <c r="Z400" s="184" t="s">
        <v>171</v>
      </c>
      <c r="AA400" s="184"/>
      <c r="AB400" s="184"/>
      <c r="AC400" s="184"/>
      <c r="AD400" s="184"/>
      <c r="AE400" s="184"/>
      <c r="AF400" s="184">
        <v>2073</v>
      </c>
      <c r="AG400" s="184">
        <v>546</v>
      </c>
      <c r="AH400" s="184" t="s">
        <v>175</v>
      </c>
      <c r="AI400" s="184" t="s">
        <v>176</v>
      </c>
      <c r="AJ400" s="184" t="s">
        <v>177</v>
      </c>
      <c r="AK400" s="184" t="s">
        <v>178</v>
      </c>
      <c r="AL400" s="184" t="s">
        <v>179</v>
      </c>
      <c r="AM400" s="185">
        <v>166.05</v>
      </c>
      <c r="AN400" s="185">
        <v>169.84</v>
      </c>
      <c r="AO400" s="185"/>
      <c r="AP400" s="185">
        <v>335.89</v>
      </c>
      <c r="AQ400" s="184"/>
      <c r="AR400" s="184"/>
    </row>
    <row r="401" spans="2:44" ht="14.3" x14ac:dyDescent="0.25">
      <c r="B401" s="182">
        <v>23</v>
      </c>
      <c r="C401" s="182" t="s">
        <v>565</v>
      </c>
      <c r="D401" s="182" t="s">
        <v>209</v>
      </c>
      <c r="E401" s="182" t="s">
        <v>610</v>
      </c>
      <c r="F401" s="182">
        <v>2110</v>
      </c>
      <c r="G401" s="182">
        <v>620</v>
      </c>
      <c r="H401" s="182">
        <v>2055</v>
      </c>
      <c r="I401" s="182">
        <v>540</v>
      </c>
      <c r="J401" s="182"/>
      <c r="K401" s="182">
        <v>54</v>
      </c>
      <c r="L401" s="182" t="s">
        <v>210</v>
      </c>
      <c r="M401" s="182" t="s">
        <v>163</v>
      </c>
      <c r="N401" s="182" t="s">
        <v>211</v>
      </c>
      <c r="O401" s="182" t="s">
        <v>164</v>
      </c>
      <c r="P401" s="182" t="s">
        <v>165</v>
      </c>
      <c r="Q401" s="182" t="s">
        <v>181</v>
      </c>
      <c r="R401" s="182"/>
      <c r="S401" s="182"/>
      <c r="T401" s="182" t="s">
        <v>167</v>
      </c>
      <c r="U401" s="182" t="s">
        <v>168</v>
      </c>
      <c r="V401" s="182" t="s">
        <v>169</v>
      </c>
      <c r="W401" s="182" t="s">
        <v>170</v>
      </c>
      <c r="X401" s="182"/>
      <c r="Y401" s="182" t="s">
        <v>171</v>
      </c>
      <c r="Z401" s="182" t="s">
        <v>171</v>
      </c>
      <c r="AA401" s="182"/>
      <c r="AB401" s="182"/>
      <c r="AC401" s="182"/>
      <c r="AD401" s="182"/>
      <c r="AE401" s="182"/>
      <c r="AF401" s="182">
        <v>2073</v>
      </c>
      <c r="AG401" s="182">
        <v>546</v>
      </c>
      <c r="AH401" s="182" t="s">
        <v>175</v>
      </c>
      <c r="AI401" s="182" t="s">
        <v>176</v>
      </c>
      <c r="AJ401" s="182" t="s">
        <v>177</v>
      </c>
      <c r="AK401" s="182" t="s">
        <v>178</v>
      </c>
      <c r="AL401" s="182" t="s">
        <v>179</v>
      </c>
      <c r="AM401" s="183">
        <v>166.05</v>
      </c>
      <c r="AN401" s="183">
        <v>169.84</v>
      </c>
      <c r="AO401" s="183"/>
      <c r="AP401" s="183">
        <v>335.89</v>
      </c>
      <c r="AQ401" s="182"/>
      <c r="AR401" s="182"/>
    </row>
    <row r="402" spans="2:44" ht="14.3" x14ac:dyDescent="0.25">
      <c r="B402" s="184">
        <v>33</v>
      </c>
      <c r="C402" s="184" t="s">
        <v>566</v>
      </c>
      <c r="D402" s="184" t="s">
        <v>209</v>
      </c>
      <c r="E402" s="184" t="s">
        <v>610</v>
      </c>
      <c r="F402" s="184">
        <v>2110</v>
      </c>
      <c r="G402" s="184">
        <v>1750</v>
      </c>
      <c r="H402" s="184">
        <v>2055</v>
      </c>
      <c r="I402" s="184">
        <v>833</v>
      </c>
      <c r="J402" s="184">
        <v>833</v>
      </c>
      <c r="K402" s="184">
        <v>54</v>
      </c>
      <c r="L402" s="184" t="s">
        <v>214</v>
      </c>
      <c r="M402" s="184" t="s">
        <v>163</v>
      </c>
      <c r="N402" s="184" t="s">
        <v>215</v>
      </c>
      <c r="O402" s="184" t="s">
        <v>164</v>
      </c>
      <c r="P402" s="184" t="s">
        <v>165</v>
      </c>
      <c r="Q402" s="184" t="s">
        <v>181</v>
      </c>
      <c r="R402" s="184" t="s">
        <v>165</v>
      </c>
      <c r="S402" s="184" t="s">
        <v>181</v>
      </c>
      <c r="T402" s="184" t="s">
        <v>187</v>
      </c>
      <c r="U402" s="184" t="s">
        <v>168</v>
      </c>
      <c r="V402" s="184" t="s">
        <v>169</v>
      </c>
      <c r="W402" s="184" t="s">
        <v>170</v>
      </c>
      <c r="X402" s="184" t="s">
        <v>170</v>
      </c>
      <c r="Y402" s="184" t="s">
        <v>171</v>
      </c>
      <c r="Z402" s="184" t="s">
        <v>171</v>
      </c>
      <c r="AA402" s="184"/>
      <c r="AB402" s="184"/>
      <c r="AC402" s="184"/>
      <c r="AD402" s="184"/>
      <c r="AE402" s="184"/>
      <c r="AF402" s="184">
        <v>2073</v>
      </c>
      <c r="AG402" s="184">
        <v>1676</v>
      </c>
      <c r="AH402" s="184" t="s">
        <v>175</v>
      </c>
      <c r="AI402" s="184" t="s">
        <v>176</v>
      </c>
      <c r="AJ402" s="184" t="s">
        <v>177</v>
      </c>
      <c r="AK402" s="184" t="s">
        <v>178</v>
      </c>
      <c r="AL402" s="184" t="s">
        <v>179</v>
      </c>
      <c r="AM402" s="185">
        <v>192.14</v>
      </c>
      <c r="AN402" s="185">
        <v>780.34</v>
      </c>
      <c r="AO402" s="185"/>
      <c r="AP402" s="185">
        <v>972.48</v>
      </c>
      <c r="AQ402" s="184"/>
      <c r="AR402" s="184"/>
    </row>
    <row r="403" spans="2:44" ht="14.3" x14ac:dyDescent="0.25">
      <c r="B403" s="182">
        <v>23</v>
      </c>
      <c r="C403" s="182" t="s">
        <v>567</v>
      </c>
      <c r="D403" s="182" t="s">
        <v>209</v>
      </c>
      <c r="E403" s="182" t="s">
        <v>610</v>
      </c>
      <c r="F403" s="182">
        <v>2110</v>
      </c>
      <c r="G403" s="182">
        <v>620</v>
      </c>
      <c r="H403" s="182">
        <v>2055</v>
      </c>
      <c r="I403" s="182">
        <v>540</v>
      </c>
      <c r="J403" s="182"/>
      <c r="K403" s="182">
        <v>54</v>
      </c>
      <c r="L403" s="182" t="s">
        <v>210</v>
      </c>
      <c r="M403" s="182" t="s">
        <v>163</v>
      </c>
      <c r="N403" s="182" t="s">
        <v>211</v>
      </c>
      <c r="O403" s="182" t="s">
        <v>164</v>
      </c>
      <c r="P403" s="182" t="s">
        <v>165</v>
      </c>
      <c r="Q403" s="182" t="s">
        <v>181</v>
      </c>
      <c r="R403" s="182"/>
      <c r="S403" s="182"/>
      <c r="T403" s="182" t="s">
        <v>167</v>
      </c>
      <c r="U403" s="182" t="s">
        <v>168</v>
      </c>
      <c r="V403" s="182" t="s">
        <v>169</v>
      </c>
      <c r="W403" s="182" t="s">
        <v>170</v>
      </c>
      <c r="X403" s="182"/>
      <c r="Y403" s="182" t="s">
        <v>171</v>
      </c>
      <c r="Z403" s="182" t="s">
        <v>171</v>
      </c>
      <c r="AA403" s="182"/>
      <c r="AB403" s="182"/>
      <c r="AC403" s="182"/>
      <c r="AD403" s="182"/>
      <c r="AE403" s="182"/>
      <c r="AF403" s="182">
        <v>2073</v>
      </c>
      <c r="AG403" s="182">
        <v>546</v>
      </c>
      <c r="AH403" s="182" t="s">
        <v>175</v>
      </c>
      <c r="AI403" s="182" t="s">
        <v>176</v>
      </c>
      <c r="AJ403" s="182" t="s">
        <v>177</v>
      </c>
      <c r="AK403" s="182" t="s">
        <v>178</v>
      </c>
      <c r="AL403" s="182" t="s">
        <v>179</v>
      </c>
      <c r="AM403" s="183">
        <v>166.05</v>
      </c>
      <c r="AN403" s="183">
        <v>169.84</v>
      </c>
      <c r="AO403" s="183"/>
      <c r="AP403" s="183">
        <v>335.89</v>
      </c>
      <c r="AQ403" s="182"/>
      <c r="AR403" s="182"/>
    </row>
    <row r="404" spans="2:44" ht="14.3" x14ac:dyDescent="0.25">
      <c r="B404" s="184">
        <v>30</v>
      </c>
      <c r="C404" s="184" t="s">
        <v>568</v>
      </c>
      <c r="D404" s="184" t="s">
        <v>209</v>
      </c>
      <c r="E404" s="184" t="s">
        <v>610</v>
      </c>
      <c r="F404" s="184">
        <v>2110</v>
      </c>
      <c r="G404" s="184">
        <v>1450</v>
      </c>
      <c r="H404" s="184">
        <v>2055</v>
      </c>
      <c r="I404" s="184">
        <v>683</v>
      </c>
      <c r="J404" s="184">
        <v>683</v>
      </c>
      <c r="K404" s="184">
        <v>54</v>
      </c>
      <c r="L404" s="184" t="s">
        <v>214</v>
      </c>
      <c r="M404" s="184" t="s">
        <v>163</v>
      </c>
      <c r="N404" s="184" t="s">
        <v>215</v>
      </c>
      <c r="O404" s="184" t="s">
        <v>164</v>
      </c>
      <c r="P404" s="184" t="s">
        <v>165</v>
      </c>
      <c r="Q404" s="184" t="s">
        <v>181</v>
      </c>
      <c r="R404" s="184" t="s">
        <v>165</v>
      </c>
      <c r="S404" s="184" t="s">
        <v>181</v>
      </c>
      <c r="T404" s="184" t="s">
        <v>187</v>
      </c>
      <c r="U404" s="184" t="s">
        <v>168</v>
      </c>
      <c r="V404" s="184" t="s">
        <v>169</v>
      </c>
      <c r="W404" s="184" t="s">
        <v>170</v>
      </c>
      <c r="X404" s="184" t="s">
        <v>170</v>
      </c>
      <c r="Y404" s="184" t="s">
        <v>171</v>
      </c>
      <c r="Z404" s="184" t="s">
        <v>171</v>
      </c>
      <c r="AA404" s="184"/>
      <c r="AB404" s="184"/>
      <c r="AC404" s="184"/>
      <c r="AD404" s="184"/>
      <c r="AE404" s="184"/>
      <c r="AF404" s="184">
        <v>2073</v>
      </c>
      <c r="AG404" s="184">
        <v>1376</v>
      </c>
      <c r="AH404" s="184" t="s">
        <v>175</v>
      </c>
      <c r="AI404" s="184" t="s">
        <v>176</v>
      </c>
      <c r="AJ404" s="184" t="s">
        <v>177</v>
      </c>
      <c r="AK404" s="184" t="s">
        <v>178</v>
      </c>
      <c r="AL404" s="184" t="s">
        <v>179</v>
      </c>
      <c r="AM404" s="185">
        <v>185.95</v>
      </c>
      <c r="AN404" s="185">
        <v>756.76</v>
      </c>
      <c r="AO404" s="185"/>
      <c r="AP404" s="185">
        <v>942.71</v>
      </c>
      <c r="AQ404" s="184"/>
      <c r="AR404" s="184"/>
    </row>
    <row r="405" spans="2:44" ht="14.3" x14ac:dyDescent="0.25">
      <c r="B405" s="182">
        <v>25</v>
      </c>
      <c r="C405" s="182" t="s">
        <v>569</v>
      </c>
      <c r="D405" s="182" t="s">
        <v>209</v>
      </c>
      <c r="E405" s="182" t="s">
        <v>610</v>
      </c>
      <c r="F405" s="182">
        <v>2110</v>
      </c>
      <c r="G405" s="182">
        <v>820</v>
      </c>
      <c r="H405" s="182">
        <v>2055</v>
      </c>
      <c r="I405" s="182">
        <v>740</v>
      </c>
      <c r="J405" s="182"/>
      <c r="K405" s="182">
        <v>54</v>
      </c>
      <c r="L405" s="182" t="s">
        <v>210</v>
      </c>
      <c r="M405" s="182" t="s">
        <v>163</v>
      </c>
      <c r="N405" s="182" t="s">
        <v>211</v>
      </c>
      <c r="O405" s="182" t="s">
        <v>164</v>
      </c>
      <c r="P405" s="182" t="s">
        <v>165</v>
      </c>
      <c r="Q405" s="182" t="s">
        <v>181</v>
      </c>
      <c r="R405" s="182"/>
      <c r="S405" s="182"/>
      <c r="T405" s="182" t="s">
        <v>167</v>
      </c>
      <c r="U405" s="182" t="s">
        <v>168</v>
      </c>
      <c r="V405" s="182" t="s">
        <v>169</v>
      </c>
      <c r="W405" s="182" t="s">
        <v>170</v>
      </c>
      <c r="X405" s="182"/>
      <c r="Y405" s="182" t="s">
        <v>171</v>
      </c>
      <c r="Z405" s="182" t="s">
        <v>171</v>
      </c>
      <c r="AA405" s="182"/>
      <c r="AB405" s="182"/>
      <c r="AC405" s="182"/>
      <c r="AD405" s="182"/>
      <c r="AE405" s="182"/>
      <c r="AF405" s="182">
        <v>2073</v>
      </c>
      <c r="AG405" s="182">
        <v>746</v>
      </c>
      <c r="AH405" s="182" t="s">
        <v>175</v>
      </c>
      <c r="AI405" s="182" t="s">
        <v>176</v>
      </c>
      <c r="AJ405" s="182" t="s">
        <v>177</v>
      </c>
      <c r="AK405" s="182" t="s">
        <v>178</v>
      </c>
      <c r="AL405" s="182" t="s">
        <v>179</v>
      </c>
      <c r="AM405" s="183">
        <v>171.49</v>
      </c>
      <c r="AN405" s="183">
        <v>239.43</v>
      </c>
      <c r="AO405" s="183"/>
      <c r="AP405" s="183">
        <v>410.92</v>
      </c>
      <c r="AQ405" s="182"/>
      <c r="AR405" s="182"/>
    </row>
    <row r="406" spans="2:44" ht="14.3" x14ac:dyDescent="0.25">
      <c r="B406" s="184">
        <v>23</v>
      </c>
      <c r="C406" s="184" t="s">
        <v>570</v>
      </c>
      <c r="D406" s="184" t="s">
        <v>209</v>
      </c>
      <c r="E406" s="184" t="s">
        <v>610</v>
      </c>
      <c r="F406" s="184">
        <v>2110</v>
      </c>
      <c r="G406" s="184">
        <v>620</v>
      </c>
      <c r="H406" s="184">
        <v>2055</v>
      </c>
      <c r="I406" s="184">
        <v>540</v>
      </c>
      <c r="J406" s="184"/>
      <c r="K406" s="184">
        <v>54</v>
      </c>
      <c r="L406" s="184" t="s">
        <v>210</v>
      </c>
      <c r="M406" s="184" t="s">
        <v>163</v>
      </c>
      <c r="N406" s="184" t="s">
        <v>211</v>
      </c>
      <c r="O406" s="184" t="s">
        <v>164</v>
      </c>
      <c r="P406" s="184" t="s">
        <v>165</v>
      </c>
      <c r="Q406" s="184" t="s">
        <v>181</v>
      </c>
      <c r="R406" s="184"/>
      <c r="S406" s="184"/>
      <c r="T406" s="184" t="s">
        <v>167</v>
      </c>
      <c r="U406" s="184" t="s">
        <v>168</v>
      </c>
      <c r="V406" s="184" t="s">
        <v>169</v>
      </c>
      <c r="W406" s="184" t="s">
        <v>170</v>
      </c>
      <c r="X406" s="184"/>
      <c r="Y406" s="184" t="s">
        <v>171</v>
      </c>
      <c r="Z406" s="184" t="s">
        <v>171</v>
      </c>
      <c r="AA406" s="184"/>
      <c r="AB406" s="184"/>
      <c r="AC406" s="184"/>
      <c r="AD406" s="184"/>
      <c r="AE406" s="184"/>
      <c r="AF406" s="184">
        <v>2073</v>
      </c>
      <c r="AG406" s="184">
        <v>546</v>
      </c>
      <c r="AH406" s="184" t="s">
        <v>175</v>
      </c>
      <c r="AI406" s="184" t="s">
        <v>176</v>
      </c>
      <c r="AJ406" s="184" t="s">
        <v>177</v>
      </c>
      <c r="AK406" s="184" t="s">
        <v>178</v>
      </c>
      <c r="AL406" s="184" t="s">
        <v>179</v>
      </c>
      <c r="AM406" s="185">
        <v>166.05</v>
      </c>
      <c r="AN406" s="185">
        <v>169.84</v>
      </c>
      <c r="AO406" s="185"/>
      <c r="AP406" s="185">
        <v>335.89</v>
      </c>
      <c r="AQ406" s="184"/>
      <c r="AR406" s="184"/>
    </row>
    <row r="407" spans="2:44" ht="14.3" x14ac:dyDescent="0.25">
      <c r="B407" s="182">
        <v>29</v>
      </c>
      <c r="C407" s="182" t="s">
        <v>571</v>
      </c>
      <c r="D407" s="182" t="s">
        <v>209</v>
      </c>
      <c r="E407" s="182" t="s">
        <v>610</v>
      </c>
      <c r="F407" s="182">
        <v>2110</v>
      </c>
      <c r="G407" s="182">
        <v>1020</v>
      </c>
      <c r="H407" s="182">
        <v>2055</v>
      </c>
      <c r="I407" s="182">
        <v>940</v>
      </c>
      <c r="J407" s="182"/>
      <c r="K407" s="182">
        <v>54</v>
      </c>
      <c r="L407" s="182" t="s">
        <v>219</v>
      </c>
      <c r="M407" s="182" t="s">
        <v>163</v>
      </c>
      <c r="N407" s="182" t="s">
        <v>215</v>
      </c>
      <c r="O407" s="182" t="s">
        <v>164</v>
      </c>
      <c r="P407" s="182" t="s">
        <v>165</v>
      </c>
      <c r="Q407" s="182" t="s">
        <v>181</v>
      </c>
      <c r="R407" s="182"/>
      <c r="S407" s="182"/>
      <c r="T407" s="182" t="s">
        <v>167</v>
      </c>
      <c r="U407" s="182" t="s">
        <v>168</v>
      </c>
      <c r="V407" s="182" t="s">
        <v>169</v>
      </c>
      <c r="W407" s="182" t="s">
        <v>170</v>
      </c>
      <c r="X407" s="182"/>
      <c r="Y407" s="182" t="s">
        <v>171</v>
      </c>
      <c r="Z407" s="182" t="s">
        <v>171</v>
      </c>
      <c r="AA407" s="182"/>
      <c r="AB407" s="182"/>
      <c r="AC407" s="182"/>
      <c r="AD407" s="182"/>
      <c r="AE407" s="182"/>
      <c r="AF407" s="182">
        <v>2073</v>
      </c>
      <c r="AG407" s="182">
        <v>946</v>
      </c>
      <c r="AH407" s="182" t="s">
        <v>175</v>
      </c>
      <c r="AI407" s="182" t="s">
        <v>176</v>
      </c>
      <c r="AJ407" s="182" t="s">
        <v>177</v>
      </c>
      <c r="AK407" s="182" t="s">
        <v>178</v>
      </c>
      <c r="AL407" s="182" t="s">
        <v>179</v>
      </c>
      <c r="AM407" s="183">
        <v>178.79</v>
      </c>
      <c r="AN407" s="183">
        <v>350.79</v>
      </c>
      <c r="AO407" s="183"/>
      <c r="AP407" s="183">
        <v>529.58000000000004</v>
      </c>
      <c r="AQ407" s="182" t="s">
        <v>220</v>
      </c>
      <c r="AR407" s="182"/>
    </row>
    <row r="408" spans="2:44" ht="14.3" x14ac:dyDescent="0.25">
      <c r="B408" s="184">
        <v>24</v>
      </c>
      <c r="C408" s="184" t="s">
        <v>572</v>
      </c>
      <c r="D408" s="184" t="s">
        <v>209</v>
      </c>
      <c r="E408" s="184" t="s">
        <v>610</v>
      </c>
      <c r="F408" s="184">
        <v>2110</v>
      </c>
      <c r="G408" s="184">
        <v>720</v>
      </c>
      <c r="H408" s="184">
        <v>2055</v>
      </c>
      <c r="I408" s="184">
        <v>640</v>
      </c>
      <c r="J408" s="184"/>
      <c r="K408" s="184">
        <v>54</v>
      </c>
      <c r="L408" s="184" t="s">
        <v>210</v>
      </c>
      <c r="M408" s="184" t="s">
        <v>163</v>
      </c>
      <c r="N408" s="184" t="s">
        <v>211</v>
      </c>
      <c r="O408" s="184" t="s">
        <v>164</v>
      </c>
      <c r="P408" s="184" t="s">
        <v>165</v>
      </c>
      <c r="Q408" s="184" t="s">
        <v>181</v>
      </c>
      <c r="R408" s="184"/>
      <c r="S408" s="184"/>
      <c r="T408" s="184" t="s">
        <v>167</v>
      </c>
      <c r="U408" s="184" t="s">
        <v>168</v>
      </c>
      <c r="V408" s="184" t="s">
        <v>169</v>
      </c>
      <c r="W408" s="184" t="s">
        <v>170</v>
      </c>
      <c r="X408" s="184"/>
      <c r="Y408" s="184" t="s">
        <v>171</v>
      </c>
      <c r="Z408" s="184" t="s">
        <v>171</v>
      </c>
      <c r="AA408" s="184"/>
      <c r="AB408" s="184"/>
      <c r="AC408" s="184"/>
      <c r="AD408" s="184"/>
      <c r="AE408" s="184"/>
      <c r="AF408" s="184">
        <v>2073</v>
      </c>
      <c r="AG408" s="184">
        <v>646</v>
      </c>
      <c r="AH408" s="184" t="s">
        <v>175</v>
      </c>
      <c r="AI408" s="184" t="s">
        <v>176</v>
      </c>
      <c r="AJ408" s="184" t="s">
        <v>177</v>
      </c>
      <c r="AK408" s="184" t="s">
        <v>178</v>
      </c>
      <c r="AL408" s="184" t="s">
        <v>179</v>
      </c>
      <c r="AM408" s="185">
        <v>170.7</v>
      </c>
      <c r="AN408" s="185">
        <v>231.57</v>
      </c>
      <c r="AO408" s="185"/>
      <c r="AP408" s="185">
        <v>402.27</v>
      </c>
      <c r="AQ408" s="184"/>
      <c r="AR408" s="184"/>
    </row>
    <row r="409" spans="2:44" ht="14.3" x14ac:dyDescent="0.25">
      <c r="B409" s="182">
        <v>32</v>
      </c>
      <c r="C409" s="182" t="s">
        <v>573</v>
      </c>
      <c r="D409" s="182" t="s">
        <v>209</v>
      </c>
      <c r="E409" s="182" t="s">
        <v>610</v>
      </c>
      <c r="F409" s="182">
        <v>2110</v>
      </c>
      <c r="G409" s="182">
        <v>1650</v>
      </c>
      <c r="H409" s="182">
        <v>2055</v>
      </c>
      <c r="I409" s="182">
        <v>783</v>
      </c>
      <c r="J409" s="182">
        <v>783</v>
      </c>
      <c r="K409" s="182">
        <v>54</v>
      </c>
      <c r="L409" s="182" t="s">
        <v>214</v>
      </c>
      <c r="M409" s="182" t="s">
        <v>163</v>
      </c>
      <c r="N409" s="182" t="s">
        <v>215</v>
      </c>
      <c r="O409" s="182" t="s">
        <v>164</v>
      </c>
      <c r="P409" s="182" t="s">
        <v>165</v>
      </c>
      <c r="Q409" s="182" t="s">
        <v>181</v>
      </c>
      <c r="R409" s="182" t="s">
        <v>165</v>
      </c>
      <c r="S409" s="182" t="s">
        <v>181</v>
      </c>
      <c r="T409" s="182" t="s">
        <v>187</v>
      </c>
      <c r="U409" s="182" t="s">
        <v>168</v>
      </c>
      <c r="V409" s="182" t="s">
        <v>169</v>
      </c>
      <c r="W409" s="182" t="s">
        <v>170</v>
      </c>
      <c r="X409" s="182" t="s">
        <v>170</v>
      </c>
      <c r="Y409" s="182" t="s">
        <v>171</v>
      </c>
      <c r="Z409" s="182" t="s">
        <v>171</v>
      </c>
      <c r="AA409" s="182"/>
      <c r="AB409" s="182"/>
      <c r="AC409" s="182"/>
      <c r="AD409" s="182"/>
      <c r="AE409" s="182"/>
      <c r="AF409" s="182">
        <v>2073</v>
      </c>
      <c r="AG409" s="182">
        <v>1576</v>
      </c>
      <c r="AH409" s="182" t="s">
        <v>175</v>
      </c>
      <c r="AI409" s="182" t="s">
        <v>176</v>
      </c>
      <c r="AJ409" s="182" t="s">
        <v>177</v>
      </c>
      <c r="AK409" s="182" t="s">
        <v>178</v>
      </c>
      <c r="AL409" s="182" t="s">
        <v>179</v>
      </c>
      <c r="AM409" s="183">
        <v>191.38</v>
      </c>
      <c r="AN409" s="183">
        <v>772.5</v>
      </c>
      <c r="AO409" s="183"/>
      <c r="AP409" s="183">
        <v>963.88</v>
      </c>
      <c r="AQ409" s="182"/>
      <c r="AR409" s="182"/>
    </row>
    <row r="410" spans="2:44" ht="14.3" x14ac:dyDescent="0.25">
      <c r="B410" s="184">
        <v>23</v>
      </c>
      <c r="C410" s="184" t="s">
        <v>574</v>
      </c>
      <c r="D410" s="184" t="s">
        <v>209</v>
      </c>
      <c r="E410" s="184" t="s">
        <v>610</v>
      </c>
      <c r="F410" s="184">
        <v>2110</v>
      </c>
      <c r="G410" s="184">
        <v>620</v>
      </c>
      <c r="H410" s="184">
        <v>2055</v>
      </c>
      <c r="I410" s="184">
        <v>540</v>
      </c>
      <c r="J410" s="184"/>
      <c r="K410" s="184">
        <v>54</v>
      </c>
      <c r="L410" s="184" t="s">
        <v>210</v>
      </c>
      <c r="M410" s="184" t="s">
        <v>163</v>
      </c>
      <c r="N410" s="184" t="s">
        <v>211</v>
      </c>
      <c r="O410" s="184" t="s">
        <v>164</v>
      </c>
      <c r="P410" s="184" t="s">
        <v>165</v>
      </c>
      <c r="Q410" s="184" t="s">
        <v>181</v>
      </c>
      <c r="R410" s="184"/>
      <c r="S410" s="184"/>
      <c r="T410" s="184" t="s">
        <v>167</v>
      </c>
      <c r="U410" s="184" t="s">
        <v>168</v>
      </c>
      <c r="V410" s="184" t="s">
        <v>169</v>
      </c>
      <c r="W410" s="184" t="s">
        <v>170</v>
      </c>
      <c r="X410" s="184"/>
      <c r="Y410" s="184" t="s">
        <v>171</v>
      </c>
      <c r="Z410" s="184" t="s">
        <v>171</v>
      </c>
      <c r="AA410" s="184"/>
      <c r="AB410" s="184"/>
      <c r="AC410" s="184"/>
      <c r="AD410" s="184"/>
      <c r="AE410" s="184"/>
      <c r="AF410" s="184">
        <v>2073</v>
      </c>
      <c r="AG410" s="184">
        <v>546</v>
      </c>
      <c r="AH410" s="184" t="s">
        <v>175</v>
      </c>
      <c r="AI410" s="184" t="s">
        <v>176</v>
      </c>
      <c r="AJ410" s="184" t="s">
        <v>177</v>
      </c>
      <c r="AK410" s="184" t="s">
        <v>178</v>
      </c>
      <c r="AL410" s="184" t="s">
        <v>179</v>
      </c>
      <c r="AM410" s="185">
        <v>166.05</v>
      </c>
      <c r="AN410" s="185">
        <v>169.84</v>
      </c>
      <c r="AO410" s="185"/>
      <c r="AP410" s="185">
        <v>335.89</v>
      </c>
      <c r="AQ410" s="184"/>
      <c r="AR410" s="184"/>
    </row>
    <row r="411" spans="2:44" ht="14.3" x14ac:dyDescent="0.25">
      <c r="B411" s="182">
        <v>7</v>
      </c>
      <c r="C411" s="182" t="s">
        <v>575</v>
      </c>
      <c r="D411" s="182" t="s">
        <v>183</v>
      </c>
      <c r="E411" s="182" t="s">
        <v>609</v>
      </c>
      <c r="F411" s="182">
        <v>2110</v>
      </c>
      <c r="G411" s="182">
        <v>1020</v>
      </c>
      <c r="H411" s="182">
        <v>2055</v>
      </c>
      <c r="I411" s="182">
        <v>940</v>
      </c>
      <c r="J411" s="182"/>
      <c r="K411" s="182">
        <v>54</v>
      </c>
      <c r="L411" s="182" t="s">
        <v>162</v>
      </c>
      <c r="M411" s="182" t="s">
        <v>163</v>
      </c>
      <c r="N411" s="182" t="s">
        <v>186</v>
      </c>
      <c r="O411" s="182" t="s">
        <v>164</v>
      </c>
      <c r="P411" s="182" t="s">
        <v>165</v>
      </c>
      <c r="Q411" s="182" t="s">
        <v>181</v>
      </c>
      <c r="R411" s="182"/>
      <c r="S411" s="182"/>
      <c r="T411" s="182" t="s">
        <v>167</v>
      </c>
      <c r="U411" s="182" t="s">
        <v>168</v>
      </c>
      <c r="V411" s="182" t="s">
        <v>169</v>
      </c>
      <c r="W411" s="182" t="s">
        <v>170</v>
      </c>
      <c r="X411" s="182"/>
      <c r="Y411" s="182" t="s">
        <v>171</v>
      </c>
      <c r="Z411" s="182" t="s">
        <v>171</v>
      </c>
      <c r="AA411" s="182"/>
      <c r="AB411" s="182"/>
      <c r="AC411" s="182"/>
      <c r="AD411" s="182"/>
      <c r="AE411" s="182"/>
      <c r="AF411" s="182">
        <v>2073</v>
      </c>
      <c r="AG411" s="182">
        <v>946</v>
      </c>
      <c r="AH411" s="182" t="s">
        <v>175</v>
      </c>
      <c r="AI411" s="182" t="s">
        <v>176</v>
      </c>
      <c r="AJ411" s="182" t="s">
        <v>177</v>
      </c>
      <c r="AK411" s="182" t="s">
        <v>178</v>
      </c>
      <c r="AL411" s="182" t="s">
        <v>179</v>
      </c>
      <c r="AM411" s="183">
        <v>197.11</v>
      </c>
      <c r="AN411" s="183">
        <v>202.95</v>
      </c>
      <c r="AO411" s="183"/>
      <c r="AP411" s="183">
        <v>400.06</v>
      </c>
      <c r="AQ411" s="182"/>
      <c r="AR411" s="182"/>
    </row>
    <row r="412" spans="2:44" ht="14.3" x14ac:dyDescent="0.25">
      <c r="B412" s="184">
        <v>2</v>
      </c>
      <c r="C412" s="184" t="s">
        <v>576</v>
      </c>
      <c r="D412" s="184" t="s">
        <v>183</v>
      </c>
      <c r="E412" s="184" t="s">
        <v>609</v>
      </c>
      <c r="F412" s="184">
        <v>2110</v>
      </c>
      <c r="G412" s="184">
        <v>820</v>
      </c>
      <c r="H412" s="184">
        <v>2055</v>
      </c>
      <c r="I412" s="184">
        <v>740</v>
      </c>
      <c r="J412" s="184"/>
      <c r="K412" s="184">
        <v>54</v>
      </c>
      <c r="L412" s="184" t="s">
        <v>162</v>
      </c>
      <c r="M412" s="184" t="s">
        <v>163</v>
      </c>
      <c r="N412" s="184" t="s">
        <v>186</v>
      </c>
      <c r="O412" s="184" t="s">
        <v>164</v>
      </c>
      <c r="P412" s="184" t="s">
        <v>165</v>
      </c>
      <c r="Q412" s="184" t="s">
        <v>166</v>
      </c>
      <c r="R412" s="184"/>
      <c r="S412" s="184"/>
      <c r="T412" s="184" t="s">
        <v>167</v>
      </c>
      <c r="U412" s="184" t="s">
        <v>168</v>
      </c>
      <c r="V412" s="184" t="s">
        <v>169</v>
      </c>
      <c r="W412" s="184" t="s">
        <v>170</v>
      </c>
      <c r="X412" s="184"/>
      <c r="Y412" s="184" t="s">
        <v>171</v>
      </c>
      <c r="Z412" s="184" t="s">
        <v>171</v>
      </c>
      <c r="AA412" s="184"/>
      <c r="AB412" s="184"/>
      <c r="AC412" s="184"/>
      <c r="AD412" s="184"/>
      <c r="AE412" s="184"/>
      <c r="AF412" s="184">
        <v>2073</v>
      </c>
      <c r="AG412" s="184">
        <v>746</v>
      </c>
      <c r="AH412" s="184" t="s">
        <v>175</v>
      </c>
      <c r="AI412" s="184" t="s">
        <v>176</v>
      </c>
      <c r="AJ412" s="184" t="s">
        <v>177</v>
      </c>
      <c r="AK412" s="184" t="s">
        <v>178</v>
      </c>
      <c r="AL412" s="184" t="s">
        <v>179</v>
      </c>
      <c r="AM412" s="185">
        <v>188.83</v>
      </c>
      <c r="AN412" s="185">
        <v>171.44</v>
      </c>
      <c r="AO412" s="185"/>
      <c r="AP412" s="185">
        <v>360.27</v>
      </c>
      <c r="AQ412" s="184"/>
      <c r="AR412" s="184"/>
    </row>
    <row r="413" spans="2:44" ht="14.3" x14ac:dyDescent="0.25">
      <c r="B413" s="182">
        <v>24</v>
      </c>
      <c r="C413" s="182" t="s">
        <v>577</v>
      </c>
      <c r="D413" s="182" t="s">
        <v>209</v>
      </c>
      <c r="E413" s="182" t="s">
        <v>610</v>
      </c>
      <c r="F413" s="182">
        <v>2110</v>
      </c>
      <c r="G413" s="182">
        <v>720</v>
      </c>
      <c r="H413" s="182">
        <v>2055</v>
      </c>
      <c r="I413" s="182">
        <v>640</v>
      </c>
      <c r="J413" s="182"/>
      <c r="K413" s="182">
        <v>54</v>
      </c>
      <c r="L413" s="182" t="s">
        <v>210</v>
      </c>
      <c r="M413" s="182" t="s">
        <v>163</v>
      </c>
      <c r="N413" s="182" t="s">
        <v>211</v>
      </c>
      <c r="O413" s="182" t="s">
        <v>164</v>
      </c>
      <c r="P413" s="182" t="s">
        <v>165</v>
      </c>
      <c r="Q413" s="182" t="s">
        <v>181</v>
      </c>
      <c r="R413" s="182"/>
      <c r="S413" s="182"/>
      <c r="T413" s="182" t="s">
        <v>167</v>
      </c>
      <c r="U413" s="182" t="s">
        <v>168</v>
      </c>
      <c r="V413" s="182" t="s">
        <v>169</v>
      </c>
      <c r="W413" s="182" t="s">
        <v>170</v>
      </c>
      <c r="X413" s="182"/>
      <c r="Y413" s="182" t="s">
        <v>171</v>
      </c>
      <c r="Z413" s="182" t="s">
        <v>171</v>
      </c>
      <c r="AA413" s="182"/>
      <c r="AB413" s="182"/>
      <c r="AC413" s="182"/>
      <c r="AD413" s="182"/>
      <c r="AE413" s="182"/>
      <c r="AF413" s="182">
        <v>2073</v>
      </c>
      <c r="AG413" s="182">
        <v>646</v>
      </c>
      <c r="AH413" s="182" t="s">
        <v>175</v>
      </c>
      <c r="AI413" s="182" t="s">
        <v>176</v>
      </c>
      <c r="AJ413" s="182" t="s">
        <v>177</v>
      </c>
      <c r="AK413" s="182" t="s">
        <v>178</v>
      </c>
      <c r="AL413" s="182" t="s">
        <v>179</v>
      </c>
      <c r="AM413" s="183">
        <v>170.7</v>
      </c>
      <c r="AN413" s="183">
        <v>231.57</v>
      </c>
      <c r="AO413" s="183"/>
      <c r="AP413" s="183">
        <v>402.27</v>
      </c>
      <c r="AQ413" s="182"/>
      <c r="AR413" s="182"/>
    </row>
    <row r="414" spans="2:44" ht="14.3" x14ac:dyDescent="0.25">
      <c r="B414" s="184">
        <v>32</v>
      </c>
      <c r="C414" s="184" t="s">
        <v>578</v>
      </c>
      <c r="D414" s="184" t="s">
        <v>209</v>
      </c>
      <c r="E414" s="184" t="s">
        <v>610</v>
      </c>
      <c r="F414" s="184">
        <v>2110</v>
      </c>
      <c r="G414" s="184">
        <v>1650</v>
      </c>
      <c r="H414" s="184">
        <v>2055</v>
      </c>
      <c r="I414" s="184">
        <v>783</v>
      </c>
      <c r="J414" s="184">
        <v>783</v>
      </c>
      <c r="K414" s="184">
        <v>54</v>
      </c>
      <c r="L414" s="184" t="s">
        <v>214</v>
      </c>
      <c r="M414" s="184" t="s">
        <v>163</v>
      </c>
      <c r="N414" s="184" t="s">
        <v>215</v>
      </c>
      <c r="O414" s="184" t="s">
        <v>164</v>
      </c>
      <c r="P414" s="184" t="s">
        <v>165</v>
      </c>
      <c r="Q414" s="184" t="s">
        <v>181</v>
      </c>
      <c r="R414" s="184" t="s">
        <v>165</v>
      </c>
      <c r="S414" s="184" t="s">
        <v>181</v>
      </c>
      <c r="T414" s="184" t="s">
        <v>187</v>
      </c>
      <c r="U414" s="184" t="s">
        <v>168</v>
      </c>
      <c r="V414" s="184" t="s">
        <v>169</v>
      </c>
      <c r="W414" s="184" t="s">
        <v>170</v>
      </c>
      <c r="X414" s="184" t="s">
        <v>170</v>
      </c>
      <c r="Y414" s="184" t="s">
        <v>171</v>
      </c>
      <c r="Z414" s="184" t="s">
        <v>171</v>
      </c>
      <c r="AA414" s="184"/>
      <c r="AB414" s="184"/>
      <c r="AC414" s="184"/>
      <c r="AD414" s="184"/>
      <c r="AE414" s="184"/>
      <c r="AF414" s="184">
        <v>2073</v>
      </c>
      <c r="AG414" s="184">
        <v>1576</v>
      </c>
      <c r="AH414" s="184" t="s">
        <v>175</v>
      </c>
      <c r="AI414" s="184" t="s">
        <v>176</v>
      </c>
      <c r="AJ414" s="184" t="s">
        <v>177</v>
      </c>
      <c r="AK414" s="184" t="s">
        <v>178</v>
      </c>
      <c r="AL414" s="184" t="s">
        <v>179</v>
      </c>
      <c r="AM414" s="185">
        <v>191.38</v>
      </c>
      <c r="AN414" s="185">
        <v>772.5</v>
      </c>
      <c r="AO414" s="185"/>
      <c r="AP414" s="185">
        <v>963.88</v>
      </c>
      <c r="AQ414" s="184"/>
      <c r="AR414" s="184"/>
    </row>
    <row r="415" spans="2:44" ht="14.3" x14ac:dyDescent="0.25">
      <c r="B415" s="182">
        <v>23</v>
      </c>
      <c r="C415" s="182" t="s">
        <v>579</v>
      </c>
      <c r="D415" s="182" t="s">
        <v>209</v>
      </c>
      <c r="E415" s="182" t="s">
        <v>610</v>
      </c>
      <c r="F415" s="182">
        <v>2110</v>
      </c>
      <c r="G415" s="182">
        <v>620</v>
      </c>
      <c r="H415" s="182">
        <v>2055</v>
      </c>
      <c r="I415" s="182">
        <v>540</v>
      </c>
      <c r="J415" s="182"/>
      <c r="K415" s="182">
        <v>54</v>
      </c>
      <c r="L415" s="182" t="s">
        <v>210</v>
      </c>
      <c r="M415" s="182" t="s">
        <v>163</v>
      </c>
      <c r="N415" s="182" t="s">
        <v>211</v>
      </c>
      <c r="O415" s="182" t="s">
        <v>164</v>
      </c>
      <c r="P415" s="182" t="s">
        <v>165</v>
      </c>
      <c r="Q415" s="182" t="s">
        <v>181</v>
      </c>
      <c r="R415" s="182"/>
      <c r="S415" s="182"/>
      <c r="T415" s="182" t="s">
        <v>167</v>
      </c>
      <c r="U415" s="182" t="s">
        <v>168</v>
      </c>
      <c r="V415" s="182" t="s">
        <v>169</v>
      </c>
      <c r="W415" s="182" t="s">
        <v>170</v>
      </c>
      <c r="X415" s="182"/>
      <c r="Y415" s="182" t="s">
        <v>171</v>
      </c>
      <c r="Z415" s="182" t="s">
        <v>171</v>
      </c>
      <c r="AA415" s="182"/>
      <c r="AB415" s="182"/>
      <c r="AC415" s="182"/>
      <c r="AD415" s="182"/>
      <c r="AE415" s="182"/>
      <c r="AF415" s="182">
        <v>2073</v>
      </c>
      <c r="AG415" s="182">
        <v>546</v>
      </c>
      <c r="AH415" s="182" t="s">
        <v>175</v>
      </c>
      <c r="AI415" s="182" t="s">
        <v>176</v>
      </c>
      <c r="AJ415" s="182" t="s">
        <v>177</v>
      </c>
      <c r="AK415" s="182" t="s">
        <v>178</v>
      </c>
      <c r="AL415" s="182" t="s">
        <v>179</v>
      </c>
      <c r="AM415" s="183">
        <v>166.05</v>
      </c>
      <c r="AN415" s="183">
        <v>169.84</v>
      </c>
      <c r="AO415" s="183"/>
      <c r="AP415" s="183">
        <v>335.89</v>
      </c>
      <c r="AQ415" s="182"/>
      <c r="AR415" s="182"/>
    </row>
    <row r="416" spans="2:44" ht="14.3" x14ac:dyDescent="0.25">
      <c r="B416" s="184">
        <v>9</v>
      </c>
      <c r="C416" s="184" t="s">
        <v>580</v>
      </c>
      <c r="D416" s="184" t="s">
        <v>161</v>
      </c>
      <c r="E416" s="184" t="s">
        <v>609</v>
      </c>
      <c r="F416" s="184">
        <v>2110</v>
      </c>
      <c r="G416" s="184">
        <v>1020</v>
      </c>
      <c r="H416" s="184">
        <v>2055</v>
      </c>
      <c r="I416" s="184">
        <v>940</v>
      </c>
      <c r="J416" s="184"/>
      <c r="K416" s="184">
        <v>54</v>
      </c>
      <c r="L416" s="184" t="s">
        <v>162</v>
      </c>
      <c r="M416" s="184" t="s">
        <v>163</v>
      </c>
      <c r="N416" s="184" t="s">
        <v>64</v>
      </c>
      <c r="O416" s="184" t="s">
        <v>164</v>
      </c>
      <c r="P416" s="184" t="s">
        <v>165</v>
      </c>
      <c r="Q416" s="184" t="s">
        <v>181</v>
      </c>
      <c r="R416" s="184"/>
      <c r="S416" s="184"/>
      <c r="T416" s="184" t="s">
        <v>167</v>
      </c>
      <c r="U416" s="184" t="s">
        <v>168</v>
      </c>
      <c r="V416" s="184" t="s">
        <v>169</v>
      </c>
      <c r="W416" s="184" t="s">
        <v>170</v>
      </c>
      <c r="X416" s="184"/>
      <c r="Y416" s="184" t="s">
        <v>171</v>
      </c>
      <c r="Z416" s="184"/>
      <c r="AA416" s="184"/>
      <c r="AB416" s="184">
        <v>1</v>
      </c>
      <c r="AC416" s="184" t="s">
        <v>172</v>
      </c>
      <c r="AD416" s="184" t="s">
        <v>173</v>
      </c>
      <c r="AE416" s="184" t="s">
        <v>174</v>
      </c>
      <c r="AF416" s="184">
        <v>2073</v>
      </c>
      <c r="AG416" s="184">
        <v>946</v>
      </c>
      <c r="AH416" s="184" t="s">
        <v>175</v>
      </c>
      <c r="AI416" s="184" t="s">
        <v>176</v>
      </c>
      <c r="AJ416" s="184" t="s">
        <v>177</v>
      </c>
      <c r="AK416" s="184" t="s">
        <v>178</v>
      </c>
      <c r="AL416" s="184" t="s">
        <v>179</v>
      </c>
      <c r="AM416" s="185">
        <v>197.11</v>
      </c>
      <c r="AN416" s="185">
        <v>406.09</v>
      </c>
      <c r="AO416" s="185"/>
      <c r="AP416" s="185">
        <v>603.20000000000005</v>
      </c>
      <c r="AQ416" s="184"/>
      <c r="AR416" s="184"/>
    </row>
    <row r="417" spans="2:44" ht="14.3" x14ac:dyDescent="0.25">
      <c r="B417" s="182">
        <v>23</v>
      </c>
      <c r="C417" s="182" t="s">
        <v>581</v>
      </c>
      <c r="D417" s="182" t="s">
        <v>209</v>
      </c>
      <c r="E417" s="182" t="s">
        <v>610</v>
      </c>
      <c r="F417" s="182">
        <v>2110</v>
      </c>
      <c r="G417" s="182">
        <v>620</v>
      </c>
      <c r="H417" s="182">
        <v>2055</v>
      </c>
      <c r="I417" s="182">
        <v>540</v>
      </c>
      <c r="J417" s="182"/>
      <c r="K417" s="182">
        <v>54</v>
      </c>
      <c r="L417" s="182" t="s">
        <v>210</v>
      </c>
      <c r="M417" s="182" t="s">
        <v>163</v>
      </c>
      <c r="N417" s="182" t="s">
        <v>211</v>
      </c>
      <c r="O417" s="182" t="s">
        <v>164</v>
      </c>
      <c r="P417" s="182" t="s">
        <v>165</v>
      </c>
      <c r="Q417" s="182" t="s">
        <v>181</v>
      </c>
      <c r="R417" s="182"/>
      <c r="S417" s="182"/>
      <c r="T417" s="182" t="s">
        <v>167</v>
      </c>
      <c r="U417" s="182" t="s">
        <v>168</v>
      </c>
      <c r="V417" s="182" t="s">
        <v>169</v>
      </c>
      <c r="W417" s="182" t="s">
        <v>170</v>
      </c>
      <c r="X417" s="182"/>
      <c r="Y417" s="182" t="s">
        <v>171</v>
      </c>
      <c r="Z417" s="182" t="s">
        <v>171</v>
      </c>
      <c r="AA417" s="182"/>
      <c r="AB417" s="182"/>
      <c r="AC417" s="182"/>
      <c r="AD417" s="182"/>
      <c r="AE417" s="182"/>
      <c r="AF417" s="182">
        <v>2073</v>
      </c>
      <c r="AG417" s="182">
        <v>546</v>
      </c>
      <c r="AH417" s="182" t="s">
        <v>175</v>
      </c>
      <c r="AI417" s="182" t="s">
        <v>176</v>
      </c>
      <c r="AJ417" s="182" t="s">
        <v>177</v>
      </c>
      <c r="AK417" s="182" t="s">
        <v>178</v>
      </c>
      <c r="AL417" s="182" t="s">
        <v>179</v>
      </c>
      <c r="AM417" s="183">
        <v>166.05</v>
      </c>
      <c r="AN417" s="183">
        <v>169.84</v>
      </c>
      <c r="AO417" s="183"/>
      <c r="AP417" s="183">
        <v>335.89</v>
      </c>
      <c r="AQ417" s="182"/>
      <c r="AR417" s="182"/>
    </row>
    <row r="418" spans="2:44" ht="14.3" x14ac:dyDescent="0.25">
      <c r="B418" s="184">
        <v>23</v>
      </c>
      <c r="C418" s="184" t="s">
        <v>582</v>
      </c>
      <c r="D418" s="184" t="s">
        <v>209</v>
      </c>
      <c r="E418" s="184" t="s">
        <v>610</v>
      </c>
      <c r="F418" s="184">
        <v>2110</v>
      </c>
      <c r="G418" s="184">
        <v>620</v>
      </c>
      <c r="H418" s="184">
        <v>2055</v>
      </c>
      <c r="I418" s="184">
        <v>540</v>
      </c>
      <c r="J418" s="184"/>
      <c r="K418" s="184">
        <v>54</v>
      </c>
      <c r="L418" s="184" t="s">
        <v>210</v>
      </c>
      <c r="M418" s="184" t="s">
        <v>163</v>
      </c>
      <c r="N418" s="184" t="s">
        <v>211</v>
      </c>
      <c r="O418" s="184" t="s">
        <v>164</v>
      </c>
      <c r="P418" s="184" t="s">
        <v>165</v>
      </c>
      <c r="Q418" s="184" t="s">
        <v>181</v>
      </c>
      <c r="R418" s="184"/>
      <c r="S418" s="184"/>
      <c r="T418" s="184" t="s">
        <v>167</v>
      </c>
      <c r="U418" s="184" t="s">
        <v>168</v>
      </c>
      <c r="V418" s="184" t="s">
        <v>169</v>
      </c>
      <c r="W418" s="184" t="s">
        <v>170</v>
      </c>
      <c r="X418" s="184"/>
      <c r="Y418" s="184" t="s">
        <v>171</v>
      </c>
      <c r="Z418" s="184" t="s">
        <v>171</v>
      </c>
      <c r="AA418" s="184"/>
      <c r="AB418" s="184"/>
      <c r="AC418" s="184"/>
      <c r="AD418" s="184"/>
      <c r="AE418" s="184"/>
      <c r="AF418" s="184">
        <v>2073</v>
      </c>
      <c r="AG418" s="184">
        <v>546</v>
      </c>
      <c r="AH418" s="184" t="s">
        <v>175</v>
      </c>
      <c r="AI418" s="184" t="s">
        <v>176</v>
      </c>
      <c r="AJ418" s="184" t="s">
        <v>177</v>
      </c>
      <c r="AK418" s="184" t="s">
        <v>178</v>
      </c>
      <c r="AL418" s="184" t="s">
        <v>179</v>
      </c>
      <c r="AM418" s="185">
        <v>166.05</v>
      </c>
      <c r="AN418" s="185">
        <v>169.84</v>
      </c>
      <c r="AO418" s="185"/>
      <c r="AP418" s="185">
        <v>335.89</v>
      </c>
      <c r="AQ418" s="184"/>
      <c r="AR418" s="184"/>
    </row>
    <row r="419" spans="2:44" ht="14.3" x14ac:dyDescent="0.25">
      <c r="B419" s="182">
        <v>27</v>
      </c>
      <c r="C419" s="182" t="s">
        <v>583</v>
      </c>
      <c r="D419" s="182" t="s">
        <v>209</v>
      </c>
      <c r="E419" s="182" t="s">
        <v>610</v>
      </c>
      <c r="F419" s="182">
        <v>2110</v>
      </c>
      <c r="G419" s="182">
        <v>920</v>
      </c>
      <c r="H419" s="182">
        <v>2055</v>
      </c>
      <c r="I419" s="182">
        <v>840</v>
      </c>
      <c r="J419" s="182"/>
      <c r="K419" s="182">
        <v>54</v>
      </c>
      <c r="L419" s="182" t="s">
        <v>210</v>
      </c>
      <c r="M419" s="182" t="s">
        <v>163</v>
      </c>
      <c r="N419" s="182" t="s">
        <v>211</v>
      </c>
      <c r="O419" s="182" t="s">
        <v>164</v>
      </c>
      <c r="P419" s="182" t="s">
        <v>165</v>
      </c>
      <c r="Q419" s="182" t="s">
        <v>181</v>
      </c>
      <c r="R419" s="182"/>
      <c r="S419" s="182"/>
      <c r="T419" s="182" t="s">
        <v>167</v>
      </c>
      <c r="U419" s="182" t="s">
        <v>168</v>
      </c>
      <c r="V419" s="182" t="s">
        <v>169</v>
      </c>
      <c r="W419" s="182" t="s">
        <v>170</v>
      </c>
      <c r="X419" s="182"/>
      <c r="Y419" s="182" t="s">
        <v>171</v>
      </c>
      <c r="Z419" s="182" t="s">
        <v>171</v>
      </c>
      <c r="AA419" s="182"/>
      <c r="AB419" s="182"/>
      <c r="AC419" s="182"/>
      <c r="AD419" s="182"/>
      <c r="AE419" s="182"/>
      <c r="AF419" s="182">
        <v>2073</v>
      </c>
      <c r="AG419" s="182">
        <v>846</v>
      </c>
      <c r="AH419" s="182" t="s">
        <v>175</v>
      </c>
      <c r="AI419" s="182" t="s">
        <v>176</v>
      </c>
      <c r="AJ419" s="182" t="s">
        <v>177</v>
      </c>
      <c r="AK419" s="182" t="s">
        <v>178</v>
      </c>
      <c r="AL419" s="182" t="s">
        <v>179</v>
      </c>
      <c r="AM419" s="183">
        <v>172.24</v>
      </c>
      <c r="AN419" s="183">
        <v>247.29</v>
      </c>
      <c r="AO419" s="183"/>
      <c r="AP419" s="183">
        <v>419.53</v>
      </c>
      <c r="AQ419" s="182"/>
      <c r="AR419" s="182"/>
    </row>
    <row r="420" spans="2:44" ht="14.3" x14ac:dyDescent="0.25">
      <c r="B420" s="184">
        <v>9</v>
      </c>
      <c r="C420" s="184" t="s">
        <v>584</v>
      </c>
      <c r="D420" s="184" t="s">
        <v>161</v>
      </c>
      <c r="E420" s="184" t="s">
        <v>609</v>
      </c>
      <c r="F420" s="184">
        <v>2110</v>
      </c>
      <c r="G420" s="184">
        <v>1020</v>
      </c>
      <c r="H420" s="184">
        <v>2055</v>
      </c>
      <c r="I420" s="184">
        <v>940</v>
      </c>
      <c r="J420" s="184"/>
      <c r="K420" s="184">
        <v>54</v>
      </c>
      <c r="L420" s="184" t="s">
        <v>162</v>
      </c>
      <c r="M420" s="184" t="s">
        <v>163</v>
      </c>
      <c r="N420" s="184" t="s">
        <v>64</v>
      </c>
      <c r="O420" s="184" t="s">
        <v>164</v>
      </c>
      <c r="P420" s="184" t="s">
        <v>165</v>
      </c>
      <c r="Q420" s="184" t="s">
        <v>181</v>
      </c>
      <c r="R420" s="184"/>
      <c r="S420" s="184"/>
      <c r="T420" s="184" t="s">
        <v>167</v>
      </c>
      <c r="U420" s="184" t="s">
        <v>168</v>
      </c>
      <c r="V420" s="184" t="s">
        <v>169</v>
      </c>
      <c r="W420" s="184" t="s">
        <v>170</v>
      </c>
      <c r="X420" s="184"/>
      <c r="Y420" s="184" t="s">
        <v>171</v>
      </c>
      <c r="Z420" s="184"/>
      <c r="AA420" s="184"/>
      <c r="AB420" s="184">
        <v>1</v>
      </c>
      <c r="AC420" s="184" t="s">
        <v>172</v>
      </c>
      <c r="AD420" s="184" t="s">
        <v>173</v>
      </c>
      <c r="AE420" s="184" t="s">
        <v>174</v>
      </c>
      <c r="AF420" s="184">
        <v>2073</v>
      </c>
      <c r="AG420" s="184">
        <v>946</v>
      </c>
      <c r="AH420" s="184" t="s">
        <v>175</v>
      </c>
      <c r="AI420" s="184" t="s">
        <v>176</v>
      </c>
      <c r="AJ420" s="184" t="s">
        <v>177</v>
      </c>
      <c r="AK420" s="184" t="s">
        <v>178</v>
      </c>
      <c r="AL420" s="184" t="s">
        <v>179</v>
      </c>
      <c r="AM420" s="185">
        <v>197.11</v>
      </c>
      <c r="AN420" s="185">
        <v>406.09</v>
      </c>
      <c r="AO420" s="185"/>
      <c r="AP420" s="185">
        <v>603.20000000000005</v>
      </c>
      <c r="AQ420" s="184"/>
      <c r="AR420" s="184"/>
    </row>
    <row r="421" spans="2:44" ht="14.3" x14ac:dyDescent="0.25">
      <c r="B421" s="182">
        <v>1</v>
      </c>
      <c r="C421" s="182" t="s">
        <v>585</v>
      </c>
      <c r="D421" s="182" t="s">
        <v>183</v>
      </c>
      <c r="E421" s="182" t="s">
        <v>609</v>
      </c>
      <c r="F421" s="182">
        <v>2110</v>
      </c>
      <c r="G421" s="182">
        <v>820</v>
      </c>
      <c r="H421" s="182">
        <v>2055</v>
      </c>
      <c r="I421" s="182">
        <v>740</v>
      </c>
      <c r="J421" s="182"/>
      <c r="K421" s="182">
        <v>44</v>
      </c>
      <c r="L421" s="182" t="s">
        <v>184</v>
      </c>
      <c r="M421" s="182" t="s">
        <v>185</v>
      </c>
      <c r="N421" s="182" t="s">
        <v>186</v>
      </c>
      <c r="O421" s="182" t="s">
        <v>164</v>
      </c>
      <c r="P421" s="182" t="s">
        <v>165</v>
      </c>
      <c r="Q421" s="182" t="s">
        <v>166</v>
      </c>
      <c r="R421" s="182"/>
      <c r="S421" s="182"/>
      <c r="T421" s="182" t="s">
        <v>167</v>
      </c>
      <c r="U421" s="182" t="s">
        <v>168</v>
      </c>
      <c r="V421" s="182" t="s">
        <v>169</v>
      </c>
      <c r="W421" s="182" t="s">
        <v>170</v>
      </c>
      <c r="X421" s="182"/>
      <c r="Y421" s="182" t="s">
        <v>171</v>
      </c>
      <c r="Z421" s="182" t="s">
        <v>171</v>
      </c>
      <c r="AA421" s="182"/>
      <c r="AB421" s="182"/>
      <c r="AC421" s="182"/>
      <c r="AD421" s="182"/>
      <c r="AE421" s="182"/>
      <c r="AF421" s="182">
        <v>2073</v>
      </c>
      <c r="AG421" s="182">
        <v>746</v>
      </c>
      <c r="AH421" s="182" t="s">
        <v>177</v>
      </c>
      <c r="AI421" s="182" t="s">
        <v>176</v>
      </c>
      <c r="AJ421" s="182" t="s">
        <v>177</v>
      </c>
      <c r="AK421" s="182" t="s">
        <v>178</v>
      </c>
      <c r="AL421" s="182" t="s">
        <v>179</v>
      </c>
      <c r="AM421" s="183">
        <v>166.58</v>
      </c>
      <c r="AN421" s="183">
        <v>161.15</v>
      </c>
      <c r="AO421" s="183"/>
      <c r="AP421" s="183">
        <v>327.73</v>
      </c>
      <c r="AQ421" s="182"/>
      <c r="AR421" s="182"/>
    </row>
    <row r="422" spans="2:44" ht="14.3" x14ac:dyDescent="0.25">
      <c r="B422" s="184">
        <v>1</v>
      </c>
      <c r="C422" s="184" t="s">
        <v>586</v>
      </c>
      <c r="D422" s="184" t="s">
        <v>183</v>
      </c>
      <c r="E422" s="184" t="s">
        <v>609</v>
      </c>
      <c r="F422" s="184">
        <v>2110</v>
      </c>
      <c r="G422" s="184">
        <v>820</v>
      </c>
      <c r="H422" s="184">
        <v>2055</v>
      </c>
      <c r="I422" s="184">
        <v>740</v>
      </c>
      <c r="J422" s="184"/>
      <c r="K422" s="184">
        <v>44</v>
      </c>
      <c r="L422" s="184" t="s">
        <v>184</v>
      </c>
      <c r="M422" s="184" t="s">
        <v>185</v>
      </c>
      <c r="N422" s="184" t="s">
        <v>186</v>
      </c>
      <c r="O422" s="184" t="s">
        <v>164</v>
      </c>
      <c r="P422" s="184" t="s">
        <v>165</v>
      </c>
      <c r="Q422" s="184" t="s">
        <v>181</v>
      </c>
      <c r="R422" s="184"/>
      <c r="S422" s="184"/>
      <c r="T422" s="184" t="s">
        <v>167</v>
      </c>
      <c r="U422" s="184" t="s">
        <v>168</v>
      </c>
      <c r="V422" s="184" t="s">
        <v>169</v>
      </c>
      <c r="W422" s="184" t="s">
        <v>170</v>
      </c>
      <c r="X422" s="184"/>
      <c r="Y422" s="184" t="s">
        <v>171</v>
      </c>
      <c r="Z422" s="184" t="s">
        <v>171</v>
      </c>
      <c r="AA422" s="184"/>
      <c r="AB422" s="184"/>
      <c r="AC422" s="184"/>
      <c r="AD422" s="184"/>
      <c r="AE422" s="184"/>
      <c r="AF422" s="184">
        <v>2073</v>
      </c>
      <c r="AG422" s="184">
        <v>746</v>
      </c>
      <c r="AH422" s="184" t="s">
        <v>177</v>
      </c>
      <c r="AI422" s="184" t="s">
        <v>176</v>
      </c>
      <c r="AJ422" s="184" t="s">
        <v>177</v>
      </c>
      <c r="AK422" s="184" t="s">
        <v>178</v>
      </c>
      <c r="AL422" s="184" t="s">
        <v>179</v>
      </c>
      <c r="AM422" s="185">
        <v>166.58</v>
      </c>
      <c r="AN422" s="185">
        <v>161.15</v>
      </c>
      <c r="AO422" s="185"/>
      <c r="AP422" s="185">
        <v>327.73</v>
      </c>
      <c r="AQ422" s="184"/>
      <c r="AR422" s="184"/>
    </row>
    <row r="423" spans="2:44" ht="14.3" x14ac:dyDescent="0.25">
      <c r="B423" s="182">
        <v>24</v>
      </c>
      <c r="C423" s="182" t="s">
        <v>587</v>
      </c>
      <c r="D423" s="182" t="s">
        <v>209</v>
      </c>
      <c r="E423" s="182" t="s">
        <v>610</v>
      </c>
      <c r="F423" s="182">
        <v>2110</v>
      </c>
      <c r="G423" s="182">
        <v>720</v>
      </c>
      <c r="H423" s="182">
        <v>2055</v>
      </c>
      <c r="I423" s="182">
        <v>640</v>
      </c>
      <c r="J423" s="182"/>
      <c r="K423" s="182">
        <v>54</v>
      </c>
      <c r="L423" s="182" t="s">
        <v>210</v>
      </c>
      <c r="M423" s="182" t="s">
        <v>163</v>
      </c>
      <c r="N423" s="182" t="s">
        <v>211</v>
      </c>
      <c r="O423" s="182" t="s">
        <v>164</v>
      </c>
      <c r="P423" s="182" t="s">
        <v>165</v>
      </c>
      <c r="Q423" s="182" t="s">
        <v>181</v>
      </c>
      <c r="R423" s="182"/>
      <c r="S423" s="182"/>
      <c r="T423" s="182" t="s">
        <v>167</v>
      </c>
      <c r="U423" s="182" t="s">
        <v>168</v>
      </c>
      <c r="V423" s="182" t="s">
        <v>169</v>
      </c>
      <c r="W423" s="182" t="s">
        <v>170</v>
      </c>
      <c r="X423" s="182"/>
      <c r="Y423" s="182" t="s">
        <v>171</v>
      </c>
      <c r="Z423" s="182" t="s">
        <v>171</v>
      </c>
      <c r="AA423" s="182"/>
      <c r="AB423" s="182"/>
      <c r="AC423" s="182"/>
      <c r="AD423" s="182"/>
      <c r="AE423" s="182"/>
      <c r="AF423" s="182">
        <v>2073</v>
      </c>
      <c r="AG423" s="182">
        <v>646</v>
      </c>
      <c r="AH423" s="182" t="s">
        <v>175</v>
      </c>
      <c r="AI423" s="182" t="s">
        <v>176</v>
      </c>
      <c r="AJ423" s="182" t="s">
        <v>177</v>
      </c>
      <c r="AK423" s="182" t="s">
        <v>178</v>
      </c>
      <c r="AL423" s="182" t="s">
        <v>179</v>
      </c>
      <c r="AM423" s="183">
        <v>170.7</v>
      </c>
      <c r="AN423" s="183">
        <v>231.57</v>
      </c>
      <c r="AO423" s="183"/>
      <c r="AP423" s="183">
        <v>402.27</v>
      </c>
      <c r="AQ423" s="182"/>
      <c r="AR423" s="182"/>
    </row>
    <row r="424" spans="2:44" ht="14.3" x14ac:dyDescent="0.25">
      <c r="B424" s="184">
        <v>24</v>
      </c>
      <c r="C424" s="184" t="s">
        <v>588</v>
      </c>
      <c r="D424" s="184" t="s">
        <v>209</v>
      </c>
      <c r="E424" s="184" t="s">
        <v>610</v>
      </c>
      <c r="F424" s="184">
        <v>2110</v>
      </c>
      <c r="G424" s="184">
        <v>720</v>
      </c>
      <c r="H424" s="184">
        <v>2055</v>
      </c>
      <c r="I424" s="184">
        <v>640</v>
      </c>
      <c r="J424" s="184"/>
      <c r="K424" s="184">
        <v>54</v>
      </c>
      <c r="L424" s="184" t="s">
        <v>210</v>
      </c>
      <c r="M424" s="184" t="s">
        <v>163</v>
      </c>
      <c r="N424" s="184" t="s">
        <v>211</v>
      </c>
      <c r="O424" s="184" t="s">
        <v>164</v>
      </c>
      <c r="P424" s="184" t="s">
        <v>165</v>
      </c>
      <c r="Q424" s="184" t="s">
        <v>181</v>
      </c>
      <c r="R424" s="184"/>
      <c r="S424" s="184"/>
      <c r="T424" s="184" t="s">
        <v>167</v>
      </c>
      <c r="U424" s="184" t="s">
        <v>168</v>
      </c>
      <c r="V424" s="184" t="s">
        <v>169</v>
      </c>
      <c r="W424" s="184" t="s">
        <v>170</v>
      </c>
      <c r="X424" s="184"/>
      <c r="Y424" s="184" t="s">
        <v>171</v>
      </c>
      <c r="Z424" s="184" t="s">
        <v>171</v>
      </c>
      <c r="AA424" s="184"/>
      <c r="AB424" s="184"/>
      <c r="AC424" s="184"/>
      <c r="AD424" s="184"/>
      <c r="AE424" s="184"/>
      <c r="AF424" s="184">
        <v>2073</v>
      </c>
      <c r="AG424" s="184">
        <v>646</v>
      </c>
      <c r="AH424" s="184" t="s">
        <v>175</v>
      </c>
      <c r="AI424" s="184" t="s">
        <v>176</v>
      </c>
      <c r="AJ424" s="184" t="s">
        <v>177</v>
      </c>
      <c r="AK424" s="184" t="s">
        <v>178</v>
      </c>
      <c r="AL424" s="184" t="s">
        <v>179</v>
      </c>
      <c r="AM424" s="185">
        <v>170.7</v>
      </c>
      <c r="AN424" s="185">
        <v>231.57</v>
      </c>
      <c r="AO424" s="185"/>
      <c r="AP424" s="185">
        <v>402.27</v>
      </c>
      <c r="AQ424" s="184"/>
      <c r="AR424" s="184"/>
    </row>
    <row r="425" spans="2:44" ht="14.3" x14ac:dyDescent="0.25">
      <c r="B425" s="182">
        <v>27</v>
      </c>
      <c r="C425" s="182" t="s">
        <v>589</v>
      </c>
      <c r="D425" s="182" t="s">
        <v>209</v>
      </c>
      <c r="E425" s="182" t="s">
        <v>610</v>
      </c>
      <c r="F425" s="182">
        <v>2110</v>
      </c>
      <c r="G425" s="182">
        <v>920</v>
      </c>
      <c r="H425" s="182">
        <v>2055</v>
      </c>
      <c r="I425" s="182">
        <v>840</v>
      </c>
      <c r="J425" s="182"/>
      <c r="K425" s="182">
        <v>54</v>
      </c>
      <c r="L425" s="182" t="s">
        <v>210</v>
      </c>
      <c r="M425" s="182" t="s">
        <v>163</v>
      </c>
      <c r="N425" s="182" t="s">
        <v>211</v>
      </c>
      <c r="O425" s="182" t="s">
        <v>164</v>
      </c>
      <c r="P425" s="182" t="s">
        <v>165</v>
      </c>
      <c r="Q425" s="182" t="s">
        <v>181</v>
      </c>
      <c r="R425" s="182"/>
      <c r="S425" s="182"/>
      <c r="T425" s="182" t="s">
        <v>167</v>
      </c>
      <c r="U425" s="182" t="s">
        <v>168</v>
      </c>
      <c r="V425" s="182" t="s">
        <v>169</v>
      </c>
      <c r="W425" s="182" t="s">
        <v>170</v>
      </c>
      <c r="X425" s="182"/>
      <c r="Y425" s="182" t="s">
        <v>171</v>
      </c>
      <c r="Z425" s="182" t="s">
        <v>171</v>
      </c>
      <c r="AA425" s="182"/>
      <c r="AB425" s="182"/>
      <c r="AC425" s="182"/>
      <c r="AD425" s="182"/>
      <c r="AE425" s="182"/>
      <c r="AF425" s="182">
        <v>2073</v>
      </c>
      <c r="AG425" s="182">
        <v>846</v>
      </c>
      <c r="AH425" s="182" t="s">
        <v>175</v>
      </c>
      <c r="AI425" s="182" t="s">
        <v>176</v>
      </c>
      <c r="AJ425" s="182" t="s">
        <v>177</v>
      </c>
      <c r="AK425" s="182" t="s">
        <v>178</v>
      </c>
      <c r="AL425" s="182" t="s">
        <v>179</v>
      </c>
      <c r="AM425" s="183">
        <v>172.24</v>
      </c>
      <c r="AN425" s="183">
        <v>247.29</v>
      </c>
      <c r="AO425" s="183"/>
      <c r="AP425" s="183">
        <v>419.53</v>
      </c>
      <c r="AQ425" s="182"/>
      <c r="AR425" s="182"/>
    </row>
    <row r="426" spans="2:44" ht="14.3" x14ac:dyDescent="0.25">
      <c r="B426" s="184">
        <v>30</v>
      </c>
      <c r="C426" s="184" t="s">
        <v>590</v>
      </c>
      <c r="D426" s="184" t="s">
        <v>209</v>
      </c>
      <c r="E426" s="184" t="s">
        <v>610</v>
      </c>
      <c r="F426" s="184">
        <v>2110</v>
      </c>
      <c r="G426" s="184">
        <v>1450</v>
      </c>
      <c r="H426" s="184">
        <v>2055</v>
      </c>
      <c r="I426" s="184">
        <v>683</v>
      </c>
      <c r="J426" s="184">
        <v>683</v>
      </c>
      <c r="K426" s="184">
        <v>54</v>
      </c>
      <c r="L426" s="184" t="s">
        <v>214</v>
      </c>
      <c r="M426" s="184" t="s">
        <v>163</v>
      </c>
      <c r="N426" s="184" t="s">
        <v>215</v>
      </c>
      <c r="O426" s="184" t="s">
        <v>164</v>
      </c>
      <c r="P426" s="184" t="s">
        <v>165</v>
      </c>
      <c r="Q426" s="184" t="s">
        <v>181</v>
      </c>
      <c r="R426" s="184" t="s">
        <v>165</v>
      </c>
      <c r="S426" s="184" t="s">
        <v>181</v>
      </c>
      <c r="T426" s="184" t="s">
        <v>187</v>
      </c>
      <c r="U426" s="184" t="s">
        <v>168</v>
      </c>
      <c r="V426" s="184" t="s">
        <v>169</v>
      </c>
      <c r="W426" s="184" t="s">
        <v>170</v>
      </c>
      <c r="X426" s="184" t="s">
        <v>170</v>
      </c>
      <c r="Y426" s="184" t="s">
        <v>171</v>
      </c>
      <c r="Z426" s="184" t="s">
        <v>171</v>
      </c>
      <c r="AA426" s="184"/>
      <c r="AB426" s="184"/>
      <c r="AC426" s="184"/>
      <c r="AD426" s="184"/>
      <c r="AE426" s="184"/>
      <c r="AF426" s="184">
        <v>2073</v>
      </c>
      <c r="AG426" s="184">
        <v>1376</v>
      </c>
      <c r="AH426" s="184" t="s">
        <v>175</v>
      </c>
      <c r="AI426" s="184" t="s">
        <v>176</v>
      </c>
      <c r="AJ426" s="184" t="s">
        <v>177</v>
      </c>
      <c r="AK426" s="184" t="s">
        <v>178</v>
      </c>
      <c r="AL426" s="184" t="s">
        <v>179</v>
      </c>
      <c r="AM426" s="185">
        <v>185.95</v>
      </c>
      <c r="AN426" s="185">
        <v>756.76</v>
      </c>
      <c r="AO426" s="185"/>
      <c r="AP426" s="185">
        <v>942.71</v>
      </c>
      <c r="AQ426" s="184"/>
      <c r="AR426" s="184"/>
    </row>
    <row r="427" spans="2:44" ht="14.3" x14ac:dyDescent="0.25">
      <c r="B427" s="182">
        <v>18</v>
      </c>
      <c r="C427" s="182" t="s">
        <v>591</v>
      </c>
      <c r="D427" s="182" t="s">
        <v>232</v>
      </c>
      <c r="E427" s="182" t="s">
        <v>609</v>
      </c>
      <c r="F427" s="182">
        <v>2110</v>
      </c>
      <c r="G427" s="182">
        <v>1610</v>
      </c>
      <c r="H427" s="182">
        <v>2055</v>
      </c>
      <c r="I427" s="182">
        <v>1026</v>
      </c>
      <c r="J427" s="182">
        <v>501</v>
      </c>
      <c r="K427" s="182">
        <v>54</v>
      </c>
      <c r="L427" s="182" t="s">
        <v>162</v>
      </c>
      <c r="M427" s="182" t="s">
        <v>163</v>
      </c>
      <c r="N427" s="182" t="s">
        <v>64</v>
      </c>
      <c r="O427" s="182" t="s">
        <v>164</v>
      </c>
      <c r="P427" s="182" t="s">
        <v>165</v>
      </c>
      <c r="Q427" s="182" t="s">
        <v>181</v>
      </c>
      <c r="R427" s="182" t="s">
        <v>165</v>
      </c>
      <c r="S427" s="182" t="s">
        <v>181</v>
      </c>
      <c r="T427" s="182" t="s">
        <v>187</v>
      </c>
      <c r="U427" s="182" t="s">
        <v>168</v>
      </c>
      <c r="V427" s="182" t="s">
        <v>189</v>
      </c>
      <c r="W427" s="182" t="s">
        <v>170</v>
      </c>
      <c r="X427" s="182" t="s">
        <v>170</v>
      </c>
      <c r="Y427" s="182" t="s">
        <v>171</v>
      </c>
      <c r="Z427" s="182"/>
      <c r="AA427" s="182" t="s">
        <v>199</v>
      </c>
      <c r="AB427" s="182">
        <v>1</v>
      </c>
      <c r="AC427" s="182" t="s">
        <v>172</v>
      </c>
      <c r="AD427" s="182" t="s">
        <v>173</v>
      </c>
      <c r="AE427" s="182" t="s">
        <v>174</v>
      </c>
      <c r="AF427" s="182">
        <v>2073</v>
      </c>
      <c r="AG427" s="182">
        <v>1536</v>
      </c>
      <c r="AH427" s="182" t="s">
        <v>175</v>
      </c>
      <c r="AI427" s="182" t="s">
        <v>176</v>
      </c>
      <c r="AJ427" s="182" t="s">
        <v>177</v>
      </c>
      <c r="AK427" s="182" t="s">
        <v>178</v>
      </c>
      <c r="AL427" s="182" t="s">
        <v>179</v>
      </c>
      <c r="AM427" s="183">
        <v>207.8</v>
      </c>
      <c r="AN427" s="183">
        <v>444.75</v>
      </c>
      <c r="AO427" s="183">
        <v>137.5</v>
      </c>
      <c r="AP427" s="183">
        <v>790.05</v>
      </c>
      <c r="AQ427" s="182"/>
      <c r="AR427" s="182"/>
    </row>
    <row r="428" spans="2:44" ht="14.3" x14ac:dyDescent="0.25"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  <c r="AA428" s="182"/>
      <c r="AB428" s="182"/>
      <c r="AC428" s="182"/>
      <c r="AD428" s="182"/>
      <c r="AE428" s="182"/>
      <c r="AF428" s="182"/>
      <c r="AG428" s="182"/>
      <c r="AH428" s="182"/>
      <c r="AI428" s="182"/>
      <c r="AJ428" s="182"/>
      <c r="AK428" s="182"/>
      <c r="AL428" s="182"/>
      <c r="AM428" s="183"/>
      <c r="AN428" s="183"/>
      <c r="AO428" s="183"/>
      <c r="AP428" s="183"/>
      <c r="AQ428" s="182"/>
      <c r="AR428" s="182"/>
    </row>
    <row r="429" spans="2:44" ht="14.3" x14ac:dyDescent="0.25">
      <c r="B429" s="186" t="s">
        <v>592</v>
      </c>
      <c r="C429" s="186"/>
      <c r="D429" s="186"/>
      <c r="E429" s="186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  <c r="Y429" s="186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7">
        <v>74674.429999999993</v>
      </c>
      <c r="AN429" s="187">
        <v>151071.12</v>
      </c>
      <c r="AO429" s="187">
        <v>4742.78</v>
      </c>
      <c r="AP429" s="187">
        <v>230488.33</v>
      </c>
      <c r="AQ429" s="186"/>
      <c r="AR429" s="186"/>
    </row>
    <row r="431" spans="2:44" ht="14.3" x14ac:dyDescent="0.25">
      <c r="B431" s="188" t="s">
        <v>593</v>
      </c>
      <c r="C431" s="189"/>
      <c r="D431" s="189"/>
      <c r="E431" s="189"/>
      <c r="F431" s="189"/>
      <c r="G431" s="189"/>
      <c r="H431" s="189"/>
      <c r="I431" s="189"/>
      <c r="J431" s="189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  <c r="W431" s="189"/>
      <c r="X431" s="189"/>
      <c r="Y431" s="189"/>
      <c r="Z431" s="189"/>
      <c r="AA431" s="189"/>
      <c r="AB431" s="189"/>
      <c r="AC431" s="189"/>
      <c r="AD431" s="189"/>
      <c r="AE431" s="189"/>
      <c r="AF431" s="189"/>
      <c r="AG431" s="189"/>
      <c r="AH431" s="189"/>
      <c r="AI431" s="189"/>
      <c r="AJ431" s="189"/>
      <c r="AK431" s="189"/>
      <c r="AL431" s="189"/>
      <c r="AM431" s="189"/>
      <c r="AN431" s="189"/>
      <c r="AO431" s="189"/>
      <c r="AP431" s="189"/>
      <c r="AQ431" s="189"/>
      <c r="AR431" s="190"/>
    </row>
    <row r="432" spans="2:44" ht="14.3" x14ac:dyDescent="0.25">
      <c r="B432" s="191"/>
      <c r="AR432" s="192"/>
    </row>
    <row r="433" spans="2:44" x14ac:dyDescent="0.2">
      <c r="B433" s="193">
        <v>1</v>
      </c>
      <c r="C433" t="s">
        <v>594</v>
      </c>
      <c r="AR433" s="192"/>
    </row>
    <row r="434" spans="2:44" x14ac:dyDescent="0.2">
      <c r="B434" s="193">
        <v>2</v>
      </c>
      <c r="C434" t="s">
        <v>595</v>
      </c>
      <c r="AR434" s="192"/>
    </row>
    <row r="435" spans="2:44" x14ac:dyDescent="0.2">
      <c r="B435" s="193">
        <v>3</v>
      </c>
      <c r="C435" t="s">
        <v>596</v>
      </c>
      <c r="AR435" s="192"/>
    </row>
    <row r="436" spans="2:44" x14ac:dyDescent="0.2">
      <c r="B436" s="193">
        <v>4</v>
      </c>
      <c r="C436" t="s">
        <v>597</v>
      </c>
      <c r="AR436" s="192"/>
    </row>
    <row r="437" spans="2:44" x14ac:dyDescent="0.2">
      <c r="B437" s="193">
        <v>5</v>
      </c>
      <c r="C437" t="s">
        <v>598</v>
      </c>
      <c r="AR437" s="192"/>
    </row>
    <row r="438" spans="2:44" ht="14.3" x14ac:dyDescent="0.25">
      <c r="B438" s="191"/>
      <c r="AR438" s="192"/>
    </row>
    <row r="439" spans="2:44" ht="14.3" x14ac:dyDescent="0.25">
      <c r="B439" s="191" t="s">
        <v>599</v>
      </c>
      <c r="AR439" s="192"/>
    </row>
    <row r="440" spans="2:44" x14ac:dyDescent="0.2">
      <c r="B440" s="193" t="s">
        <v>119</v>
      </c>
      <c r="AR440" s="192"/>
    </row>
    <row r="441" spans="2:44" x14ac:dyDescent="0.2">
      <c r="B441" s="193">
        <v>29</v>
      </c>
      <c r="C441" t="s">
        <v>600</v>
      </c>
      <c r="AR441" s="192"/>
    </row>
    <row r="442" spans="2:44" x14ac:dyDescent="0.2">
      <c r="B442" s="193">
        <v>29</v>
      </c>
      <c r="C442" t="s">
        <v>600</v>
      </c>
      <c r="AR442" s="192"/>
    </row>
    <row r="443" spans="2:44" x14ac:dyDescent="0.2">
      <c r="B443" s="193">
        <v>29</v>
      </c>
      <c r="C443" t="s">
        <v>600</v>
      </c>
      <c r="AR443" s="192"/>
    </row>
    <row r="444" spans="2:44" x14ac:dyDescent="0.2">
      <c r="B444" s="193">
        <v>29</v>
      </c>
      <c r="C444" t="s">
        <v>600</v>
      </c>
      <c r="AR444" s="192"/>
    </row>
    <row r="445" spans="2:44" x14ac:dyDescent="0.2">
      <c r="B445" s="193">
        <v>29</v>
      </c>
      <c r="C445" t="s">
        <v>600</v>
      </c>
      <c r="AR445" s="192"/>
    </row>
    <row r="446" spans="2:44" x14ac:dyDescent="0.2">
      <c r="B446" s="193">
        <v>29</v>
      </c>
      <c r="C446" t="s">
        <v>600</v>
      </c>
      <c r="AR446" s="192"/>
    </row>
    <row r="447" spans="2:44" x14ac:dyDescent="0.2">
      <c r="B447" s="193">
        <v>29</v>
      </c>
      <c r="C447" t="s">
        <v>600</v>
      </c>
      <c r="AR447" s="192"/>
    </row>
    <row r="448" spans="2:44" x14ac:dyDescent="0.2">
      <c r="B448" s="193">
        <v>29</v>
      </c>
      <c r="C448" t="s">
        <v>600</v>
      </c>
      <c r="AR448" s="192"/>
    </row>
    <row r="449" spans="2:44" x14ac:dyDescent="0.2">
      <c r="B449" s="193">
        <v>29</v>
      </c>
      <c r="C449" t="s">
        <v>600</v>
      </c>
      <c r="AR449" s="192"/>
    </row>
    <row r="450" spans="2:44" x14ac:dyDescent="0.2">
      <c r="B450" s="193">
        <v>29</v>
      </c>
      <c r="C450" t="s">
        <v>600</v>
      </c>
      <c r="AR450" s="192"/>
    </row>
    <row r="451" spans="2:44" x14ac:dyDescent="0.2">
      <c r="B451" s="193">
        <v>29</v>
      </c>
      <c r="C451" t="s">
        <v>600</v>
      </c>
      <c r="AR451" s="192"/>
    </row>
    <row r="452" spans="2:44" x14ac:dyDescent="0.2">
      <c r="B452" s="193">
        <v>29</v>
      </c>
      <c r="C452" t="s">
        <v>600</v>
      </c>
      <c r="AR452" s="192"/>
    </row>
    <row r="453" spans="2:44" x14ac:dyDescent="0.2">
      <c r="B453" s="193">
        <v>29</v>
      </c>
      <c r="C453" t="s">
        <v>600</v>
      </c>
      <c r="AR453" s="192"/>
    </row>
    <row r="454" spans="2:44" x14ac:dyDescent="0.2">
      <c r="B454" s="193">
        <v>29</v>
      </c>
      <c r="C454" t="s">
        <v>600</v>
      </c>
      <c r="AR454" s="192"/>
    </row>
    <row r="455" spans="2:44" x14ac:dyDescent="0.2">
      <c r="B455" s="193">
        <v>29</v>
      </c>
      <c r="C455" t="s">
        <v>600</v>
      </c>
      <c r="AR455" s="192"/>
    </row>
    <row r="456" spans="2:44" x14ac:dyDescent="0.2">
      <c r="B456" s="193">
        <v>29</v>
      </c>
      <c r="C456" t="s">
        <v>600</v>
      </c>
      <c r="AR456" s="192"/>
    </row>
    <row r="457" spans="2:44" x14ac:dyDescent="0.2">
      <c r="B457" s="193">
        <v>29</v>
      </c>
      <c r="C457" t="s">
        <v>600</v>
      </c>
      <c r="AR457" s="192"/>
    </row>
    <row r="458" spans="2:44" x14ac:dyDescent="0.2">
      <c r="B458" s="193">
        <v>29</v>
      </c>
      <c r="C458" t="s">
        <v>600</v>
      </c>
      <c r="AR458" s="192"/>
    </row>
    <row r="459" spans="2:44" x14ac:dyDescent="0.2">
      <c r="B459" s="193">
        <v>29</v>
      </c>
      <c r="C459" t="s">
        <v>600</v>
      </c>
      <c r="AR459" s="192"/>
    </row>
    <row r="460" spans="2:44" x14ac:dyDescent="0.2">
      <c r="B460" s="193">
        <v>29</v>
      </c>
      <c r="C460" t="s">
        <v>600</v>
      </c>
      <c r="AR460" s="192"/>
    </row>
    <row r="461" spans="2:44" x14ac:dyDescent="0.2">
      <c r="B461" s="193">
        <v>29</v>
      </c>
      <c r="C461" t="s">
        <v>600</v>
      </c>
      <c r="AR461" s="192"/>
    </row>
    <row r="462" spans="2:44" x14ac:dyDescent="0.2">
      <c r="B462" s="193">
        <v>29</v>
      </c>
      <c r="C462" t="s">
        <v>600</v>
      </c>
      <c r="AR462" s="192"/>
    </row>
    <row r="463" spans="2:44" x14ac:dyDescent="0.2">
      <c r="B463" s="193">
        <v>29</v>
      </c>
      <c r="C463" t="s">
        <v>600</v>
      </c>
      <c r="AR463" s="192"/>
    </row>
    <row r="464" spans="2:44" x14ac:dyDescent="0.2">
      <c r="B464" s="193">
        <v>29</v>
      </c>
      <c r="C464" t="s">
        <v>600</v>
      </c>
      <c r="AR464" s="192"/>
    </row>
    <row r="465" spans="2:44" x14ac:dyDescent="0.2">
      <c r="B465" s="193">
        <v>29</v>
      </c>
      <c r="C465" t="s">
        <v>600</v>
      </c>
      <c r="AR465" s="192"/>
    </row>
    <row r="466" spans="2:44" x14ac:dyDescent="0.2">
      <c r="B466" s="193">
        <v>29</v>
      </c>
      <c r="C466" t="s">
        <v>600</v>
      </c>
      <c r="AR466" s="192"/>
    </row>
    <row r="467" spans="2:44" x14ac:dyDescent="0.2">
      <c r="B467" s="193">
        <v>29</v>
      </c>
      <c r="C467" t="s">
        <v>600</v>
      </c>
      <c r="AR467" s="192"/>
    </row>
    <row r="468" spans="2:44" x14ac:dyDescent="0.2">
      <c r="B468" s="193">
        <v>29</v>
      </c>
      <c r="C468" t="s">
        <v>600</v>
      </c>
      <c r="AR468" s="192"/>
    </row>
    <row r="469" spans="2:44" x14ac:dyDescent="0.2">
      <c r="B469" s="193">
        <v>36</v>
      </c>
      <c r="C469" t="s">
        <v>645</v>
      </c>
      <c r="AR469" s="192"/>
    </row>
    <row r="470" spans="2:44" x14ac:dyDescent="0.2">
      <c r="B470" s="193">
        <v>38</v>
      </c>
      <c r="C470" t="s">
        <v>646</v>
      </c>
      <c r="AR470" s="192"/>
    </row>
    <row r="471" spans="2:44" x14ac:dyDescent="0.2">
      <c r="B471" s="193">
        <v>38</v>
      </c>
      <c r="C471" t="s">
        <v>646</v>
      </c>
      <c r="AR471" s="192"/>
    </row>
    <row r="472" spans="2:44" x14ac:dyDescent="0.2">
      <c r="B472" s="193">
        <v>38</v>
      </c>
      <c r="C472" t="s">
        <v>646</v>
      </c>
      <c r="AR472" s="192"/>
    </row>
    <row r="473" spans="2:44" x14ac:dyDescent="0.2">
      <c r="B473" s="193">
        <v>38</v>
      </c>
      <c r="C473" t="s">
        <v>646</v>
      </c>
      <c r="AR473" s="192"/>
    </row>
    <row r="474" spans="2:44" x14ac:dyDescent="0.2">
      <c r="B474" s="193">
        <v>38</v>
      </c>
      <c r="C474" t="s">
        <v>646</v>
      </c>
      <c r="AR474" s="192"/>
    </row>
    <row r="475" spans="2:44" ht="14.3" x14ac:dyDescent="0.25">
      <c r="B475" s="191"/>
      <c r="AR475" s="192"/>
    </row>
    <row r="476" spans="2:44" ht="14.3" x14ac:dyDescent="0.25">
      <c r="B476" s="191" t="s">
        <v>601</v>
      </c>
      <c r="AR476" s="192"/>
    </row>
    <row r="477" spans="2:44" ht="14.3" x14ac:dyDescent="0.25">
      <c r="B477" s="191"/>
      <c r="AR477" s="192"/>
    </row>
    <row r="478" spans="2:44" x14ac:dyDescent="0.2">
      <c r="B478" s="193">
        <v>1</v>
      </c>
      <c r="C478" t="s">
        <v>647</v>
      </c>
      <c r="AR478" s="192"/>
    </row>
    <row r="479" spans="2:44" x14ac:dyDescent="0.2">
      <c r="B479" s="193">
        <v>2</v>
      </c>
      <c r="C479" t="s">
        <v>648</v>
      </c>
      <c r="AR479" s="192"/>
    </row>
    <row r="480" spans="2:44" x14ac:dyDescent="0.2">
      <c r="B480" s="193">
        <v>3</v>
      </c>
      <c r="C480" t="s">
        <v>649</v>
      </c>
      <c r="AR480" s="192"/>
    </row>
    <row r="481" spans="2:44" ht="14.3" x14ac:dyDescent="0.25">
      <c r="B481" s="191"/>
      <c r="AR481" s="192"/>
    </row>
    <row r="482" spans="2:44" ht="14.3" x14ac:dyDescent="0.25">
      <c r="B482" s="191"/>
      <c r="AR482" s="192"/>
    </row>
    <row r="483" spans="2:44" ht="14.3" x14ac:dyDescent="0.25">
      <c r="B483" s="191" t="s">
        <v>118</v>
      </c>
      <c r="AR483" s="192"/>
    </row>
    <row r="484" spans="2:44" ht="14.3" x14ac:dyDescent="0.25">
      <c r="B484" s="191"/>
      <c r="AR484" s="192"/>
    </row>
    <row r="485" spans="2:44" x14ac:dyDescent="0.2">
      <c r="B485" s="200" t="s">
        <v>166</v>
      </c>
      <c r="C485" t="s">
        <v>602</v>
      </c>
      <c r="AR485" s="192"/>
    </row>
    <row r="486" spans="2:44" ht="14.3" x14ac:dyDescent="0.25">
      <c r="B486" s="191"/>
      <c r="AR486" s="192"/>
    </row>
    <row r="487" spans="2:44" ht="14.3" x14ac:dyDescent="0.25">
      <c r="B487" s="191"/>
      <c r="AR487" s="192"/>
    </row>
    <row r="488" spans="2:44" ht="14.3" x14ac:dyDescent="0.25">
      <c r="B488" s="191" t="s">
        <v>603</v>
      </c>
      <c r="AR488" s="192"/>
    </row>
    <row r="489" spans="2:44" ht="14.3" x14ac:dyDescent="0.25">
      <c r="B489" s="191"/>
      <c r="AR489" s="192"/>
    </row>
    <row r="490" spans="2:44" x14ac:dyDescent="0.2">
      <c r="B490" s="200" t="s">
        <v>179</v>
      </c>
      <c r="C490" t="s">
        <v>604</v>
      </c>
      <c r="AR490" s="192"/>
    </row>
    <row r="491" spans="2:44" x14ac:dyDescent="0.2">
      <c r="B491" s="200" t="s">
        <v>623</v>
      </c>
      <c r="C491" t="s">
        <v>650</v>
      </c>
      <c r="AR491" s="192"/>
    </row>
    <row r="492" spans="2:44" x14ac:dyDescent="0.2">
      <c r="B492" s="200" t="s">
        <v>170</v>
      </c>
      <c r="C492" t="s">
        <v>605</v>
      </c>
      <c r="AR492" s="192"/>
    </row>
    <row r="493" spans="2:44" ht="14.3" x14ac:dyDescent="0.25">
      <c r="B493" s="191"/>
      <c r="AR493" s="192"/>
    </row>
    <row r="494" spans="2:44" ht="14.3" x14ac:dyDescent="0.25">
      <c r="B494" s="191"/>
      <c r="AR494" s="192"/>
    </row>
    <row r="495" spans="2:44" ht="14.3" x14ac:dyDescent="0.25">
      <c r="B495" s="191" t="s">
        <v>651</v>
      </c>
      <c r="AR495" s="192"/>
    </row>
    <row r="496" spans="2:44" ht="14.3" x14ac:dyDescent="0.25">
      <c r="B496" s="191"/>
      <c r="AR496" s="192"/>
    </row>
    <row r="497" spans="2:44" x14ac:dyDescent="0.2">
      <c r="B497" s="201" t="s">
        <v>652</v>
      </c>
      <c r="C497" s="194" t="s">
        <v>653</v>
      </c>
      <c r="D497" s="194"/>
      <c r="E497" s="194"/>
      <c r="F497" s="194"/>
      <c r="G497" s="194"/>
      <c r="H497" s="194"/>
      <c r="I497" s="194"/>
      <c r="J497" s="194"/>
      <c r="K497" s="194"/>
      <c r="L497" s="194"/>
      <c r="M497" s="194"/>
      <c r="N497" s="194"/>
      <c r="O497" s="194"/>
      <c r="P497" s="194"/>
      <c r="Q497" s="194"/>
      <c r="R497" s="194"/>
      <c r="S497" s="194"/>
      <c r="T497" s="194"/>
      <c r="U497" s="194"/>
      <c r="V497" s="194"/>
      <c r="W497" s="194"/>
      <c r="X497" s="194"/>
      <c r="Y497" s="194"/>
      <c r="Z497" s="194"/>
      <c r="AA497" s="194"/>
      <c r="AB497" s="194"/>
      <c r="AC497" s="194"/>
      <c r="AD497" s="194"/>
      <c r="AE497" s="194"/>
      <c r="AF497" s="194"/>
      <c r="AG497" s="194"/>
      <c r="AH497" s="194"/>
      <c r="AI497" s="194"/>
      <c r="AJ497" s="194"/>
      <c r="AK497" s="194"/>
      <c r="AL497" s="194"/>
      <c r="AM497" s="194"/>
      <c r="AN497" s="194"/>
      <c r="AO497" s="194"/>
      <c r="AP497" s="194"/>
      <c r="AQ497" s="194"/>
      <c r="AR497" s="195"/>
    </row>
  </sheetData>
  <autoFilter ref="A11:N379" xr:uid="{BF337D5C-45B8-4D30-995A-B5A18558880B}"/>
  <mergeCells count="26">
    <mergeCell ref="K5:AR9"/>
    <mergeCell ref="F6:J6"/>
    <mergeCell ref="F7:J7"/>
    <mergeCell ref="F8:J8"/>
    <mergeCell ref="B9:J9"/>
    <mergeCell ref="B11:D11"/>
    <mergeCell ref="F11:L11"/>
    <mergeCell ref="M11:N11"/>
    <mergeCell ref="O11:X11"/>
    <mergeCell ref="Y11:Z11"/>
    <mergeCell ref="AA11:AE11"/>
    <mergeCell ref="AF11:AL11"/>
    <mergeCell ref="AM11:AP11"/>
    <mergeCell ref="B4:D4"/>
    <mergeCell ref="B5:D5"/>
    <mergeCell ref="B6:D6"/>
    <mergeCell ref="B7:D7"/>
    <mergeCell ref="B8:D8"/>
    <mergeCell ref="F4:J4"/>
    <mergeCell ref="K4:AR4"/>
    <mergeCell ref="F5:J5"/>
    <mergeCell ref="B2:D2"/>
    <mergeCell ref="B3:D3"/>
    <mergeCell ref="F2:J2"/>
    <mergeCell ref="K2:AR3"/>
    <mergeCell ref="F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Shadbolt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2020-05-13T07:27:42Z</dcterms:modified>
</cp:coreProperties>
</file>