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S Personal\07 25 CANNON STREET\Close Out Doc\Numbered Documents\"/>
    </mc:Choice>
  </mc:AlternateContent>
  <bookViews>
    <workbookView xWindow="480" yWindow="372" windowWidth="24240" windowHeight="13116"/>
  </bookViews>
  <sheets>
    <sheet name="New Pro-Forma" sheetId="2" r:id="rId1"/>
  </sheets>
  <definedNames>
    <definedName name="_xlnm.Print_Area" localSheetId="0">'New Pro-Forma'!$A$1:$H$52</definedName>
  </definedNames>
  <calcPr calcId="162913"/>
</workbook>
</file>

<file path=xl/calcChain.xml><?xml version="1.0" encoding="utf-8"?>
<calcChain xmlns="http://schemas.openxmlformats.org/spreadsheetml/2006/main">
  <c r="G46" i="2" l="1"/>
  <c r="E46" i="2"/>
  <c r="E44" i="2"/>
  <c r="B44" i="2"/>
  <c r="G42" i="2"/>
  <c r="G40" i="2"/>
  <c r="E38" i="2"/>
  <c r="B38" i="2"/>
  <c r="G36" i="2"/>
  <c r="G34" i="2"/>
  <c r="B32" i="2"/>
  <c r="G30" i="2"/>
  <c r="G28" i="2"/>
  <c r="E26" i="2"/>
  <c r="B26" i="2"/>
  <c r="G24" i="2"/>
  <c r="G22" i="2"/>
  <c r="E22" i="2"/>
  <c r="G18" i="2"/>
  <c r="G14" i="2"/>
  <c r="G12" i="2"/>
  <c r="G10" i="2"/>
  <c r="G44" i="2"/>
  <c r="G38" i="2"/>
  <c r="G32" i="2"/>
  <c r="G26" i="2"/>
  <c r="G20" i="2"/>
  <c r="G16" i="2"/>
  <c r="F16" i="2"/>
  <c r="B16" i="2"/>
  <c r="E14" i="2"/>
  <c r="B46" i="2"/>
  <c r="B42" i="2"/>
  <c r="B40" i="2"/>
  <c r="B36" i="2"/>
  <c r="B34" i="2"/>
  <c r="B30" i="2"/>
  <c r="B28" i="2"/>
  <c r="B24" i="2"/>
  <c r="B22" i="2"/>
  <c r="B20" i="2"/>
  <c r="B18" i="2"/>
  <c r="B14" i="2"/>
  <c r="B12" i="2"/>
  <c r="B10" i="2"/>
  <c r="D26" i="2"/>
  <c r="D28" i="2"/>
  <c r="D30" i="2"/>
  <c r="D32" i="2"/>
  <c r="D34" i="2"/>
  <c r="D36" i="2"/>
  <c r="D38" i="2"/>
  <c r="D40" i="2"/>
  <c r="D42" i="2"/>
  <c r="D44" i="2"/>
  <c r="D46" i="2"/>
  <c r="D24" i="2"/>
  <c r="D22" i="2"/>
  <c r="D20" i="2"/>
  <c r="D18" i="2"/>
  <c r="D16" i="2"/>
  <c r="D14" i="2"/>
  <c r="D12" i="2"/>
  <c r="D10" i="2"/>
  <c r="E10" i="2" s="1"/>
  <c r="E16" i="2" l="1"/>
  <c r="E18" i="2"/>
  <c r="E20" i="2"/>
  <c r="E42" i="2" l="1"/>
  <c r="F42" i="2"/>
  <c r="E34" i="2"/>
  <c r="F34" i="2"/>
  <c r="F26" i="2"/>
  <c r="E40" i="2"/>
  <c r="F40" i="2"/>
  <c r="E32" i="2"/>
  <c r="F32" i="2"/>
  <c r="E24" i="2"/>
  <c r="F24" i="2"/>
  <c r="F14" i="2"/>
  <c r="F38" i="2"/>
  <c r="E30" i="2"/>
  <c r="F30" i="2"/>
  <c r="E12" i="2"/>
  <c r="F12" i="2"/>
  <c r="F44" i="2"/>
  <c r="E36" i="2"/>
  <c r="F36" i="2"/>
  <c r="E28" i="2"/>
  <c r="F28" i="2"/>
  <c r="F46" i="2"/>
  <c r="F22" i="2"/>
  <c r="F20" i="2"/>
  <c r="F18" i="2"/>
  <c r="F10" i="2" l="1"/>
</calcChain>
</file>

<file path=xl/sharedStrings.xml><?xml version="1.0" encoding="utf-8"?>
<sst xmlns="http://schemas.openxmlformats.org/spreadsheetml/2006/main" count="21" uniqueCount="21">
  <si>
    <t>Due Date</t>
  </si>
  <si>
    <t>+5</t>
  </si>
  <si>
    <t>-3 from final date</t>
  </si>
  <si>
    <t>Sub-Contractor Payment Schedule</t>
  </si>
  <si>
    <t>Sub-contractor Application                                                    For Payment (AFP) date</t>
  </si>
  <si>
    <t>Last date for issue                                          of pay less notice</t>
  </si>
  <si>
    <t>Final Date                                                                                             for payment</t>
  </si>
  <si>
    <t>Last date for issue of payment (payer) notice</t>
  </si>
  <si>
    <t>Form :           330-08</t>
  </si>
  <si>
    <t>Rev :                   3</t>
  </si>
  <si>
    <t>Retention Release Date*</t>
  </si>
  <si>
    <t>First half retention release date:</t>
  </si>
  <si>
    <t>:</t>
  </si>
  <si>
    <t>*Only to be completed for use with 153-37-1</t>
  </si>
  <si>
    <t>(Clause 8.10.1(ii))</t>
  </si>
  <si>
    <t>30 from due date</t>
  </si>
  <si>
    <t>Main Contract Valuation Date</t>
  </si>
  <si>
    <t>n/a</t>
  </si>
  <si>
    <t>+7</t>
  </si>
  <si>
    <t>+3</t>
  </si>
  <si>
    <r>
      <t xml:space="preserve">NB: </t>
    </r>
    <r>
      <rPr>
        <sz val="10"/>
        <color theme="1"/>
        <rFont val="Arial"/>
        <family val="2"/>
      </rPr>
      <t>For all future valuations beyond the above dates the payment cycle will be as currently detailed based on the date of the Main Contract Valuation.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</si>
</sst>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,\ dd/mm/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 wrapText="1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20107</xdr:colOff>
      <xdr:row>0</xdr:row>
      <xdr:rowOff>32807</xdr:rowOff>
    </xdr:from>
    <xdr:to>
      <xdr:col>1</xdr:col>
      <xdr:colOff>1019174</xdr:colOff>
      <xdr:row>1</xdr:row>
      <xdr:rowOff>191344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32" y="32807"/>
          <a:ext cx="999067" cy="4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6" sqref="B36"/>
    </sheetView>
  </sheetViews>
  <sheetFormatPr defaultColWidth="9.109375" defaultRowHeight="13.2" x14ac:dyDescent="0.25"/>
  <cols>
    <col min="1" max="1" width="4.6640625" style="38" customWidth="1"/>
    <col min="2" max="7" width="21.88671875" style="1" customWidth="1"/>
    <col min="8" max="8" width="4.6640625" style="41" customWidth="1"/>
    <col min="9" max="11" width="18" style="1" customWidth="1"/>
    <col min="12" max="16384" width="9.109375" style="2"/>
  </cols>
  <sheetData>
    <row r="1" spans="1:15" ht="19.5" customHeight="1" x14ac:dyDescent="0.25">
      <c r="B1" s="3"/>
      <c r="C1" s="4"/>
      <c r="D1" s="4"/>
      <c r="E1" s="54" t="s">
        <v>3</v>
      </c>
      <c r="F1" s="55"/>
      <c r="G1" s="5" t="s">
        <v>8</v>
      </c>
    </row>
    <row r="2" spans="1:15" s="10" customFormat="1" ht="19.5" customHeight="1" thickBot="1" x14ac:dyDescent="0.35">
      <c r="A2" s="39"/>
      <c r="B2" s="6"/>
      <c r="C2" s="7"/>
      <c r="D2" s="7"/>
      <c r="E2" s="56"/>
      <c r="F2" s="57"/>
      <c r="G2" s="8" t="s">
        <v>9</v>
      </c>
      <c r="H2" s="42"/>
      <c r="I2" s="9"/>
      <c r="J2" s="9"/>
      <c r="K2" s="9"/>
    </row>
    <row r="4" spans="1:15" x14ac:dyDescent="0.25">
      <c r="B4" s="28" t="s">
        <v>10</v>
      </c>
      <c r="D4" s="58" t="s">
        <v>11</v>
      </c>
      <c r="E4" s="58"/>
      <c r="F4" s="25" t="s">
        <v>17</v>
      </c>
    </row>
    <row r="5" spans="1:15" x14ac:dyDescent="0.25">
      <c r="B5" s="29" t="s">
        <v>13</v>
      </c>
      <c r="E5" s="27" t="s">
        <v>14</v>
      </c>
    </row>
    <row r="6" spans="1:15" ht="13.8" thickBot="1" x14ac:dyDescent="0.3">
      <c r="B6" s="29"/>
      <c r="E6" s="27"/>
    </row>
    <row r="7" spans="1:15" s="34" customFormat="1" ht="40.5" customHeight="1" x14ac:dyDescent="0.25">
      <c r="B7" s="43" t="s">
        <v>4</v>
      </c>
      <c r="C7" s="44" t="s">
        <v>16</v>
      </c>
      <c r="D7" s="45" t="s">
        <v>0</v>
      </c>
      <c r="E7" s="45" t="s">
        <v>7</v>
      </c>
      <c r="F7" s="45" t="s">
        <v>5</v>
      </c>
      <c r="G7" s="46" t="s">
        <v>6</v>
      </c>
      <c r="H7" s="35"/>
      <c r="I7" s="35"/>
      <c r="N7" s="36"/>
      <c r="O7" s="37" t="s">
        <v>12</v>
      </c>
    </row>
    <row r="8" spans="1:15" ht="13.8" thickBot="1" x14ac:dyDescent="0.3">
      <c r="B8" s="11"/>
      <c r="C8" s="12"/>
      <c r="D8" s="12"/>
      <c r="E8" s="12"/>
      <c r="F8" s="12"/>
      <c r="G8" s="13"/>
      <c r="J8" s="2"/>
      <c r="K8" s="26"/>
      <c r="M8" s="14"/>
      <c r="N8" s="14"/>
      <c r="O8" s="27"/>
    </row>
    <row r="9" spans="1:15" s="15" customFormat="1" ht="13.8" thickTop="1" x14ac:dyDescent="0.3">
      <c r="A9" s="40"/>
      <c r="B9" s="19"/>
      <c r="C9" s="20"/>
      <c r="D9" s="20"/>
      <c r="E9" s="20"/>
      <c r="F9" s="20"/>
      <c r="G9" s="30"/>
      <c r="H9" s="36"/>
      <c r="I9" s="14"/>
      <c r="J9" s="14"/>
      <c r="K9" s="14"/>
    </row>
    <row r="10" spans="1:15" s="32" customFormat="1" x14ac:dyDescent="0.3">
      <c r="A10" s="40">
        <v>1</v>
      </c>
      <c r="B10" s="47">
        <f>C10-3</f>
        <v>43878</v>
      </c>
      <c r="C10" s="48">
        <v>43881</v>
      </c>
      <c r="D10" s="48">
        <f>C10+7</f>
        <v>43888</v>
      </c>
      <c r="E10" s="48">
        <f>D10+5</f>
        <v>43893</v>
      </c>
      <c r="F10" s="48">
        <f>G10-3</f>
        <v>43914</v>
      </c>
      <c r="G10" s="49">
        <f>D10+30-1</f>
        <v>43917</v>
      </c>
      <c r="H10" s="36"/>
      <c r="I10" s="33"/>
      <c r="J10" s="33"/>
      <c r="K10" s="33"/>
    </row>
    <row r="11" spans="1:15" s="15" customFormat="1" x14ac:dyDescent="0.3">
      <c r="A11" s="40"/>
      <c r="B11" s="47"/>
      <c r="C11" s="48"/>
      <c r="D11" s="48"/>
      <c r="E11" s="48"/>
      <c r="F11" s="48"/>
      <c r="G11" s="49"/>
      <c r="H11" s="36"/>
      <c r="I11" s="14"/>
      <c r="J11" s="14"/>
      <c r="K11" s="14"/>
    </row>
    <row r="12" spans="1:15" s="32" customFormat="1" x14ac:dyDescent="0.3">
      <c r="A12" s="40">
        <v>2</v>
      </c>
      <c r="B12" s="47">
        <f>C12-3</f>
        <v>43907</v>
      </c>
      <c r="C12" s="48">
        <v>43910</v>
      </c>
      <c r="D12" s="48">
        <f>C12+7</f>
        <v>43917</v>
      </c>
      <c r="E12" s="48">
        <f t="shared" ref="E12:E46" si="0">D12+5</f>
        <v>43922</v>
      </c>
      <c r="F12" s="48">
        <f t="shared" ref="F12:F46" si="1">G12-3</f>
        <v>43942</v>
      </c>
      <c r="G12" s="49">
        <f>D12+30-2</f>
        <v>43945</v>
      </c>
      <c r="H12" s="36"/>
      <c r="I12" s="33"/>
      <c r="J12" s="33"/>
      <c r="K12" s="33"/>
    </row>
    <row r="13" spans="1:15" s="15" customFormat="1" x14ac:dyDescent="0.3">
      <c r="A13" s="40"/>
      <c r="B13" s="47"/>
      <c r="C13" s="48"/>
      <c r="D13" s="48"/>
      <c r="E13" s="48"/>
      <c r="F13" s="48"/>
      <c r="G13" s="49"/>
      <c r="H13" s="36"/>
      <c r="I13" s="14"/>
      <c r="J13" s="14"/>
      <c r="K13" s="14"/>
    </row>
    <row r="14" spans="1:15" s="32" customFormat="1" x14ac:dyDescent="0.3">
      <c r="A14" s="40">
        <v>3</v>
      </c>
      <c r="B14" s="47">
        <f>C14-3</f>
        <v>43938</v>
      </c>
      <c r="C14" s="48">
        <v>43941</v>
      </c>
      <c r="D14" s="48">
        <f>C14+7</f>
        <v>43948</v>
      </c>
      <c r="E14" s="48">
        <f>D14+5-1</f>
        <v>43952</v>
      </c>
      <c r="F14" s="48">
        <f t="shared" si="1"/>
        <v>43973</v>
      </c>
      <c r="G14" s="49">
        <f>D14+30-2</f>
        <v>43976</v>
      </c>
      <c r="H14" s="36"/>
      <c r="I14" s="33"/>
      <c r="J14" s="33"/>
      <c r="K14" s="33"/>
    </row>
    <row r="15" spans="1:15" s="15" customFormat="1" x14ac:dyDescent="0.3">
      <c r="A15" s="40"/>
      <c r="B15" s="47"/>
      <c r="C15" s="48"/>
      <c r="D15" s="48"/>
      <c r="E15" s="48"/>
      <c r="F15" s="48"/>
      <c r="G15" s="49"/>
      <c r="H15" s="36"/>
      <c r="I15" s="14"/>
      <c r="J15" s="14"/>
      <c r="K15" s="14"/>
    </row>
    <row r="16" spans="1:15" s="32" customFormat="1" x14ac:dyDescent="0.3">
      <c r="A16" s="40">
        <v>4</v>
      </c>
      <c r="B16" s="47">
        <f>C16-3+1</f>
        <v>43969</v>
      </c>
      <c r="C16" s="48">
        <v>43971</v>
      </c>
      <c r="D16" s="48">
        <f>C16+7</f>
        <v>43978</v>
      </c>
      <c r="E16" s="48">
        <f t="shared" ref="E16" si="2">D16+5</f>
        <v>43983</v>
      </c>
      <c r="F16" s="48">
        <f>G16-3</f>
        <v>44005</v>
      </c>
      <c r="G16" s="49">
        <f>D16+30</f>
        <v>44008</v>
      </c>
      <c r="H16" s="36"/>
      <c r="I16" s="33"/>
      <c r="J16" s="33"/>
      <c r="K16" s="33"/>
    </row>
    <row r="17" spans="1:11" s="15" customFormat="1" x14ac:dyDescent="0.3">
      <c r="A17" s="40"/>
      <c r="B17" s="47"/>
      <c r="C17" s="48"/>
      <c r="D17" s="48"/>
      <c r="E17" s="48"/>
      <c r="F17" s="48"/>
      <c r="G17" s="49"/>
      <c r="H17" s="36"/>
      <c r="I17" s="14"/>
      <c r="J17" s="14"/>
      <c r="K17" s="14"/>
    </row>
    <row r="18" spans="1:11" s="32" customFormat="1" x14ac:dyDescent="0.3">
      <c r="A18" s="40">
        <v>5</v>
      </c>
      <c r="B18" s="47">
        <f>C18-3</f>
        <v>43998</v>
      </c>
      <c r="C18" s="48">
        <v>44001</v>
      </c>
      <c r="D18" s="48">
        <f>C18+7</f>
        <v>44008</v>
      </c>
      <c r="E18" s="48">
        <f>D18+3</f>
        <v>44011</v>
      </c>
      <c r="F18" s="48">
        <f t="shared" si="1"/>
        <v>44033</v>
      </c>
      <c r="G18" s="49">
        <f>D18+30-2</f>
        <v>44036</v>
      </c>
      <c r="H18" s="36"/>
      <c r="I18" s="33"/>
      <c r="J18" s="33"/>
      <c r="K18" s="33"/>
    </row>
    <row r="19" spans="1:11" s="15" customFormat="1" x14ac:dyDescent="0.3">
      <c r="A19" s="40"/>
      <c r="B19" s="47"/>
      <c r="C19" s="48"/>
      <c r="D19" s="48"/>
      <c r="E19" s="48"/>
      <c r="F19" s="48"/>
      <c r="G19" s="49"/>
      <c r="H19" s="36"/>
      <c r="I19" s="14"/>
      <c r="J19" s="14"/>
      <c r="K19" s="14"/>
    </row>
    <row r="20" spans="1:11" s="32" customFormat="1" x14ac:dyDescent="0.3">
      <c r="A20" s="40">
        <v>6</v>
      </c>
      <c r="B20" s="47">
        <f>C20-3</f>
        <v>44029</v>
      </c>
      <c r="C20" s="48">
        <v>44032</v>
      </c>
      <c r="D20" s="48">
        <f>C20+7</f>
        <v>44039</v>
      </c>
      <c r="E20" s="48">
        <f>D20+4</f>
        <v>44043</v>
      </c>
      <c r="F20" s="48">
        <f>G20-5</f>
        <v>44064</v>
      </c>
      <c r="G20" s="49">
        <f>D20+30</f>
        <v>44069</v>
      </c>
      <c r="H20" s="36"/>
      <c r="I20" s="33"/>
      <c r="J20" s="33"/>
      <c r="K20" s="33"/>
    </row>
    <row r="21" spans="1:11" s="15" customFormat="1" x14ac:dyDescent="0.3">
      <c r="A21" s="40"/>
      <c r="B21" s="47"/>
      <c r="C21" s="48"/>
      <c r="D21" s="48"/>
      <c r="E21" s="48"/>
      <c r="F21" s="48"/>
      <c r="G21" s="49"/>
      <c r="H21" s="36"/>
      <c r="I21" s="14"/>
      <c r="J21" s="14"/>
      <c r="K21" s="14"/>
    </row>
    <row r="22" spans="1:11" s="32" customFormat="1" x14ac:dyDescent="0.3">
      <c r="A22" s="40">
        <v>7</v>
      </c>
      <c r="B22" s="47">
        <f>C22-3</f>
        <v>44060</v>
      </c>
      <c r="C22" s="48">
        <v>44063</v>
      </c>
      <c r="D22" s="48">
        <f>C22+7</f>
        <v>44070</v>
      </c>
      <c r="E22" s="48">
        <f>D22+3-2</f>
        <v>44071</v>
      </c>
      <c r="F22" s="48">
        <f t="shared" si="1"/>
        <v>44096</v>
      </c>
      <c r="G22" s="49">
        <f>D22+30-1</f>
        <v>44099</v>
      </c>
      <c r="H22" s="36"/>
      <c r="I22" s="33"/>
      <c r="J22" s="33"/>
      <c r="K22" s="33"/>
    </row>
    <row r="23" spans="1:11" s="15" customFormat="1" x14ac:dyDescent="0.3">
      <c r="A23" s="40"/>
      <c r="B23" s="47"/>
      <c r="C23" s="48"/>
      <c r="D23" s="48"/>
      <c r="E23" s="48"/>
      <c r="F23" s="48"/>
      <c r="G23" s="49"/>
      <c r="H23" s="36"/>
      <c r="I23" s="14"/>
      <c r="J23" s="14"/>
      <c r="K23" s="14"/>
    </row>
    <row r="24" spans="1:11" s="15" customFormat="1" x14ac:dyDescent="0.3">
      <c r="A24" s="40">
        <v>8</v>
      </c>
      <c r="B24" s="47">
        <f>C24-3</f>
        <v>44089</v>
      </c>
      <c r="C24" s="48">
        <v>44092</v>
      </c>
      <c r="D24" s="48">
        <f>C24+7</f>
        <v>44099</v>
      </c>
      <c r="E24" s="48">
        <f t="shared" si="0"/>
        <v>44104</v>
      </c>
      <c r="F24" s="48">
        <f t="shared" si="1"/>
        <v>44124</v>
      </c>
      <c r="G24" s="49">
        <f>D24+30-2</f>
        <v>44127</v>
      </c>
      <c r="H24" s="36"/>
      <c r="I24" s="14"/>
      <c r="J24" s="14"/>
      <c r="K24" s="14"/>
    </row>
    <row r="25" spans="1:11" s="15" customFormat="1" x14ac:dyDescent="0.3">
      <c r="A25" s="40"/>
      <c r="B25" s="47"/>
      <c r="C25" s="48"/>
      <c r="D25" s="48"/>
      <c r="E25" s="48"/>
      <c r="F25" s="48"/>
      <c r="G25" s="49"/>
      <c r="H25" s="36"/>
      <c r="I25" s="14"/>
      <c r="J25" s="14"/>
      <c r="K25" s="14"/>
    </row>
    <row r="26" spans="1:11" s="15" customFormat="1" x14ac:dyDescent="0.3">
      <c r="A26" s="40">
        <v>9</v>
      </c>
      <c r="B26" s="47">
        <f>C26-3-1</f>
        <v>44120</v>
      </c>
      <c r="C26" s="48">
        <v>44124</v>
      </c>
      <c r="D26" s="48">
        <f>C26+7</f>
        <v>44131</v>
      </c>
      <c r="E26" s="48">
        <f>D26+5-2</f>
        <v>44134</v>
      </c>
      <c r="F26" s="48">
        <f t="shared" si="1"/>
        <v>44158</v>
      </c>
      <c r="G26" s="49">
        <f>D26+30</f>
        <v>44161</v>
      </c>
      <c r="H26" s="36"/>
      <c r="I26" s="14"/>
      <c r="J26" s="14"/>
      <c r="K26" s="14"/>
    </row>
    <row r="27" spans="1:11" s="15" customFormat="1" x14ac:dyDescent="0.3">
      <c r="A27" s="40"/>
      <c r="B27" s="47"/>
      <c r="C27" s="48"/>
      <c r="D27" s="48"/>
      <c r="E27" s="48"/>
      <c r="F27" s="48"/>
      <c r="G27" s="49"/>
      <c r="H27" s="36"/>
      <c r="I27" s="14"/>
      <c r="J27" s="14"/>
      <c r="K27" s="14"/>
    </row>
    <row r="28" spans="1:11" s="15" customFormat="1" x14ac:dyDescent="0.3">
      <c r="A28" s="40">
        <v>10</v>
      </c>
      <c r="B28" s="47">
        <f>C28-3</f>
        <v>44152</v>
      </c>
      <c r="C28" s="48">
        <v>44155</v>
      </c>
      <c r="D28" s="48">
        <f>C28+7</f>
        <v>44162</v>
      </c>
      <c r="E28" s="48">
        <f t="shared" si="0"/>
        <v>44167</v>
      </c>
      <c r="F28" s="48">
        <f t="shared" si="1"/>
        <v>44187</v>
      </c>
      <c r="G28" s="49">
        <f>D28+30-2</f>
        <v>44190</v>
      </c>
      <c r="H28" s="36"/>
      <c r="I28" s="14"/>
      <c r="J28" s="14"/>
      <c r="K28" s="14"/>
    </row>
    <row r="29" spans="1:11" s="15" customFormat="1" x14ac:dyDescent="0.3">
      <c r="A29" s="40"/>
      <c r="B29" s="47"/>
      <c r="C29" s="48"/>
      <c r="D29" s="48"/>
      <c r="E29" s="48"/>
      <c r="F29" s="48"/>
      <c r="G29" s="49"/>
      <c r="H29" s="36"/>
      <c r="I29" s="14"/>
      <c r="J29" s="14"/>
      <c r="K29" s="14"/>
    </row>
    <row r="30" spans="1:11" s="15" customFormat="1" x14ac:dyDescent="0.3">
      <c r="A30" s="40">
        <v>11</v>
      </c>
      <c r="B30" s="47">
        <f>C30-3</f>
        <v>44180</v>
      </c>
      <c r="C30" s="48">
        <v>44183</v>
      </c>
      <c r="D30" s="48">
        <f>C30+7</f>
        <v>44190</v>
      </c>
      <c r="E30" s="48">
        <f t="shared" si="0"/>
        <v>44195</v>
      </c>
      <c r="F30" s="48">
        <f t="shared" si="1"/>
        <v>44215</v>
      </c>
      <c r="G30" s="49">
        <f>D30+30-2</f>
        <v>44218</v>
      </c>
      <c r="H30" s="36"/>
      <c r="I30" s="14"/>
      <c r="J30" s="14"/>
      <c r="K30" s="14"/>
    </row>
    <row r="31" spans="1:11" s="15" customFormat="1" x14ac:dyDescent="0.3">
      <c r="A31" s="40"/>
      <c r="B31" s="47"/>
      <c r="C31" s="48"/>
      <c r="D31" s="48"/>
      <c r="E31" s="48"/>
      <c r="F31" s="48"/>
      <c r="G31" s="49"/>
      <c r="H31" s="36"/>
      <c r="I31" s="14"/>
      <c r="J31" s="14"/>
      <c r="K31" s="14"/>
    </row>
    <row r="32" spans="1:11" s="15" customFormat="1" x14ac:dyDescent="0.3">
      <c r="A32" s="40">
        <v>12</v>
      </c>
      <c r="B32" s="47">
        <f>C32-3-2</f>
        <v>44211</v>
      </c>
      <c r="C32" s="48">
        <v>44216</v>
      </c>
      <c r="D32" s="48">
        <f>C32+7</f>
        <v>44223</v>
      </c>
      <c r="E32" s="48">
        <f t="shared" si="0"/>
        <v>44228</v>
      </c>
      <c r="F32" s="48">
        <f t="shared" si="1"/>
        <v>44250</v>
      </c>
      <c r="G32" s="49">
        <f>D32+30</f>
        <v>44253</v>
      </c>
      <c r="H32" s="36"/>
      <c r="I32" s="14"/>
      <c r="J32" s="14"/>
      <c r="K32" s="14"/>
    </row>
    <row r="33" spans="1:11" s="15" customFormat="1" x14ac:dyDescent="0.3">
      <c r="A33" s="40"/>
      <c r="B33" s="47"/>
      <c r="C33" s="48"/>
      <c r="D33" s="48"/>
      <c r="E33" s="48"/>
      <c r="F33" s="48"/>
      <c r="G33" s="49"/>
      <c r="H33" s="36"/>
      <c r="I33" s="14"/>
      <c r="J33" s="14"/>
      <c r="K33" s="14"/>
    </row>
    <row r="34" spans="1:11" s="15" customFormat="1" x14ac:dyDescent="0.3">
      <c r="A34" s="40">
        <v>13</v>
      </c>
      <c r="B34" s="47">
        <f>C34-3</f>
        <v>44243</v>
      </c>
      <c r="C34" s="48">
        <v>44246</v>
      </c>
      <c r="D34" s="48">
        <f>C34+7</f>
        <v>44253</v>
      </c>
      <c r="E34" s="48">
        <f t="shared" si="0"/>
        <v>44258</v>
      </c>
      <c r="F34" s="48">
        <f t="shared" si="1"/>
        <v>44278</v>
      </c>
      <c r="G34" s="49">
        <f>D34+30-2</f>
        <v>44281</v>
      </c>
      <c r="H34" s="36"/>
      <c r="I34" s="14"/>
      <c r="J34" s="14"/>
      <c r="K34" s="14"/>
    </row>
    <row r="35" spans="1:11" s="15" customFormat="1" x14ac:dyDescent="0.3">
      <c r="A35" s="40"/>
      <c r="B35" s="47"/>
      <c r="C35" s="48"/>
      <c r="D35" s="48"/>
      <c r="E35" s="48"/>
      <c r="F35" s="48"/>
      <c r="G35" s="49"/>
      <c r="H35" s="36"/>
      <c r="I35" s="14"/>
      <c r="J35" s="14"/>
      <c r="K35" s="14"/>
    </row>
    <row r="36" spans="1:11" s="32" customFormat="1" x14ac:dyDescent="0.3">
      <c r="A36" s="40">
        <v>14</v>
      </c>
      <c r="B36" s="47">
        <f>C36-3</f>
        <v>44271</v>
      </c>
      <c r="C36" s="21">
        <v>44274</v>
      </c>
      <c r="D36" s="48">
        <f>C36+7</f>
        <v>44281</v>
      </c>
      <c r="E36" s="48">
        <f t="shared" si="0"/>
        <v>44286</v>
      </c>
      <c r="F36" s="48">
        <f t="shared" si="1"/>
        <v>44306</v>
      </c>
      <c r="G36" s="49">
        <f>D36+30-2</f>
        <v>44309</v>
      </c>
      <c r="H36" s="36"/>
      <c r="I36" s="33"/>
      <c r="J36" s="33"/>
      <c r="K36" s="33"/>
    </row>
    <row r="37" spans="1:11" s="15" customFormat="1" x14ac:dyDescent="0.3">
      <c r="A37" s="40"/>
      <c r="B37" s="19"/>
      <c r="C37" s="21"/>
      <c r="D37" s="21"/>
      <c r="E37" s="21"/>
      <c r="F37" s="21"/>
      <c r="G37" s="22"/>
      <c r="H37" s="36"/>
      <c r="I37" s="14"/>
      <c r="J37" s="14"/>
      <c r="K37" s="14"/>
    </row>
    <row r="38" spans="1:11" s="15" customFormat="1" x14ac:dyDescent="0.3">
      <c r="A38" s="40">
        <v>15</v>
      </c>
      <c r="B38" s="47">
        <f>C38-3-1</f>
        <v>44302</v>
      </c>
      <c r="C38" s="21">
        <v>44306</v>
      </c>
      <c r="D38" s="48">
        <f>C38+7</f>
        <v>44313</v>
      </c>
      <c r="E38" s="21">
        <f>D38+5-2</f>
        <v>44316</v>
      </c>
      <c r="F38" s="21">
        <f t="shared" si="1"/>
        <v>44340</v>
      </c>
      <c r="G38" s="49">
        <f>D38+30</f>
        <v>44343</v>
      </c>
      <c r="H38" s="36"/>
      <c r="I38" s="14"/>
      <c r="J38" s="14"/>
      <c r="K38" s="14"/>
    </row>
    <row r="39" spans="1:11" s="15" customFormat="1" x14ac:dyDescent="0.3">
      <c r="A39" s="40"/>
      <c r="B39" s="19"/>
      <c r="C39" s="21"/>
      <c r="D39" s="21"/>
      <c r="E39" s="21"/>
      <c r="F39" s="21"/>
      <c r="G39" s="22"/>
      <c r="H39" s="36"/>
      <c r="I39" s="14"/>
      <c r="J39" s="14"/>
      <c r="K39" s="14"/>
    </row>
    <row r="40" spans="1:11" s="15" customFormat="1" x14ac:dyDescent="0.3">
      <c r="A40" s="40">
        <v>16</v>
      </c>
      <c r="B40" s="47">
        <f>C40-3</f>
        <v>44333</v>
      </c>
      <c r="C40" s="21">
        <v>44336</v>
      </c>
      <c r="D40" s="48">
        <f>C40+7</f>
        <v>44343</v>
      </c>
      <c r="E40" s="21">
        <f t="shared" si="0"/>
        <v>44348</v>
      </c>
      <c r="F40" s="21">
        <f t="shared" si="1"/>
        <v>44369</v>
      </c>
      <c r="G40" s="49">
        <f>D40+30-1</f>
        <v>44372</v>
      </c>
      <c r="H40" s="36"/>
      <c r="I40" s="14"/>
      <c r="J40" s="14"/>
      <c r="K40" s="14"/>
    </row>
    <row r="41" spans="1:11" s="15" customFormat="1" x14ac:dyDescent="0.3">
      <c r="A41" s="40"/>
      <c r="B41" s="19"/>
      <c r="C41" s="21"/>
      <c r="D41" s="21"/>
      <c r="E41" s="21"/>
      <c r="F41" s="21"/>
      <c r="G41" s="22"/>
      <c r="H41" s="36"/>
      <c r="I41" s="14"/>
      <c r="J41" s="14"/>
      <c r="K41" s="14"/>
    </row>
    <row r="42" spans="1:11" s="15" customFormat="1" x14ac:dyDescent="0.3">
      <c r="A42" s="40">
        <v>17</v>
      </c>
      <c r="B42" s="47">
        <f>C42-3</f>
        <v>44362</v>
      </c>
      <c r="C42" s="21">
        <v>44365</v>
      </c>
      <c r="D42" s="48">
        <f>C42+7</f>
        <v>44372</v>
      </c>
      <c r="E42" s="21">
        <f t="shared" si="0"/>
        <v>44377</v>
      </c>
      <c r="F42" s="21">
        <f t="shared" si="1"/>
        <v>44397</v>
      </c>
      <c r="G42" s="49">
        <f>D42+30-2</f>
        <v>44400</v>
      </c>
      <c r="H42" s="36"/>
      <c r="I42" s="14"/>
      <c r="J42" s="14"/>
      <c r="K42" s="14"/>
    </row>
    <row r="43" spans="1:11" s="15" customFormat="1" x14ac:dyDescent="0.3">
      <c r="A43" s="40"/>
      <c r="B43" s="19"/>
      <c r="C43" s="21"/>
      <c r="D43" s="21"/>
      <c r="E43" s="21"/>
      <c r="F43" s="21"/>
      <c r="G43" s="22"/>
      <c r="H43" s="36"/>
      <c r="I43" s="14"/>
      <c r="J43" s="14"/>
      <c r="K43" s="14"/>
    </row>
    <row r="44" spans="1:11" s="15" customFormat="1" x14ac:dyDescent="0.3">
      <c r="A44" s="40">
        <v>18</v>
      </c>
      <c r="B44" s="47">
        <f>C44-3-1</f>
        <v>44393</v>
      </c>
      <c r="C44" s="21">
        <v>44397</v>
      </c>
      <c r="D44" s="48">
        <f>C44+7</f>
        <v>44404</v>
      </c>
      <c r="E44" s="21">
        <f>D44+5-2</f>
        <v>44407</v>
      </c>
      <c r="F44" s="21">
        <f t="shared" si="1"/>
        <v>44431</v>
      </c>
      <c r="G44" s="49">
        <f>D44+30</f>
        <v>44434</v>
      </c>
      <c r="H44" s="36"/>
      <c r="I44" s="14"/>
      <c r="J44" s="14"/>
      <c r="K44" s="14"/>
    </row>
    <row r="45" spans="1:11" s="15" customFormat="1" x14ac:dyDescent="0.3">
      <c r="A45" s="40"/>
      <c r="B45" s="19"/>
      <c r="C45" s="21"/>
      <c r="D45" s="21"/>
      <c r="E45" s="21"/>
      <c r="F45" s="21"/>
      <c r="G45" s="22"/>
      <c r="H45" s="36"/>
      <c r="I45" s="14"/>
      <c r="J45" s="14"/>
      <c r="K45" s="14"/>
    </row>
    <row r="46" spans="1:11" s="15" customFormat="1" x14ac:dyDescent="0.3">
      <c r="A46" s="40">
        <v>19</v>
      </c>
      <c r="B46" s="47">
        <f>C46-3</f>
        <v>44407</v>
      </c>
      <c r="C46" s="21">
        <v>44410</v>
      </c>
      <c r="D46" s="48">
        <f>C46+7</f>
        <v>44417</v>
      </c>
      <c r="E46" s="21">
        <f>D46+5-1</f>
        <v>44421</v>
      </c>
      <c r="F46" s="21">
        <f t="shared" si="1"/>
        <v>44442</v>
      </c>
      <c r="G46" s="49">
        <f>D46+30-2</f>
        <v>44445</v>
      </c>
      <c r="H46" s="36"/>
      <c r="I46" s="14"/>
      <c r="J46" s="14"/>
      <c r="K46" s="14"/>
    </row>
    <row r="47" spans="1:11" s="15" customFormat="1" ht="13.8" thickBot="1" x14ac:dyDescent="0.35">
      <c r="A47" s="40"/>
      <c r="B47" s="31"/>
      <c r="C47" s="23"/>
      <c r="D47" s="23"/>
      <c r="E47" s="23"/>
      <c r="F47" s="23"/>
      <c r="G47" s="24"/>
      <c r="H47" s="36"/>
      <c r="I47" s="14"/>
      <c r="J47" s="14"/>
      <c r="K47" s="14"/>
    </row>
    <row r="48" spans="1:11" ht="13.8" thickBot="1" x14ac:dyDescent="0.3"/>
    <row r="49" spans="1:11" ht="15.6" thickTop="1" thickBot="1" x14ac:dyDescent="0.3">
      <c r="B49" s="16">
        <v>0</v>
      </c>
      <c r="C49" s="17" t="s">
        <v>19</v>
      </c>
      <c r="D49" s="17" t="s">
        <v>18</v>
      </c>
      <c r="E49" s="17" t="s">
        <v>1</v>
      </c>
      <c r="F49" s="17" t="s">
        <v>2</v>
      </c>
      <c r="G49" s="18" t="s">
        <v>15</v>
      </c>
    </row>
    <row r="50" spans="1:11" ht="13.8" thickTop="1" x14ac:dyDescent="0.25"/>
    <row r="51" spans="1:11" s="53" customFormat="1" x14ac:dyDescent="0.25">
      <c r="A51" s="50"/>
      <c r="B51" s="59" t="s">
        <v>20</v>
      </c>
      <c r="C51" s="59"/>
      <c r="D51" s="59"/>
      <c r="E51" s="59"/>
      <c r="F51" s="59"/>
      <c r="G51" s="59"/>
      <c r="H51" s="51"/>
      <c r="I51" s="52"/>
      <c r="J51" s="52"/>
      <c r="K51" s="52"/>
    </row>
  </sheetData>
  <mergeCells count="3">
    <mergeCell ref="E1:F2"/>
    <mergeCell ref="D4:E4"/>
    <mergeCell ref="B51:G5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Pro-Forma</vt:lpstr>
      <vt:lpstr>'New Pro-Forma'!Print_Area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Smith, Danny</cp:lastModifiedBy>
  <cp:lastPrinted>2020-01-02T11:40:15Z</cp:lastPrinted>
  <dcterms:created xsi:type="dcterms:W3CDTF">2014-10-14T11:43:20Z</dcterms:created>
  <dcterms:modified xsi:type="dcterms:W3CDTF">2020-01-02T12:57:20Z</dcterms:modified>
</cp:coreProperties>
</file>