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imon\Desktop\RCL temp\"/>
    </mc:Choice>
  </mc:AlternateContent>
  <xr:revisionPtr revIDLastSave="0" documentId="8_{514CB124-CB12-48CA-B820-08C6CB14DD8F}"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s>
  <definedNames>
    <definedName name="_xlnm._FilterDatabase" localSheetId="0" hidden="1">'SHEDULE OF WORKS'!$A$7:$L$57</definedName>
    <definedName name="_xlnm.Print_Titles" localSheetId="0">'SHEDULE OF WORKS'!$1:$7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6" l="1"/>
  <c r="K61" i="6" l="1"/>
  <c r="K13" i="6"/>
  <c r="K54" i="6" l="1"/>
  <c r="K55" i="6" l="1"/>
  <c r="K56" i="6" l="1"/>
  <c r="K15" i="6" l="1"/>
  <c r="K53" i="6"/>
  <c r="K19" i="6" l="1"/>
  <c r="K37" i="6"/>
  <c r="K29" i="6"/>
  <c r="K21" i="6"/>
  <c r="K17" i="6"/>
  <c r="K41" i="6"/>
  <c r="K25" i="6"/>
  <c r="K44" i="6" l="1"/>
  <c r="K23" i="6"/>
  <c r="K33" i="6"/>
  <c r="K16" i="6"/>
  <c r="K57" i="6"/>
  <c r="K49" i="6"/>
  <c r="K47" i="6"/>
  <c r="K45" i="6"/>
  <c r="K24" i="6"/>
  <c r="K22" i="6"/>
  <c r="K32" i="6"/>
  <c r="K51" i="6"/>
  <c r="K28" i="6"/>
  <c r="K27" i="6"/>
  <c r="K18" i="6"/>
  <c r="K26" i="6"/>
  <c r="K40" i="6"/>
  <c r="K52" i="6"/>
  <c r="K34" i="6"/>
  <c r="K42" i="6"/>
  <c r="K46" i="6"/>
  <c r="K50" i="6"/>
  <c r="K43" i="6"/>
  <c r="K9" i="6"/>
  <c r="K35" i="6" l="1"/>
  <c r="K38" i="6"/>
  <c r="K48" i="6"/>
  <c r="K31" i="6"/>
  <c r="K39" i="6"/>
  <c r="K20" i="6"/>
  <c r="K36" i="6"/>
  <c r="K30" i="6"/>
  <c r="K59" i="6" l="1"/>
  <c r="K63" i="6" s="1"/>
</calcChain>
</file>

<file path=xl/sharedStrings.xml><?xml version="1.0" encoding="utf-8"?>
<sst xmlns="http://schemas.openxmlformats.org/spreadsheetml/2006/main" count="394" uniqueCount="185">
  <si>
    <t>Nr</t>
  </si>
  <si>
    <t>Drawing</t>
  </si>
  <si>
    <t>Notes</t>
  </si>
  <si>
    <t>Item</t>
  </si>
  <si>
    <t>Rate</t>
  </si>
  <si>
    <t>1</t>
  </si>
  <si>
    <t>2</t>
  </si>
  <si>
    <t>12</t>
  </si>
  <si>
    <t>7</t>
  </si>
  <si>
    <t>Details</t>
  </si>
  <si>
    <t>Spec</t>
  </si>
  <si>
    <t>DR-I-X-2000A &amp; 201A</t>
  </si>
  <si>
    <t>MS-02</t>
  </si>
  <si>
    <t>DR-I-X-1060A</t>
  </si>
  <si>
    <t>Size</t>
  </si>
  <si>
    <t>GA</t>
  </si>
  <si>
    <t>DR-I-X-400A</t>
  </si>
  <si>
    <t>Grd floor reception desk</t>
  </si>
  <si>
    <t>SF-02</t>
  </si>
  <si>
    <t>DR-I-X-300A</t>
  </si>
  <si>
    <t>Grd floor reception wall panels elevation 1</t>
  </si>
  <si>
    <t>DR-I-X-3100A,3001A &amp; 3002A</t>
  </si>
  <si>
    <t>SF-03</t>
  </si>
  <si>
    <t>4800mm X 3592mm</t>
  </si>
  <si>
    <t>Fine details</t>
  </si>
  <si>
    <t>DR-I-X-3100A (1 &amp; 5)</t>
  </si>
  <si>
    <t>DR-I-X-3100A (2) &amp;3002</t>
  </si>
  <si>
    <t>Grd floor reception wall panels elevation 2</t>
  </si>
  <si>
    <t>4800mm X 2560mm</t>
  </si>
  <si>
    <t>5300mm X 1100mm</t>
  </si>
  <si>
    <t>DR-I-X-3100A (2) &amp;3001 (11)</t>
  </si>
  <si>
    <t>4100mm X 2560mm &amp; 1900mm X 3675mm</t>
  </si>
  <si>
    <t>Grd floor reception wall panels elevation 3</t>
  </si>
  <si>
    <t>DR-I-X-1061A</t>
  </si>
  <si>
    <t>Grd floor reception wall panels elevation 4</t>
  </si>
  <si>
    <t>450mm X 2560mm &amp; 600mm X 2560mm</t>
  </si>
  <si>
    <t>DR-I-X-1062A</t>
  </si>
  <si>
    <t>Grd floor reception ceiling panels (seating area)</t>
  </si>
  <si>
    <t>DR-I-X-500A</t>
  </si>
  <si>
    <t>DR-I-X-3100A (2)</t>
  </si>
  <si>
    <t>MDF Boards All finished Aged brushed brass by Metal FX</t>
  </si>
  <si>
    <t>4100mm X 3000mm</t>
  </si>
  <si>
    <t>Grd floor reception ceiling panels (bench area)</t>
  </si>
  <si>
    <t>5300mm X 4100mm</t>
  </si>
  <si>
    <t>Grd floor reception ceiling panels (revolving door area)</t>
  </si>
  <si>
    <t>5300mm X 1900mm</t>
  </si>
  <si>
    <t>Grd floor reception ceiling panels (reception desk)</t>
  </si>
  <si>
    <t>SF-05</t>
  </si>
  <si>
    <t>3500mm X 3500mm</t>
  </si>
  <si>
    <t>MDF Boards All finished Brushed gun metal by Metal FX</t>
  </si>
  <si>
    <t>Grd floor reception ceiling panels (Chandelier area)</t>
  </si>
  <si>
    <t>4800mm X 5300mm</t>
  </si>
  <si>
    <t>1st floor lift lobby wall panels elevation 1</t>
  </si>
  <si>
    <t>DR-I-X-301A</t>
  </si>
  <si>
    <t>PA-04</t>
  </si>
  <si>
    <t>950mm X 2450mm &amp; 950mm X 2450mm</t>
  </si>
  <si>
    <t>1st floor lift lobby wall panels elevation 2</t>
  </si>
  <si>
    <t>2 Nr 1000mm X 2600mm, 2 Nr 900mm X 450mm, 1 Nr 1350mm X 2600mm &amp; 1 Nr 700mm X 2600mm</t>
  </si>
  <si>
    <t xml:space="preserve">4 Nr 1200mm X 2600mm </t>
  </si>
  <si>
    <t>DR-I-X-3001 (7)</t>
  </si>
  <si>
    <t>DR-I-X-1065A</t>
  </si>
  <si>
    <t>DR-I-X-1066A</t>
  </si>
  <si>
    <t>2 Nr 1200mm X 2600mm, 1 Nr 980mm X 500mm &amp; 1 Nr 980mm X 2100mm</t>
  </si>
  <si>
    <t>DR-I-X-1063A</t>
  </si>
  <si>
    <t>1st floor lift lobby wall panels elevation 4</t>
  </si>
  <si>
    <t>1 Nr 700mm X 2600mm</t>
  </si>
  <si>
    <t>DR-I-X-1064</t>
  </si>
  <si>
    <t>2 Nr 250mm X 2600mm, 3 Nr 1050mm X 550mm, 6 Nr 525mm X 1950mm, 1 Nr 500mm X 2600mm, 2 Nr 350mm X 2600mm, 2 Nr 900mm X 2100mm, 2 Nr 900mm X 550mm &amp; 1 Nr 200mm X 2600mm</t>
  </si>
  <si>
    <t>1st floor lift lobby ceilings (coridor area)</t>
  </si>
  <si>
    <t>2 Nr 2000mm X 1300mm</t>
  </si>
  <si>
    <t>DR-I-X-501A</t>
  </si>
  <si>
    <t>1st floor lift lobby ceilings (Lift area)</t>
  </si>
  <si>
    <t>6000mm X 2500mm</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</si>
  <si>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</si>
  <si>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</si>
  <si>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</si>
  <si>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</si>
  <si>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</si>
  <si>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</si>
  <si>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</si>
  <si>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</si>
  <si>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1 Nr 1900mm, 2 Nr 2000mm &amp; 1 Nr 3200mm</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</si>
  <si>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</si>
  <si>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</si>
  <si>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</si>
  <si>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</si>
  <si>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</si>
  <si>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</si>
  <si>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</si>
  <si>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</si>
  <si>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</si>
  <si>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</si>
  <si>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</si>
  <si>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</si>
  <si>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6 Nr 2700mm, 4 Nr 1400mm, 4 Nr 300mm &amp; 2 Nr 2800mm</t>
  </si>
  <si>
    <t>DR-I-X-5000A (3)</t>
  </si>
  <si>
    <t>Supplied as 10 Nr 3M lengths</t>
  </si>
  <si>
    <t>DR-I-X-3101A (6)</t>
  </si>
  <si>
    <t>3000mm X 3700mm</t>
  </si>
  <si>
    <t>Priced for collection of doors &amp; overpanels and taken to Metal FX for finishing PA-06 to one side and Smooth colour to other to balance.</t>
  </si>
  <si>
    <t>Supplid as 75mm X 2mm MS-02 Metal trim</t>
  </si>
  <si>
    <t>March &amp; White scope</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</si>
  <si>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</si>
  <si>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</si>
  <si>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</si>
  <si>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</si>
  <si>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</si>
  <si>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</si>
  <si>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</si>
  <si>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</si>
  <si>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</si>
  <si>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</si>
  <si>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</si>
  <si>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</si>
  <si>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</si>
  <si>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</si>
  <si>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</si>
  <si>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</si>
  <si>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</si>
  <si>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</si>
  <si>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</si>
  <si>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</si>
  <si>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</si>
  <si>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</si>
  <si>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</si>
  <si>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</si>
  <si>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</si>
  <si>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</si>
  <si>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</si>
  <si>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</si>
  <si>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</si>
  <si>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</si>
  <si>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</si>
  <si>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</si>
  <si>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</si>
  <si>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</si>
  <si>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</si>
  <si>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</si>
  <si>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</si>
  <si>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</si>
  <si>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</si>
  <si>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</si>
  <si>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</si>
  <si>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</si>
  <si>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</si>
  <si>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</si>
  <si>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 xml:space="preserve">MDF boards, metal trims &amp; wallpaper </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</si>
  <si>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</si>
  <si>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</si>
  <si>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</si>
  <si>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</si>
  <si>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</si>
  <si>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</si>
  <si>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</si>
  <si>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</si>
  <si>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</si>
  <si>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</si>
  <si>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</si>
  <si>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</si>
  <si>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</si>
  <si>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Fixed Price Adjustment</t>
  </si>
  <si>
    <r>
      <t>OMIT RCL's assessment of</t>
    </r>
    <r>
      <rPr>
        <u/>
        <sz val="10"/>
        <rFont val="Arial"/>
        <family val="2"/>
      </rPr>
      <t xml:space="preserve"> Dixon Jones scope as attached</t>
    </r>
  </si>
  <si>
    <t>Total ADDITIONS</t>
  </si>
  <si>
    <t>Extra Over value of SI Nr 2</t>
  </si>
  <si>
    <t>SRM comment</t>
  </si>
  <si>
    <t>Sample requirements listed within spec but understand you would wait for confirmation on most of these</t>
  </si>
  <si>
    <t>Breakdown needed. Why the uplift? 52 weeks in your contract programme</t>
  </si>
  <si>
    <t>This is tagged as SF-04, not SF-03. SF-03 skirting. Please review</t>
  </si>
  <si>
    <t>Lift doors area incl in 4100mm measure. Please review</t>
  </si>
  <si>
    <t>Measure and tag ok</t>
  </si>
  <si>
    <t>Door included in SF-03 measure (not necessarily incorrect - just a note)</t>
  </si>
  <si>
    <t>High measure. Please review</t>
  </si>
  <si>
    <t>2 nr on this elevation. Further panels picked up below in elevation 2. Please review.</t>
  </si>
  <si>
    <t>RCL to confirm SF-03 allowances around door</t>
  </si>
  <si>
    <t>High measure. Please revisit (2nr SF-03 panels withskirtings throughout)</t>
  </si>
  <si>
    <t>SF-03 skirtings missed?</t>
  </si>
  <si>
    <t>Ok</t>
  </si>
  <si>
    <t>TBC</t>
  </si>
  <si>
    <t>DJA omissions appear reasonable</t>
  </si>
  <si>
    <t>Why required? Can understand if install was years away but all materials will be bought and  fitted this year. Fixed price adjustment already included in CSA (no omission made)</t>
  </si>
  <si>
    <t>Overall area but dose not include for lift doors themselves</t>
  </si>
  <si>
    <t>Should be FS-03 see revised quote</t>
  </si>
  <si>
    <t>Should be FS-02 see revised quote</t>
  </si>
  <si>
    <t>Door face panel included as same finish</t>
  </si>
  <si>
    <t>See revised quote for correct cost and panel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</si>
</sst>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Red]\(&quot;£&quot;#,##0.00\)"/>
    <numFmt numFmtId="165" formatCode="_-[$£-809]* #,##0.00_-;\-[$£-809]* #,##0.00_-;_-[$£-809]* &quot;-&quot;??_-;_-@_-"/>
  </numFmts>
  <fonts count="15" x14ac:knownFonts="1">
    <font>
      <sz val="10"/>
      <name val="Arial"/>
    </font>
    <font>
      <sz val="11"/>
      <color theme="1"/>
      <name val="Calibri"/>
      <family val="2"/>
      <scheme val="minor"/>
    </font>
    <font>
      <sz val="10"/>
      <name val="Arial"/>
      <family val="2"/>
    </font>
    <font>
      <sz val="10"/>
      <name val="Arial"/>
      <family val="2"/>
    </font>
    <font>
      <b/>
      <sz val="10"/>
      <name val="Arial"/>
      <family val="2"/>
    </font>
    <font>
      <sz val="10"/>
      <name val="Times New Roman"/>
      <family val="1"/>
    </font>
    <font>
      <b/>
      <u/>
      <sz val="11"/>
      <name val="Calibri"/>
      <family val="2"/>
      <scheme val="minor"/>
    </font>
    <font>
      <sz val="8"/>
      <name val="Arial"/>
      <family val="2"/>
    </font>
    <font>
      <b/>
      <sz val="14"/>
      <name val="Arial"/>
      <family val="2"/>
    </font>
    <font>
      <sz val="10"/>
      <name val="Calibri"/>
      <family val="2"/>
      <scheme val="minor"/>
    </font>
    <font>
      <b/>
      <u/>
      <sz val="10"/>
      <name val="Arial"/>
      <family val="2"/>
    </font>
    <font>
      <u/>
      <sz val="10"/>
      <name val="Arial"/>
      <family val="2"/>
    </font>
    <font>
      <b/>
      <u/>
      <sz val="14"/>
      <name val="Arial"/>
      <family val="2"/>
    </font>
    <font>
      <sz val="11"/>
      <name val="Calibri"/>
      <family val="2"/>
      <scheme val="minor"/>
    </font>
    <font>
      <sz val="10"/>
      <color rgb="FFFF0000"/>
      <name val="Arial"/>
      <family val="2"/>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0" fontId="5" fillId="0" borderId="0"/>
    <xf numFmtId="0" fontId="1" fillId="0" borderId="0"/>
  </cellStyleXfs>
  <cellXfs count="54">
    <xf numFmtId="0" fontId="0" fillId="0" borderId="0" xfId="0"/>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4" xfId="0" applyNumberFormat="1" applyFont="1" applyFill="1" applyBorder="1" applyAlignment="1">
      <alignment horizontal="center" vertical="center"/>
    </xf>
    <xf numFmtId="0" fontId="2" fillId="0" borderId="4" xfId="0" applyFont="1" applyFill="1" applyBorder="1" applyAlignment="1">
      <alignment vertical="center" wrapText="1"/>
    </xf>
    <xf numFmtId="0" fontId="2" fillId="0" borderId="0" xfId="0" applyFont="1" applyFill="1"/>
    <xf numFmtId="2" fontId="2" fillId="0" borderId="0" xfId="0" applyNumberFormat="1" applyFont="1" applyFill="1" applyBorder="1"/>
    <xf numFmtId="49" fontId="6" fillId="0" borderId="0" xfId="0" applyNumberFormat="1" applyFont="1" applyFill="1" applyAlignment="1">
      <alignment horizontal="center"/>
    </xf>
    <xf numFmtId="2" fontId="6" fillId="0" borderId="0" xfId="0" applyNumberFormat="1" applyFont="1" applyFill="1" applyAlignment="1">
      <alignment horizontal="center"/>
    </xf>
    <xf numFmtId="0" fontId="6" fillId="0" borderId="0" xfId="0" applyFont="1" applyFill="1" applyAlignment="1">
      <alignment horizontal="center"/>
    </xf>
    <xf numFmtId="0" fontId="6" fillId="0" borderId="0" xfId="0" applyFont="1" applyFill="1" applyAlignment="1">
      <alignment wrapText="1"/>
    </xf>
    <xf numFmtId="0" fontId="6" fillId="0" borderId="0" xfId="0" applyFont="1" applyFill="1"/>
    <xf numFmtId="2"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49" fontId="2" fillId="0" borderId="4"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2" fontId="2" fillId="0" borderId="4" xfId="0" applyNumberFormat="1" applyFont="1" applyFill="1" applyBorder="1" applyAlignment="1">
      <alignment horizontal="center" vertical="center" wrapText="1"/>
    </xf>
    <xf numFmtId="0" fontId="8" fillId="0" borderId="2" xfId="0" applyFont="1" applyFill="1" applyBorder="1" applyAlignment="1">
      <alignment horizontal="left"/>
    </xf>
    <xf numFmtId="164" fontId="4" fillId="0" borderId="5" xfId="0" applyNumberFormat="1" applyFont="1" applyBorder="1" applyAlignment="1">
      <alignment horizontal="center" wrapText="1"/>
    </xf>
    <xf numFmtId="164" fontId="4" fillId="0" borderId="6" xfId="0" applyNumberFormat="1" applyFont="1" applyBorder="1" applyAlignment="1">
      <alignment horizontal="center" wrapText="1"/>
    </xf>
    <xf numFmtId="2" fontId="2" fillId="0" borderId="3" xfId="0" applyNumberFormat="1" applyFont="1" applyFill="1" applyBorder="1"/>
    <xf numFmtId="43" fontId="9" fillId="0" borderId="7" xfId="1" applyFont="1" applyBorder="1" applyAlignment="1" applyProtection="1">
      <alignment horizontal="right" vertical="center"/>
      <protection locked="0"/>
    </xf>
    <xf numFmtId="165" fontId="9" fillId="0" borderId="8" xfId="1" applyNumberFormat="1" applyFont="1" applyBorder="1" applyAlignment="1" applyProtection="1">
      <alignment horizontal="right" vertical="center"/>
      <protection locked="0"/>
    </xf>
    <xf numFmtId="2" fontId="2" fillId="0" borderId="0" xfId="0" applyNumberFormat="1" applyFont="1" applyFill="1" applyBorder="1" applyAlignment="1">
      <alignment horizontal="right" vertical="center"/>
    </xf>
    <xf numFmtId="165" fontId="2" fillId="0" borderId="9" xfId="0" applyNumberFormat="1" applyFont="1" applyFill="1" applyBorder="1"/>
    <xf numFmtId="2" fontId="2" fillId="0" borderId="4" xfId="0" applyNumberFormat="1" applyFont="1" applyBorder="1" applyAlignment="1">
      <alignment horizontal="center" vertical="center"/>
    </xf>
    <xf numFmtId="0" fontId="2" fillId="0" borderId="4" xfId="0" applyFont="1" applyBorder="1" applyAlignment="1">
      <alignment vertical="top" wrapText="1"/>
    </xf>
    <xf numFmtId="0" fontId="2" fillId="0" borderId="10" xfId="0" applyFont="1" applyBorder="1" applyAlignment="1">
      <alignment vertical="top" wrapText="1"/>
    </xf>
    <xf numFmtId="49" fontId="2" fillId="0" borderId="4" xfId="0" applyNumberFormat="1" applyFont="1" applyBorder="1" applyAlignment="1">
      <alignment horizontal="left" vertical="center"/>
    </xf>
    <xf numFmtId="43" fontId="9" fillId="0" borderId="7" xfId="1" applyFont="1" applyFill="1" applyBorder="1" applyAlignment="1" applyProtection="1">
      <alignment horizontal="right" vertical="center"/>
      <protection locked="0"/>
    </xf>
    <xf numFmtId="49" fontId="2" fillId="0" borderId="3" xfId="0" applyNumberFormat="1" applyFont="1" applyFill="1" applyBorder="1" applyAlignment="1">
      <alignment horizontal="center"/>
    </xf>
    <xf numFmtId="0" fontId="10" fillId="0" borderId="10" xfId="0" applyFont="1" applyBorder="1" applyAlignment="1">
      <alignment vertical="top" wrapText="1"/>
    </xf>
    <xf numFmtId="165" fontId="2" fillId="0" borderId="0" xfId="0" applyNumberFormat="1" applyFont="1" applyFill="1" applyBorder="1"/>
    <xf numFmtId="49" fontId="4" fillId="0" borderId="0" xfId="0" applyNumberFormat="1" applyFont="1" applyFill="1" applyAlignment="1">
      <alignment horizontal="left"/>
    </xf>
    <xf numFmtId="0" fontId="12" fillId="0" borderId="1" xfId="0" applyFont="1" applyFill="1" applyBorder="1" applyAlignment="1">
      <alignment horizontal="left"/>
    </xf>
    <xf numFmtId="0" fontId="12" fillId="0" borderId="2" xfId="0" applyFont="1" applyFill="1" applyBorder="1" applyAlignment="1">
      <alignment horizontal="left"/>
    </xf>
    <xf numFmtId="0" fontId="6" fillId="2" borderId="0" xfId="0" applyFont="1" applyFill="1"/>
    <xf numFmtId="0" fontId="13"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lignment wrapText="1"/>
    </xf>
    <xf numFmtId="165" fontId="9" fillId="3" borderId="8" xfId="1" applyNumberFormat="1" applyFont="1" applyFill="1" applyBorder="1" applyAlignment="1" applyProtection="1">
      <alignment horizontal="right" vertical="center"/>
      <protection locked="0"/>
    </xf>
    <xf numFmtId="0" fontId="2" fillId="3" borderId="4" xfId="0" applyFont="1" applyFill="1" applyBorder="1" applyAlignment="1">
      <alignment vertical="center" wrapText="1"/>
    </xf>
    <xf numFmtId="49" fontId="2" fillId="3" borderId="4" xfId="0" applyNumberFormat="1" applyFont="1" applyFill="1" applyBorder="1" applyAlignment="1">
      <alignment horizontal="left" vertical="top" wrapText="1"/>
    </xf>
    <xf numFmtId="49"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2" fontId="2" fillId="3" borderId="4" xfId="0" applyNumberFormat="1" applyFont="1" applyFill="1" applyBorder="1" applyAlignment="1">
      <alignment horizontal="center" vertical="center"/>
    </xf>
    <xf numFmtId="43" fontId="9" fillId="3" borderId="7" xfId="1" applyFont="1" applyFill="1" applyBorder="1" applyAlignment="1" applyProtection="1">
      <alignment horizontal="right" vertical="center"/>
      <protection locked="0"/>
    </xf>
    <xf numFmtId="0" fontId="2" fillId="3" borderId="0" xfId="0" applyFont="1" applyFill="1" applyAlignment="1">
      <alignment vertical="center" wrapText="1"/>
    </xf>
    <xf numFmtId="0" fontId="14" fillId="3" borderId="0" xfId="0" applyFont="1" applyFill="1" applyAlignment="1">
      <alignment vertical="center"/>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
  <sheetViews>
    <sheetView tabSelected="1" zoomScale="60" zoomScaleNormal="60" workbookViewId="0">
      <pane xSplit="7" ySplit="7" topLeftCell="H8" activePane="bottomRight" state="frozen"/>
      <selection pane="topRight" activeCell="H1" sqref="H1"/>
      <selection pane="bottomLeft" activeCell="A8" sqref="A8"/>
      <selection pane="bottomRight" activeCell="N1" sqref="N1"/>
    </sheetView>
  </sheetViews>
  <sheetFormatPr defaultColWidth="9.125" defaultRowHeight="12.9" x14ac:dyDescent="0.2"/>
  <cols>
    <col min="1" max="1" width="12.875" style="16" customWidth="1"/>
    <col min="2" max="2" width="44.875" style="16" customWidth="1"/>
    <col min="3" max="3" width="13.375" style="16" bestFit="1" customWidth="1"/>
    <col min="4" max="4" width="7.75" style="17" bestFit="1" customWidth="1"/>
    <col min="5" max="5" width="22.75" style="17" customWidth="1"/>
    <col min="6" max="6" width="12.875" style="17" bestFit="1" customWidth="1"/>
    <col min="7" max="7" width="20.625" style="18" bestFit="1" customWidth="1"/>
    <col min="8" max="8" width="26.125" style="18" customWidth="1"/>
    <col min="9" max="9" width="24.75" style="18" customWidth="1"/>
    <col min="10" max="10" width="12" style="19" customWidth="1"/>
    <col min="11" max="11" width="15.125" style="19" bestFit="1" customWidth="1"/>
    <col min="12" max="12" width="39.625" style="20" customWidth="1"/>
    <col min="13" max="13" width="9.125" style="5"/>
    <col min="14" max="14" width="59.125" style="5" customWidth="1"/>
    <col min="15" max="16384" width="9.125" style="5"/>
  </cols>
  <sheetData>
    <row r="1" spans="1:14" ht="17.149999999999999" customHeight="1" x14ac:dyDescent="0.3">
      <c r="A1" s="39" t="s">
        <v>102</v>
      </c>
    </row>
    <row r="2" spans="1:14" ht="17.149999999999999" customHeight="1" x14ac:dyDescent="0.3">
      <c r="A2" s="22"/>
    </row>
    <row r="3" spans="1:14" ht="19.2" customHeight="1" x14ac:dyDescent="0.3">
      <c r="A3" s="40" t="s">
        <v>101</v>
      </c>
    </row>
    <row r="5" spans="1:14" x14ac:dyDescent="0.2">
      <c r="J5" s="6"/>
      <c r="K5" s="6"/>
    </row>
    <row r="6" spans="1:14" x14ac:dyDescent="0.2">
      <c r="J6" s="25"/>
      <c r="K6" s="25"/>
    </row>
    <row r="7" spans="1:14" s="11" customFormat="1" ht="14.3" x14ac:dyDescent="0.25">
      <c r="A7" s="7" t="s">
        <v>104</v>
      </c>
      <c r="B7" s="7" t="s">
        <v>3</v>
      </c>
      <c r="C7" s="7" t="s">
        <v>10</v>
      </c>
      <c r="D7" s="8" t="s">
        <v>0</v>
      </c>
      <c r="E7" s="8" t="s">
        <v>14</v>
      </c>
      <c r="F7" s="8" t="s">
        <v>15</v>
      </c>
      <c r="G7" s="9" t="s">
        <v>1</v>
      </c>
      <c r="H7" s="9" t="s">
        <v>9</v>
      </c>
      <c r="I7" s="9" t="s">
        <v>24</v>
      </c>
      <c r="J7" s="23" t="s">
        <v>4</v>
      </c>
      <c r="K7" s="24" t="s">
        <v>103</v>
      </c>
      <c r="L7" s="10" t="s">
        <v>2</v>
      </c>
      <c r="N7" s="41" t="s">
        <v>164</v>
      </c>
    </row>
    <row r="8" spans="1:14" s="11" customFormat="1" ht="14.3" x14ac:dyDescent="0.25">
      <c r="A8" s="3"/>
      <c r="B8" s="15"/>
      <c r="C8" s="3"/>
      <c r="D8" s="12"/>
      <c r="E8" s="12"/>
      <c r="F8" s="12"/>
      <c r="G8" s="13"/>
      <c r="H8" s="13"/>
      <c r="I8" s="13"/>
      <c r="J8" s="26"/>
      <c r="K8" s="27"/>
      <c r="L8" s="4"/>
      <c r="N8" s="42"/>
    </row>
    <row r="9" spans="1:14" s="11" customFormat="1" ht="28.55" x14ac:dyDescent="0.25">
      <c r="A9" s="3"/>
      <c r="B9" s="15" t="s">
        <v>139</v>
      </c>
      <c r="C9" s="3"/>
      <c r="D9" s="12">
        <v>1</v>
      </c>
      <c r="E9" s="12"/>
      <c r="F9" s="12"/>
      <c r="G9" s="13"/>
      <c r="H9" s="13"/>
      <c r="I9" s="13"/>
      <c r="J9" s="34">
        <v>98300</v>
      </c>
      <c r="K9" s="27">
        <f>D9*J9</f>
        <v>98300</v>
      </c>
      <c r="L9" s="4"/>
      <c r="N9" s="42" t="s">
        <v>166</v>
      </c>
    </row>
    <row r="10" spans="1:14" s="11" customFormat="1" ht="14.3" x14ac:dyDescent="0.25">
      <c r="A10" s="3"/>
      <c r="B10" s="15"/>
      <c r="C10" s="3"/>
      <c r="D10" s="12"/>
      <c r="E10" s="12"/>
      <c r="F10" s="12"/>
      <c r="G10" s="13"/>
      <c r="H10" s="13"/>
      <c r="I10" s="13"/>
      <c r="J10" s="34"/>
      <c r="K10" s="27"/>
      <c r="L10" s="4"/>
      <c r="N10" s="42"/>
    </row>
    <row r="11" spans="1:14" s="11" customFormat="1" ht="42.8" x14ac:dyDescent="0.25">
      <c r="A11" s="3"/>
      <c r="B11" s="15" t="s">
        <v>160</v>
      </c>
      <c r="C11" s="3"/>
      <c r="D11" s="12">
        <v>1</v>
      </c>
      <c r="E11" s="12"/>
      <c r="F11" s="12"/>
      <c r="G11" s="13"/>
      <c r="H11" s="13"/>
      <c r="I11" s="13"/>
      <c r="J11" s="34">
        <v>46500</v>
      </c>
      <c r="K11" s="27">
        <f>D11*J11</f>
        <v>46500</v>
      </c>
      <c r="L11" s="4"/>
      <c r="N11" s="42" t="s">
        <v>179</v>
      </c>
    </row>
    <row r="12" spans="1:14" s="11" customFormat="1" ht="14.3" x14ac:dyDescent="0.25">
      <c r="A12" s="3"/>
      <c r="B12" s="15"/>
      <c r="C12" s="3"/>
      <c r="D12" s="12"/>
      <c r="E12" s="12"/>
      <c r="F12" s="12"/>
      <c r="G12" s="13"/>
      <c r="H12" s="13"/>
      <c r="I12" s="13"/>
      <c r="J12" s="34"/>
      <c r="K12" s="27"/>
      <c r="L12" s="4"/>
      <c r="N12" s="42"/>
    </row>
    <row r="13" spans="1:14" s="11" customFormat="1" ht="28.55" x14ac:dyDescent="0.25">
      <c r="A13" s="3"/>
      <c r="B13" s="15" t="s">
        <v>157</v>
      </c>
      <c r="C13" s="3"/>
      <c r="D13" s="12">
        <v>1</v>
      </c>
      <c r="E13" s="12"/>
      <c r="F13" s="12"/>
      <c r="G13" s="13"/>
      <c r="H13" s="13"/>
      <c r="I13" s="13"/>
      <c r="J13" s="34">
        <v>20000</v>
      </c>
      <c r="K13" s="27">
        <f>D13*J13</f>
        <v>20000</v>
      </c>
      <c r="L13" s="4" t="s">
        <v>158</v>
      </c>
      <c r="N13" s="42" t="s">
        <v>165</v>
      </c>
    </row>
    <row r="14" spans="1:14" s="11" customFormat="1" ht="14.3" x14ac:dyDescent="0.25">
      <c r="A14" s="3"/>
      <c r="B14" s="15"/>
      <c r="C14" s="3"/>
      <c r="D14" s="12"/>
      <c r="E14" s="12"/>
      <c r="F14" s="12"/>
      <c r="G14" s="13"/>
      <c r="H14" s="13"/>
      <c r="I14" s="13"/>
      <c r="J14" s="26"/>
      <c r="K14" s="27"/>
      <c r="L14" s="4"/>
      <c r="N14" s="42"/>
    </row>
    <row r="15" spans="1:14" s="14" customFormat="1" ht="64.55" x14ac:dyDescent="0.2">
      <c r="A15" s="3" t="s">
        <v>5</v>
      </c>
      <c r="B15" s="33" t="s">
        <v>17</v>
      </c>
      <c r="C15" s="1"/>
      <c r="D15" s="30">
        <v>1</v>
      </c>
      <c r="E15" s="30"/>
      <c r="F15" s="30" t="s">
        <v>16</v>
      </c>
      <c r="G15" s="2" t="s">
        <v>11</v>
      </c>
      <c r="H15" s="2"/>
      <c r="I15" s="2"/>
      <c r="J15" s="26">
        <v>38176.594026472223</v>
      </c>
      <c r="K15" s="27">
        <f t="shared" ref="K15:K57" si="0">D15*J15</f>
        <v>38176.594026472223</v>
      </c>
      <c r="L15" s="4" t="s">
        <v>142</v>
      </c>
      <c r="N15" s="43"/>
    </row>
    <row r="16" spans="1:14" s="14" customFormat="1" ht="51.65" x14ac:dyDescent="0.2">
      <c r="A16" s="3" t="s">
        <v>6</v>
      </c>
      <c r="B16" s="15" t="s">
        <v>20</v>
      </c>
      <c r="C16" s="3" t="s">
        <v>18</v>
      </c>
      <c r="D16" s="12">
        <v>1</v>
      </c>
      <c r="E16" s="12" t="s">
        <v>23</v>
      </c>
      <c r="F16" s="12" t="s">
        <v>19</v>
      </c>
      <c r="G16" s="13" t="s">
        <v>13</v>
      </c>
      <c r="H16" s="13" t="s">
        <v>21</v>
      </c>
      <c r="I16" s="13" t="s">
        <v>25</v>
      </c>
      <c r="J16" s="26">
        <v>23063.303240911115</v>
      </c>
      <c r="K16" s="27">
        <f t="shared" si="0"/>
        <v>23063.303240911115</v>
      </c>
      <c r="L16" s="4" t="s">
        <v>143</v>
      </c>
      <c r="N16" s="43" t="s">
        <v>169</v>
      </c>
    </row>
    <row r="17" spans="1:15" s="14" customFormat="1" ht="38.75" x14ac:dyDescent="0.2">
      <c r="A17" s="3" t="s">
        <v>105</v>
      </c>
      <c r="B17" s="15" t="s">
        <v>20</v>
      </c>
      <c r="C17" s="3" t="s">
        <v>22</v>
      </c>
      <c r="D17" s="12">
        <v>1</v>
      </c>
      <c r="E17" s="21" t="s">
        <v>31</v>
      </c>
      <c r="F17" s="12" t="s">
        <v>19</v>
      </c>
      <c r="G17" s="13" t="s">
        <v>13</v>
      </c>
      <c r="H17" s="13" t="s">
        <v>21</v>
      </c>
      <c r="I17" s="13" t="s">
        <v>26</v>
      </c>
      <c r="J17" s="26">
        <v>39533.060904999998</v>
      </c>
      <c r="K17" s="27">
        <f t="shared" si="0"/>
        <v>39533.060904999998</v>
      </c>
      <c r="L17" s="4" t="s">
        <v>144</v>
      </c>
      <c r="N17" s="52" t="s">
        <v>168</v>
      </c>
      <c r="O17" s="53" t="s">
        <v>180</v>
      </c>
    </row>
    <row r="18" spans="1:15" s="14" customFormat="1" ht="51.65" x14ac:dyDescent="0.2">
      <c r="A18" s="3" t="s">
        <v>106</v>
      </c>
      <c r="B18" s="15" t="s">
        <v>27</v>
      </c>
      <c r="C18" s="3" t="s">
        <v>18</v>
      </c>
      <c r="D18" s="12">
        <v>1</v>
      </c>
      <c r="E18" s="12" t="s">
        <v>28</v>
      </c>
      <c r="F18" s="12" t="s">
        <v>19</v>
      </c>
      <c r="G18" s="13" t="s">
        <v>13</v>
      </c>
      <c r="H18" s="13" t="s">
        <v>21</v>
      </c>
      <c r="I18" s="13" t="s">
        <v>25</v>
      </c>
      <c r="J18" s="26">
        <v>20589.065065999999</v>
      </c>
      <c r="K18" s="27">
        <f t="shared" si="0"/>
        <v>20589.065065999999</v>
      </c>
      <c r="L18" s="4" t="s">
        <v>143</v>
      </c>
      <c r="N18" s="43" t="s">
        <v>169</v>
      </c>
      <c r="O18" s="53" t="s">
        <v>181</v>
      </c>
    </row>
    <row r="19" spans="1:15" s="14" customFormat="1" ht="38.75" x14ac:dyDescent="0.2">
      <c r="A19" s="3" t="s">
        <v>107</v>
      </c>
      <c r="B19" s="15" t="s">
        <v>27</v>
      </c>
      <c r="C19" s="3" t="s">
        <v>22</v>
      </c>
      <c r="D19" s="12">
        <v>1</v>
      </c>
      <c r="E19" s="12" t="s">
        <v>29</v>
      </c>
      <c r="F19" s="12" t="s">
        <v>19</v>
      </c>
      <c r="G19" s="13" t="s">
        <v>13</v>
      </c>
      <c r="H19" s="13" t="s">
        <v>21</v>
      </c>
      <c r="I19" s="13" t="s">
        <v>30</v>
      </c>
      <c r="J19" s="26">
        <v>19264.1675</v>
      </c>
      <c r="K19" s="27">
        <f t="shared" si="0"/>
        <v>19264.1675</v>
      </c>
      <c r="L19" s="4" t="s">
        <v>145</v>
      </c>
      <c r="N19" s="52" t="s">
        <v>167</v>
      </c>
      <c r="O19" s="53" t="s">
        <v>182</v>
      </c>
    </row>
    <row r="20" spans="1:15" s="14" customFormat="1" ht="38.75" x14ac:dyDescent="0.2">
      <c r="A20" s="3" t="s">
        <v>108</v>
      </c>
      <c r="B20" s="15" t="s">
        <v>32</v>
      </c>
      <c r="C20" s="3" t="s">
        <v>22</v>
      </c>
      <c r="D20" s="12">
        <v>1</v>
      </c>
      <c r="E20" s="21" t="s">
        <v>31</v>
      </c>
      <c r="F20" s="12" t="s">
        <v>19</v>
      </c>
      <c r="G20" s="13" t="s">
        <v>33</v>
      </c>
      <c r="H20" s="13" t="s">
        <v>21</v>
      </c>
      <c r="I20" s="13" t="s">
        <v>30</v>
      </c>
      <c r="J20" s="26">
        <v>50233.934299999994</v>
      </c>
      <c r="K20" s="27">
        <f t="shared" si="0"/>
        <v>50233.934299999994</v>
      </c>
      <c r="L20" s="4" t="s">
        <v>144</v>
      </c>
      <c r="N20" s="43" t="s">
        <v>169</v>
      </c>
    </row>
    <row r="21" spans="1:15" s="14" customFormat="1" ht="51.65" x14ac:dyDescent="0.2">
      <c r="A21" s="3" t="s">
        <v>8</v>
      </c>
      <c r="B21" s="15" t="s">
        <v>32</v>
      </c>
      <c r="C21" s="3" t="s">
        <v>18</v>
      </c>
      <c r="D21" s="12">
        <v>1</v>
      </c>
      <c r="E21" s="12" t="s">
        <v>23</v>
      </c>
      <c r="F21" s="12" t="s">
        <v>19</v>
      </c>
      <c r="G21" s="13" t="s">
        <v>33</v>
      </c>
      <c r="H21" s="13" t="s">
        <v>21</v>
      </c>
      <c r="I21" s="13" t="s">
        <v>25</v>
      </c>
      <c r="J21" s="26">
        <v>24403.5771298</v>
      </c>
      <c r="K21" s="27">
        <f t="shared" si="0"/>
        <v>24403.5771298</v>
      </c>
      <c r="L21" s="4" t="s">
        <v>143</v>
      </c>
      <c r="N21" s="43" t="s">
        <v>169</v>
      </c>
    </row>
    <row r="22" spans="1:15" s="14" customFormat="1" ht="38.75" x14ac:dyDescent="0.2">
      <c r="A22" s="3" t="s">
        <v>109</v>
      </c>
      <c r="B22" s="15" t="s">
        <v>34</v>
      </c>
      <c r="C22" s="3" t="s">
        <v>22</v>
      </c>
      <c r="D22" s="12">
        <v>1</v>
      </c>
      <c r="E22" s="21" t="s">
        <v>35</v>
      </c>
      <c r="F22" s="12" t="s">
        <v>19</v>
      </c>
      <c r="G22" s="13" t="s">
        <v>33</v>
      </c>
      <c r="H22" s="13" t="s">
        <v>21</v>
      </c>
      <c r="I22" s="13" t="s">
        <v>30</v>
      </c>
      <c r="J22" s="26">
        <v>10151.258150000001</v>
      </c>
      <c r="K22" s="27">
        <f t="shared" si="0"/>
        <v>10151.258150000001</v>
      </c>
      <c r="L22" s="4" t="s">
        <v>145</v>
      </c>
      <c r="N22" s="43" t="s">
        <v>169</v>
      </c>
    </row>
    <row r="23" spans="1:15" s="14" customFormat="1" ht="38.75" x14ac:dyDescent="0.2">
      <c r="A23" s="3" t="s">
        <v>110</v>
      </c>
      <c r="B23" s="15" t="s">
        <v>20</v>
      </c>
      <c r="C23" s="3" t="s">
        <v>22</v>
      </c>
      <c r="D23" s="12">
        <v>1</v>
      </c>
      <c r="E23" s="12" t="s">
        <v>98</v>
      </c>
      <c r="F23" s="12" t="s">
        <v>19</v>
      </c>
      <c r="G23" s="13" t="s">
        <v>36</v>
      </c>
      <c r="H23" s="13" t="s">
        <v>21</v>
      </c>
      <c r="I23" s="13" t="s">
        <v>30</v>
      </c>
      <c r="J23" s="26">
        <v>32962.979000000007</v>
      </c>
      <c r="K23" s="27">
        <f t="shared" si="0"/>
        <v>32962.979000000007</v>
      </c>
      <c r="L23" s="4" t="s">
        <v>144</v>
      </c>
      <c r="N23" s="52" t="s">
        <v>170</v>
      </c>
      <c r="O23" s="53" t="s">
        <v>183</v>
      </c>
    </row>
    <row r="24" spans="1:15" s="14" customFormat="1" ht="38.75" x14ac:dyDescent="0.2">
      <c r="A24" s="3" t="s">
        <v>111</v>
      </c>
      <c r="B24" s="15" t="s">
        <v>27</v>
      </c>
      <c r="C24" s="3" t="s">
        <v>22</v>
      </c>
      <c r="D24" s="12">
        <v>1</v>
      </c>
      <c r="E24" s="12" t="s">
        <v>98</v>
      </c>
      <c r="F24" s="12" t="s">
        <v>19</v>
      </c>
      <c r="G24" s="13" t="s">
        <v>36</v>
      </c>
      <c r="H24" s="13" t="s">
        <v>21</v>
      </c>
      <c r="I24" s="13" t="s">
        <v>30</v>
      </c>
      <c r="J24" s="26">
        <v>32538.629000000008</v>
      </c>
      <c r="K24" s="27">
        <f t="shared" si="0"/>
        <v>32538.629000000008</v>
      </c>
      <c r="L24" s="4" t="s">
        <v>144</v>
      </c>
      <c r="N24" s="43" t="s">
        <v>169</v>
      </c>
    </row>
    <row r="25" spans="1:15" s="14" customFormat="1" ht="25.85" x14ac:dyDescent="0.2">
      <c r="A25" s="3" t="s">
        <v>112</v>
      </c>
      <c r="B25" s="15" t="s">
        <v>37</v>
      </c>
      <c r="C25" s="3" t="s">
        <v>22</v>
      </c>
      <c r="D25" s="12">
        <v>1</v>
      </c>
      <c r="E25" s="12" t="s">
        <v>41</v>
      </c>
      <c r="F25" s="12" t="s">
        <v>38</v>
      </c>
      <c r="G25" s="13"/>
      <c r="H25" s="13"/>
      <c r="I25" s="13" t="s">
        <v>39</v>
      </c>
      <c r="J25" s="26">
        <v>38257.722750000008</v>
      </c>
      <c r="K25" s="27">
        <f t="shared" si="0"/>
        <v>38257.722750000008</v>
      </c>
      <c r="L25" s="4" t="s">
        <v>40</v>
      </c>
      <c r="N25" s="52" t="s">
        <v>171</v>
      </c>
      <c r="O25" s="53" t="s">
        <v>184</v>
      </c>
    </row>
    <row r="26" spans="1:15" s="14" customFormat="1" ht="25.85" x14ac:dyDescent="0.2">
      <c r="A26" s="3" t="s">
        <v>7</v>
      </c>
      <c r="B26" s="15" t="s">
        <v>42</v>
      </c>
      <c r="C26" s="3" t="s">
        <v>22</v>
      </c>
      <c r="D26" s="12">
        <v>1</v>
      </c>
      <c r="E26" s="12" t="s">
        <v>43</v>
      </c>
      <c r="F26" s="12" t="s">
        <v>38</v>
      </c>
      <c r="G26" s="13"/>
      <c r="H26" s="13"/>
      <c r="I26" s="13" t="s">
        <v>39</v>
      </c>
      <c r="J26" s="26">
        <v>52367.424777777764</v>
      </c>
      <c r="K26" s="27">
        <f t="shared" si="0"/>
        <v>52367.424777777764</v>
      </c>
      <c r="L26" s="4" t="s">
        <v>40</v>
      </c>
      <c r="N26" s="52" t="s">
        <v>171</v>
      </c>
      <c r="O26" s="53" t="s">
        <v>184</v>
      </c>
    </row>
    <row r="27" spans="1:15" s="14" customFormat="1" ht="25.85" x14ac:dyDescent="0.2">
      <c r="A27" s="3" t="s">
        <v>113</v>
      </c>
      <c r="B27" s="15" t="s">
        <v>44</v>
      </c>
      <c r="C27" s="3" t="s">
        <v>22</v>
      </c>
      <c r="D27" s="12">
        <v>1</v>
      </c>
      <c r="E27" s="12" t="s">
        <v>45</v>
      </c>
      <c r="F27" s="12" t="s">
        <v>38</v>
      </c>
      <c r="G27" s="13"/>
      <c r="H27" s="13"/>
      <c r="I27" s="13" t="s">
        <v>39</v>
      </c>
      <c r="J27" s="26">
        <v>25123.768888888884</v>
      </c>
      <c r="K27" s="27">
        <f t="shared" si="0"/>
        <v>25123.768888888884</v>
      </c>
      <c r="L27" s="4" t="s">
        <v>40</v>
      </c>
      <c r="N27" s="52" t="s">
        <v>171</v>
      </c>
      <c r="O27" s="53" t="s">
        <v>184</v>
      </c>
    </row>
    <row r="28" spans="1:15" s="14" customFormat="1" ht="25.85" x14ac:dyDescent="0.2">
      <c r="A28" s="3" t="s">
        <v>114</v>
      </c>
      <c r="B28" s="15" t="s">
        <v>46</v>
      </c>
      <c r="C28" s="3" t="s">
        <v>47</v>
      </c>
      <c r="D28" s="12">
        <v>1</v>
      </c>
      <c r="E28" s="12" t="s">
        <v>48</v>
      </c>
      <c r="F28" s="12" t="s">
        <v>38</v>
      </c>
      <c r="G28" s="13"/>
      <c r="H28" s="13"/>
      <c r="I28" s="13" t="s">
        <v>39</v>
      </c>
      <c r="J28" s="26">
        <v>19893.075666666668</v>
      </c>
      <c r="K28" s="27">
        <f t="shared" si="0"/>
        <v>19893.075666666668</v>
      </c>
      <c r="L28" s="4" t="s">
        <v>49</v>
      </c>
      <c r="N28" s="52" t="s">
        <v>171</v>
      </c>
      <c r="O28" s="53" t="s">
        <v>184</v>
      </c>
    </row>
    <row r="29" spans="1:15" s="14" customFormat="1" ht="25.85" x14ac:dyDescent="0.2">
      <c r="A29" s="3" t="s">
        <v>115</v>
      </c>
      <c r="B29" s="15" t="s">
        <v>50</v>
      </c>
      <c r="C29" s="3" t="s">
        <v>47</v>
      </c>
      <c r="D29" s="12">
        <v>1</v>
      </c>
      <c r="E29" s="12" t="s">
        <v>51</v>
      </c>
      <c r="F29" s="12" t="s">
        <v>38</v>
      </c>
      <c r="G29" s="13"/>
      <c r="H29" s="13"/>
      <c r="I29" s="13" t="s">
        <v>39</v>
      </c>
      <c r="J29" s="26">
        <v>39869.158333333326</v>
      </c>
      <c r="K29" s="27">
        <f t="shared" si="0"/>
        <v>39869.158333333326</v>
      </c>
      <c r="L29" s="4" t="s">
        <v>49</v>
      </c>
      <c r="N29" s="52" t="s">
        <v>171</v>
      </c>
      <c r="O29" s="53" t="s">
        <v>184</v>
      </c>
    </row>
    <row r="30" spans="1:15" s="14" customFormat="1" ht="38.75" x14ac:dyDescent="0.2">
      <c r="A30" s="3" t="s">
        <v>116</v>
      </c>
      <c r="B30" s="15" t="s">
        <v>52</v>
      </c>
      <c r="C30" s="3" t="s">
        <v>22</v>
      </c>
      <c r="D30" s="12">
        <v>1</v>
      </c>
      <c r="E30" s="21" t="s">
        <v>58</v>
      </c>
      <c r="F30" s="12" t="s">
        <v>53</v>
      </c>
      <c r="G30" s="13" t="s">
        <v>63</v>
      </c>
      <c r="H30" s="13"/>
      <c r="I30" s="13" t="s">
        <v>30</v>
      </c>
      <c r="J30" s="26">
        <v>35887.8361</v>
      </c>
      <c r="K30" s="27">
        <f t="shared" si="0"/>
        <v>35887.8361</v>
      </c>
      <c r="L30" s="4" t="s">
        <v>144</v>
      </c>
      <c r="N30" s="52" t="s">
        <v>172</v>
      </c>
      <c r="O30" s="53" t="s">
        <v>184</v>
      </c>
    </row>
    <row r="31" spans="1:15" s="14" customFormat="1" ht="25.85" x14ac:dyDescent="0.2">
      <c r="A31" s="3" t="s">
        <v>117</v>
      </c>
      <c r="B31" s="15" t="s">
        <v>52</v>
      </c>
      <c r="C31" s="3" t="s">
        <v>54</v>
      </c>
      <c r="D31" s="12">
        <v>1</v>
      </c>
      <c r="E31" s="21" t="s">
        <v>55</v>
      </c>
      <c r="F31" s="12" t="s">
        <v>53</v>
      </c>
      <c r="G31" s="13" t="s">
        <v>63</v>
      </c>
      <c r="H31" s="13"/>
      <c r="I31" s="13" t="s">
        <v>59</v>
      </c>
      <c r="J31" s="26">
        <v>4081.7697499999995</v>
      </c>
      <c r="K31" s="27">
        <f t="shared" si="0"/>
        <v>4081.7697499999995</v>
      </c>
      <c r="L31" s="4" t="s">
        <v>146</v>
      </c>
      <c r="N31" s="43" t="s">
        <v>169</v>
      </c>
    </row>
    <row r="32" spans="1:15" s="14" customFormat="1" ht="51.65" x14ac:dyDescent="0.2">
      <c r="A32" s="3" t="s">
        <v>118</v>
      </c>
      <c r="B32" s="15" t="s">
        <v>56</v>
      </c>
      <c r="C32" s="3" t="s">
        <v>22</v>
      </c>
      <c r="D32" s="12">
        <v>1</v>
      </c>
      <c r="E32" s="21" t="s">
        <v>57</v>
      </c>
      <c r="F32" s="12" t="s">
        <v>53</v>
      </c>
      <c r="G32" s="13" t="s">
        <v>63</v>
      </c>
      <c r="H32" s="13"/>
      <c r="I32" s="13" t="s">
        <v>30</v>
      </c>
      <c r="J32" s="26">
        <v>36435.162500000006</v>
      </c>
      <c r="K32" s="27">
        <f t="shared" si="0"/>
        <v>36435.162500000006</v>
      </c>
      <c r="L32" s="4" t="s">
        <v>144</v>
      </c>
      <c r="N32" s="52" t="s">
        <v>171</v>
      </c>
      <c r="O32" s="53" t="s">
        <v>184</v>
      </c>
    </row>
    <row r="33" spans="1:15" s="14" customFormat="1" ht="38.75" x14ac:dyDescent="0.2">
      <c r="A33" s="3" t="s">
        <v>119</v>
      </c>
      <c r="B33" s="15" t="s">
        <v>56</v>
      </c>
      <c r="C33" s="3" t="s">
        <v>54</v>
      </c>
      <c r="D33" s="12">
        <v>1</v>
      </c>
      <c r="E33" s="21" t="s">
        <v>62</v>
      </c>
      <c r="F33" s="12" t="s">
        <v>53</v>
      </c>
      <c r="G33" s="13" t="s">
        <v>63</v>
      </c>
      <c r="H33" s="13"/>
      <c r="I33" s="13" t="s">
        <v>59</v>
      </c>
      <c r="J33" s="26">
        <v>6119.4584875</v>
      </c>
      <c r="K33" s="27">
        <f t="shared" si="0"/>
        <v>6119.4584875</v>
      </c>
      <c r="L33" s="4" t="s">
        <v>146</v>
      </c>
      <c r="N33" s="43" t="s">
        <v>169</v>
      </c>
    </row>
    <row r="34" spans="1:15" s="14" customFormat="1" ht="38.75" x14ac:dyDescent="0.2">
      <c r="A34" s="3" t="s">
        <v>120</v>
      </c>
      <c r="B34" s="15" t="s">
        <v>64</v>
      </c>
      <c r="C34" s="3" t="s">
        <v>22</v>
      </c>
      <c r="D34" s="12">
        <v>1</v>
      </c>
      <c r="E34" s="12" t="s">
        <v>65</v>
      </c>
      <c r="F34" s="12" t="s">
        <v>53</v>
      </c>
      <c r="G34" s="13" t="s">
        <v>66</v>
      </c>
      <c r="H34" s="13"/>
      <c r="I34" s="13" t="s">
        <v>30</v>
      </c>
      <c r="J34" s="26">
        <v>5263.3314999999993</v>
      </c>
      <c r="K34" s="27">
        <f t="shared" si="0"/>
        <v>5263.3314999999993</v>
      </c>
      <c r="L34" s="4" t="s">
        <v>144</v>
      </c>
      <c r="N34" s="52" t="s">
        <v>173</v>
      </c>
      <c r="O34" s="53" t="s">
        <v>184</v>
      </c>
    </row>
    <row r="35" spans="1:15" s="14" customFormat="1" ht="103.25" x14ac:dyDescent="0.2">
      <c r="A35" s="3" t="s">
        <v>121</v>
      </c>
      <c r="B35" s="15" t="s">
        <v>64</v>
      </c>
      <c r="C35" s="3" t="s">
        <v>54</v>
      </c>
      <c r="D35" s="12">
        <v>1</v>
      </c>
      <c r="E35" s="21" t="s">
        <v>67</v>
      </c>
      <c r="F35" s="12" t="s">
        <v>53</v>
      </c>
      <c r="G35" s="13" t="s">
        <v>66</v>
      </c>
      <c r="H35" s="13"/>
      <c r="I35" s="13" t="s">
        <v>59</v>
      </c>
      <c r="J35" s="26">
        <v>23080.645474999998</v>
      </c>
      <c r="K35" s="27">
        <f t="shared" si="0"/>
        <v>23080.645474999998</v>
      </c>
      <c r="L35" s="4" t="s">
        <v>146</v>
      </c>
      <c r="N35" s="43" t="s">
        <v>169</v>
      </c>
    </row>
    <row r="36" spans="1:15" s="14" customFormat="1" ht="25.85" x14ac:dyDescent="0.2">
      <c r="A36" s="3" t="s">
        <v>122</v>
      </c>
      <c r="B36" s="15" t="s">
        <v>68</v>
      </c>
      <c r="C36" s="3" t="s">
        <v>22</v>
      </c>
      <c r="D36" s="12">
        <v>1</v>
      </c>
      <c r="E36" s="12" t="s">
        <v>69</v>
      </c>
      <c r="F36" s="12" t="s">
        <v>70</v>
      </c>
      <c r="G36" s="13"/>
      <c r="H36" s="13"/>
      <c r="I36" s="13" t="s">
        <v>95</v>
      </c>
      <c r="J36" s="26">
        <v>15759.948833333336</v>
      </c>
      <c r="K36" s="27">
        <f t="shared" si="0"/>
        <v>15759.948833333336</v>
      </c>
      <c r="L36" s="4" t="s">
        <v>49</v>
      </c>
      <c r="N36" s="43" t="s">
        <v>169</v>
      </c>
    </row>
    <row r="37" spans="1:15" s="14" customFormat="1" ht="25.85" x14ac:dyDescent="0.2">
      <c r="A37" s="3" t="s">
        <v>123</v>
      </c>
      <c r="B37" s="15" t="s">
        <v>71</v>
      </c>
      <c r="C37" s="3" t="s">
        <v>47</v>
      </c>
      <c r="D37" s="12">
        <v>1</v>
      </c>
      <c r="E37" s="12" t="s">
        <v>72</v>
      </c>
      <c r="F37" s="12" t="s">
        <v>70</v>
      </c>
      <c r="G37" s="13"/>
      <c r="H37" s="13"/>
      <c r="I37" s="13" t="s">
        <v>95</v>
      </c>
      <c r="J37" s="26">
        <v>20225.177777777775</v>
      </c>
      <c r="K37" s="27">
        <f t="shared" si="0"/>
        <v>20225.177777777775</v>
      </c>
      <c r="L37" s="4" t="s">
        <v>49</v>
      </c>
      <c r="N37" s="43" t="s">
        <v>169</v>
      </c>
    </row>
    <row r="38" spans="1:15" s="14" customFormat="1" ht="38.75" x14ac:dyDescent="0.2">
      <c r="A38" s="3" t="s">
        <v>124</v>
      </c>
      <c r="B38" s="15" t="s">
        <v>74</v>
      </c>
      <c r="C38" s="3" t="s">
        <v>22</v>
      </c>
      <c r="D38" s="12">
        <v>1</v>
      </c>
      <c r="E38" s="21" t="s">
        <v>58</v>
      </c>
      <c r="F38" s="12" t="s">
        <v>78</v>
      </c>
      <c r="G38" s="13" t="s">
        <v>60</v>
      </c>
      <c r="H38" s="28"/>
      <c r="I38" s="13" t="s">
        <v>30</v>
      </c>
      <c r="J38" s="26">
        <v>35887.8361</v>
      </c>
      <c r="K38" s="27">
        <f t="shared" si="0"/>
        <v>35887.8361</v>
      </c>
      <c r="L38" s="4" t="s">
        <v>144</v>
      </c>
      <c r="N38" s="52" t="s">
        <v>174</v>
      </c>
      <c r="O38" s="53" t="s">
        <v>184</v>
      </c>
    </row>
    <row r="39" spans="1:15" s="14" customFormat="1" ht="25.85" x14ac:dyDescent="0.2">
      <c r="A39" s="3" t="s">
        <v>125</v>
      </c>
      <c r="B39" s="15" t="s">
        <v>74</v>
      </c>
      <c r="C39" s="3" t="s">
        <v>54</v>
      </c>
      <c r="D39" s="12">
        <v>1</v>
      </c>
      <c r="E39" s="21" t="s">
        <v>55</v>
      </c>
      <c r="F39" s="12" t="s">
        <v>78</v>
      </c>
      <c r="G39" s="13" t="s">
        <v>60</v>
      </c>
      <c r="H39" s="28"/>
      <c r="I39" s="13" t="s">
        <v>59</v>
      </c>
      <c r="J39" s="26">
        <v>4081.7697499999995</v>
      </c>
      <c r="K39" s="27">
        <f t="shared" si="0"/>
        <v>4081.7697499999995</v>
      </c>
      <c r="L39" s="4" t="s">
        <v>146</v>
      </c>
      <c r="N39" s="43" t="s">
        <v>169</v>
      </c>
    </row>
    <row r="40" spans="1:15" s="14" customFormat="1" ht="51.65" x14ac:dyDescent="0.2">
      <c r="A40" s="3" t="s">
        <v>126</v>
      </c>
      <c r="B40" s="15" t="s">
        <v>75</v>
      </c>
      <c r="C40" s="3" t="s">
        <v>22</v>
      </c>
      <c r="D40" s="12">
        <v>1</v>
      </c>
      <c r="E40" s="21" t="s">
        <v>57</v>
      </c>
      <c r="F40" s="12" t="s">
        <v>78</v>
      </c>
      <c r="G40" s="13" t="s">
        <v>60</v>
      </c>
      <c r="H40" s="28"/>
      <c r="I40" s="13" t="s">
        <v>30</v>
      </c>
      <c r="J40" s="26">
        <v>36435.162500000006</v>
      </c>
      <c r="K40" s="27">
        <f t="shared" si="0"/>
        <v>36435.162500000006</v>
      </c>
      <c r="L40" s="4" t="s">
        <v>144</v>
      </c>
      <c r="N40" s="43"/>
    </row>
    <row r="41" spans="1:15" s="14" customFormat="1" ht="38.75" x14ac:dyDescent="0.2">
      <c r="A41" s="3" t="s">
        <v>127</v>
      </c>
      <c r="B41" s="15" t="s">
        <v>75</v>
      </c>
      <c r="C41" s="3" t="s">
        <v>54</v>
      </c>
      <c r="D41" s="12">
        <v>1</v>
      </c>
      <c r="E41" s="21" t="s">
        <v>62</v>
      </c>
      <c r="F41" s="12" t="s">
        <v>78</v>
      </c>
      <c r="G41" s="13" t="s">
        <v>60</v>
      </c>
      <c r="H41" s="28"/>
      <c r="I41" s="13" t="s">
        <v>59</v>
      </c>
      <c r="J41" s="26">
        <v>6119.4584875</v>
      </c>
      <c r="K41" s="27">
        <f t="shared" si="0"/>
        <v>6119.4584875</v>
      </c>
      <c r="L41" s="4" t="s">
        <v>146</v>
      </c>
      <c r="N41" s="43" t="s">
        <v>169</v>
      </c>
    </row>
    <row r="42" spans="1:15" s="14" customFormat="1" ht="38.75" x14ac:dyDescent="0.2">
      <c r="A42" s="3" t="s">
        <v>128</v>
      </c>
      <c r="B42" s="15" t="s">
        <v>76</v>
      </c>
      <c r="C42" s="3" t="s">
        <v>22</v>
      </c>
      <c r="D42" s="12">
        <v>1</v>
      </c>
      <c r="E42" s="12" t="s">
        <v>65</v>
      </c>
      <c r="F42" s="12" t="s">
        <v>78</v>
      </c>
      <c r="G42" s="13" t="s">
        <v>61</v>
      </c>
      <c r="H42" s="28"/>
      <c r="I42" s="13" t="s">
        <v>30</v>
      </c>
      <c r="J42" s="26">
        <v>5263.3314999999993</v>
      </c>
      <c r="K42" s="27">
        <f t="shared" si="0"/>
        <v>5263.3314999999993</v>
      </c>
      <c r="L42" s="4" t="s">
        <v>144</v>
      </c>
      <c r="N42" s="52" t="s">
        <v>175</v>
      </c>
      <c r="O42" s="53" t="s">
        <v>184</v>
      </c>
    </row>
    <row r="43" spans="1:15" s="14" customFormat="1" ht="103.25" x14ac:dyDescent="0.2">
      <c r="A43" s="3" t="s">
        <v>129</v>
      </c>
      <c r="B43" s="15" t="s">
        <v>76</v>
      </c>
      <c r="C43" s="3" t="s">
        <v>54</v>
      </c>
      <c r="D43" s="12">
        <v>1</v>
      </c>
      <c r="E43" s="21" t="s">
        <v>67</v>
      </c>
      <c r="F43" s="12" t="s">
        <v>78</v>
      </c>
      <c r="G43" s="13" t="s">
        <v>61</v>
      </c>
      <c r="H43" s="28"/>
      <c r="I43" s="13" t="s">
        <v>59</v>
      </c>
      <c r="J43" s="26">
        <v>23080.645474999998</v>
      </c>
      <c r="K43" s="27">
        <f t="shared" si="0"/>
        <v>23080.645474999998</v>
      </c>
      <c r="L43" s="4" t="s">
        <v>146</v>
      </c>
      <c r="N43" s="43" t="s">
        <v>169</v>
      </c>
    </row>
    <row r="44" spans="1:15" s="14" customFormat="1" ht="25.85" x14ac:dyDescent="0.2">
      <c r="A44" s="3" t="s">
        <v>130</v>
      </c>
      <c r="B44" s="15" t="s">
        <v>77</v>
      </c>
      <c r="C44" s="3" t="s">
        <v>22</v>
      </c>
      <c r="D44" s="12">
        <v>1</v>
      </c>
      <c r="E44" s="12" t="s">
        <v>69</v>
      </c>
      <c r="F44" s="12" t="s">
        <v>79</v>
      </c>
      <c r="G44" s="13"/>
      <c r="H44" s="28"/>
      <c r="I44" s="13" t="s">
        <v>95</v>
      </c>
      <c r="J44" s="26">
        <v>15759.948833333336</v>
      </c>
      <c r="K44" s="27">
        <f t="shared" si="0"/>
        <v>15759.948833333336</v>
      </c>
      <c r="L44" s="4" t="s">
        <v>49</v>
      </c>
      <c r="N44" s="43" t="s">
        <v>169</v>
      </c>
    </row>
    <row r="45" spans="1:15" s="14" customFormat="1" ht="25.85" x14ac:dyDescent="0.2">
      <c r="A45" s="3" t="s">
        <v>131</v>
      </c>
      <c r="B45" s="15" t="s">
        <v>73</v>
      </c>
      <c r="C45" s="3" t="s">
        <v>47</v>
      </c>
      <c r="D45" s="12">
        <v>1</v>
      </c>
      <c r="E45" s="12" t="s">
        <v>72</v>
      </c>
      <c r="F45" s="12" t="s">
        <v>79</v>
      </c>
      <c r="G45" s="13"/>
      <c r="H45" s="28"/>
      <c r="I45" s="13" t="s">
        <v>95</v>
      </c>
      <c r="J45" s="26">
        <v>20225.177777777775</v>
      </c>
      <c r="K45" s="27">
        <f t="shared" si="0"/>
        <v>20225.177777777775</v>
      </c>
      <c r="L45" s="4" t="s">
        <v>49</v>
      </c>
      <c r="N45" s="43" t="s">
        <v>169</v>
      </c>
    </row>
    <row r="46" spans="1:15" s="14" customFormat="1" ht="25.85" x14ac:dyDescent="0.2">
      <c r="A46" s="3" t="s">
        <v>132</v>
      </c>
      <c r="B46" s="15" t="s">
        <v>87</v>
      </c>
      <c r="C46" s="3" t="s">
        <v>80</v>
      </c>
      <c r="D46" s="12">
        <v>1</v>
      </c>
      <c r="E46" s="21" t="s">
        <v>81</v>
      </c>
      <c r="F46" s="12" t="s">
        <v>82</v>
      </c>
      <c r="G46" s="13"/>
      <c r="H46" s="13"/>
      <c r="I46" s="13"/>
      <c r="J46" s="26">
        <v>721.83934722222216</v>
      </c>
      <c r="K46" s="27">
        <f t="shared" si="0"/>
        <v>721.83934722222216</v>
      </c>
      <c r="L46" s="4" t="s">
        <v>89</v>
      </c>
      <c r="N46" s="43" t="s">
        <v>169</v>
      </c>
    </row>
    <row r="47" spans="1:15" s="14" customFormat="1" ht="25.85" x14ac:dyDescent="0.2">
      <c r="A47" s="3" t="s">
        <v>133</v>
      </c>
      <c r="B47" s="15" t="s">
        <v>88</v>
      </c>
      <c r="C47" s="3" t="s">
        <v>80</v>
      </c>
      <c r="D47" s="12">
        <v>1</v>
      </c>
      <c r="E47" s="21" t="s">
        <v>81</v>
      </c>
      <c r="F47" s="12" t="s">
        <v>83</v>
      </c>
      <c r="G47" s="13"/>
      <c r="H47" s="13"/>
      <c r="I47" s="13"/>
      <c r="J47" s="26">
        <v>721.83934722222216</v>
      </c>
      <c r="K47" s="27">
        <f t="shared" si="0"/>
        <v>721.83934722222216</v>
      </c>
      <c r="L47" s="4" t="s">
        <v>89</v>
      </c>
      <c r="N47" s="43" t="s">
        <v>169</v>
      </c>
    </row>
    <row r="48" spans="1:15" s="14" customFormat="1" ht="51.65" x14ac:dyDescent="0.2">
      <c r="A48" s="3" t="s">
        <v>134</v>
      </c>
      <c r="B48" s="15" t="s">
        <v>84</v>
      </c>
      <c r="C48" s="3" t="s">
        <v>85</v>
      </c>
      <c r="D48" s="12">
        <v>1</v>
      </c>
      <c r="E48" s="12"/>
      <c r="F48" s="12" t="s">
        <v>53</v>
      </c>
      <c r="G48" s="13" t="s">
        <v>63</v>
      </c>
      <c r="H48" s="13"/>
      <c r="I48" s="13"/>
      <c r="J48" s="26">
        <v>6975.6908725000003</v>
      </c>
      <c r="K48" s="27">
        <f t="shared" si="0"/>
        <v>6975.6908725000003</v>
      </c>
      <c r="L48" s="4" t="s">
        <v>99</v>
      </c>
      <c r="N48" s="43" t="s">
        <v>176</v>
      </c>
    </row>
    <row r="49" spans="1:14" s="14" customFormat="1" ht="51.65" x14ac:dyDescent="0.2">
      <c r="A49" s="3" t="s">
        <v>135</v>
      </c>
      <c r="B49" s="15" t="s">
        <v>86</v>
      </c>
      <c r="C49" s="3" t="s">
        <v>85</v>
      </c>
      <c r="D49" s="12">
        <v>1</v>
      </c>
      <c r="E49" s="12"/>
      <c r="F49" s="12" t="s">
        <v>78</v>
      </c>
      <c r="G49" s="13" t="s">
        <v>60</v>
      </c>
      <c r="H49" s="13"/>
      <c r="I49" s="13"/>
      <c r="J49" s="26">
        <v>6975.6908725000003</v>
      </c>
      <c r="K49" s="27">
        <f t="shared" si="0"/>
        <v>6975.6908725000003</v>
      </c>
      <c r="L49" s="4" t="s">
        <v>99</v>
      </c>
      <c r="N49" s="43" t="s">
        <v>176</v>
      </c>
    </row>
    <row r="50" spans="1:14" s="14" customFormat="1" ht="13.6" x14ac:dyDescent="0.2">
      <c r="A50" s="3" t="s">
        <v>136</v>
      </c>
      <c r="B50" s="15" t="s">
        <v>90</v>
      </c>
      <c r="C50" s="3" t="s">
        <v>12</v>
      </c>
      <c r="D50" s="12">
        <v>1</v>
      </c>
      <c r="E50" s="12" t="s">
        <v>48</v>
      </c>
      <c r="F50" s="12" t="s">
        <v>38</v>
      </c>
      <c r="G50" s="13"/>
      <c r="H50" s="13"/>
      <c r="I50" s="13" t="s">
        <v>95</v>
      </c>
      <c r="J50" s="26">
        <v>3192.0294444444444</v>
      </c>
      <c r="K50" s="27">
        <f t="shared" si="0"/>
        <v>3192.0294444444444</v>
      </c>
      <c r="L50" s="4" t="s">
        <v>100</v>
      </c>
      <c r="N50" s="43" t="s">
        <v>176</v>
      </c>
    </row>
    <row r="51" spans="1:14" s="14" customFormat="1" ht="13.6" x14ac:dyDescent="0.2">
      <c r="A51" s="3" t="s">
        <v>137</v>
      </c>
      <c r="B51" s="15" t="s">
        <v>91</v>
      </c>
      <c r="C51" s="3" t="s">
        <v>12</v>
      </c>
      <c r="D51" s="12">
        <v>1</v>
      </c>
      <c r="E51" s="12" t="s">
        <v>72</v>
      </c>
      <c r="F51" s="12" t="s">
        <v>70</v>
      </c>
      <c r="G51" s="13"/>
      <c r="H51" s="13"/>
      <c r="I51" s="13" t="s">
        <v>95</v>
      </c>
      <c r="J51" s="26">
        <v>2499.6144444444444</v>
      </c>
      <c r="K51" s="27">
        <f t="shared" si="0"/>
        <v>2499.6144444444444</v>
      </c>
      <c r="L51" s="4" t="s">
        <v>100</v>
      </c>
      <c r="N51" s="43" t="s">
        <v>176</v>
      </c>
    </row>
    <row r="52" spans="1:14" s="14" customFormat="1" ht="13.6" x14ac:dyDescent="0.2">
      <c r="A52" s="3" t="s">
        <v>138</v>
      </c>
      <c r="B52" s="15" t="s">
        <v>92</v>
      </c>
      <c r="C52" s="3" t="s">
        <v>12</v>
      </c>
      <c r="D52" s="12">
        <v>1</v>
      </c>
      <c r="E52" s="12" t="s">
        <v>72</v>
      </c>
      <c r="F52" s="12" t="s">
        <v>79</v>
      </c>
      <c r="G52" s="13"/>
      <c r="H52" s="13"/>
      <c r="I52" s="13" t="s">
        <v>95</v>
      </c>
      <c r="J52" s="26">
        <v>2499.6144444444444</v>
      </c>
      <c r="K52" s="27">
        <f t="shared" si="0"/>
        <v>2499.6144444444444</v>
      </c>
      <c r="L52" s="4" t="s">
        <v>100</v>
      </c>
      <c r="N52" s="43" t="s">
        <v>176</v>
      </c>
    </row>
    <row r="53" spans="1:14" s="14" customFormat="1" ht="38.75" x14ac:dyDescent="0.2">
      <c r="A53" s="3" t="s">
        <v>140</v>
      </c>
      <c r="B53" s="15" t="s">
        <v>93</v>
      </c>
      <c r="C53" s="3" t="s">
        <v>12</v>
      </c>
      <c r="D53" s="12">
        <v>1</v>
      </c>
      <c r="E53" s="21" t="s">
        <v>94</v>
      </c>
      <c r="F53" s="12"/>
      <c r="G53" s="13" t="s">
        <v>13</v>
      </c>
      <c r="H53" s="13"/>
      <c r="I53" s="13" t="s">
        <v>97</v>
      </c>
      <c r="J53" s="26">
        <v>4067.0388888888892</v>
      </c>
      <c r="K53" s="27">
        <f t="shared" si="0"/>
        <v>4067.0388888888892</v>
      </c>
      <c r="L53" s="4" t="s">
        <v>96</v>
      </c>
      <c r="N53" s="43" t="s">
        <v>176</v>
      </c>
    </row>
    <row r="54" spans="1:14" s="14" customFormat="1" ht="52.3" x14ac:dyDescent="0.2">
      <c r="A54" s="48" t="s">
        <v>141</v>
      </c>
      <c r="B54" s="47" t="s">
        <v>159</v>
      </c>
      <c r="C54" s="49"/>
      <c r="D54" s="50">
        <v>4</v>
      </c>
      <c r="E54" s="50"/>
      <c r="F54" s="50"/>
      <c r="G54" s="49" t="s">
        <v>153</v>
      </c>
      <c r="H54" s="48"/>
      <c r="I54" s="48"/>
      <c r="J54" s="51">
        <v>1500</v>
      </c>
      <c r="K54" s="45">
        <f t="shared" si="0"/>
        <v>6000</v>
      </c>
      <c r="L54" s="46" t="s">
        <v>147</v>
      </c>
      <c r="N54" s="43" t="s">
        <v>177</v>
      </c>
    </row>
    <row r="55" spans="1:14" s="14" customFormat="1" ht="78.150000000000006" x14ac:dyDescent="0.2">
      <c r="A55" s="3" t="s">
        <v>148</v>
      </c>
      <c r="B55" s="31" t="s">
        <v>155</v>
      </c>
      <c r="C55" s="1" t="s">
        <v>150</v>
      </c>
      <c r="D55" s="12">
        <v>60</v>
      </c>
      <c r="E55" s="30"/>
      <c r="F55" s="30"/>
      <c r="G55" s="13" t="s">
        <v>153</v>
      </c>
      <c r="H55" s="2"/>
      <c r="I55" s="2"/>
      <c r="J55" s="26">
        <v>334.06350000000003</v>
      </c>
      <c r="K55" s="27">
        <f t="shared" si="0"/>
        <v>20043.810000000001</v>
      </c>
      <c r="L55" s="4"/>
      <c r="N55" s="43" t="s">
        <v>176</v>
      </c>
    </row>
    <row r="56" spans="1:14" s="14" customFormat="1" ht="91.05" x14ac:dyDescent="0.2">
      <c r="A56" s="3" t="s">
        <v>149</v>
      </c>
      <c r="B56" s="31" t="s">
        <v>154</v>
      </c>
      <c r="C56" s="1" t="s">
        <v>151</v>
      </c>
      <c r="D56" s="12">
        <v>55</v>
      </c>
      <c r="E56" s="30"/>
      <c r="F56" s="30"/>
      <c r="G56" s="13" t="s">
        <v>153</v>
      </c>
      <c r="H56" s="2"/>
      <c r="I56" s="2"/>
      <c r="J56" s="26">
        <v>133.262</v>
      </c>
      <c r="K56" s="27">
        <f t="shared" si="0"/>
        <v>7329.41</v>
      </c>
      <c r="L56" s="4"/>
      <c r="N56" s="43" t="s">
        <v>176</v>
      </c>
    </row>
    <row r="57" spans="1:14" s="14" customFormat="1" ht="13.6" x14ac:dyDescent="0.2">
      <c r="A57" s="3" t="s">
        <v>152</v>
      </c>
      <c r="B57" s="32" t="s">
        <v>156</v>
      </c>
      <c r="C57" s="13" t="s">
        <v>80</v>
      </c>
      <c r="D57" s="12">
        <v>72</v>
      </c>
      <c r="E57" s="30"/>
      <c r="F57" s="30"/>
      <c r="G57" s="13" t="s">
        <v>153</v>
      </c>
      <c r="H57" s="2"/>
      <c r="I57" s="2"/>
      <c r="J57" s="26">
        <v>43.7</v>
      </c>
      <c r="K57" s="27">
        <f t="shared" si="0"/>
        <v>3146.4</v>
      </c>
      <c r="L57" s="4"/>
      <c r="N57" s="43" t="s">
        <v>176</v>
      </c>
    </row>
    <row r="58" spans="1:14" x14ac:dyDescent="0.2">
      <c r="N58" s="44"/>
    </row>
    <row r="59" spans="1:14" ht="13.6" x14ac:dyDescent="0.25">
      <c r="B59" s="38" t="s">
        <v>162</v>
      </c>
      <c r="K59" s="37">
        <f>SUM(K9:K58)</f>
        <v>989107.3572437386</v>
      </c>
      <c r="N59" s="44"/>
    </row>
    <row r="60" spans="1:14" x14ac:dyDescent="0.2">
      <c r="B60" s="35"/>
      <c r="N60" s="44"/>
    </row>
    <row r="61" spans="1:14" s="14" customFormat="1" ht="26.5" x14ac:dyDescent="0.2">
      <c r="A61" s="3"/>
      <c r="B61" s="36" t="s">
        <v>161</v>
      </c>
      <c r="C61" s="13"/>
      <c r="D61" s="12">
        <v>1</v>
      </c>
      <c r="E61" s="30"/>
      <c r="F61" s="30"/>
      <c r="G61" s="13"/>
      <c r="H61" s="2"/>
      <c r="I61" s="2"/>
      <c r="J61" s="26">
        <v>75929.850000000006</v>
      </c>
      <c r="K61" s="27">
        <f>D61*J61</f>
        <v>75929.850000000006</v>
      </c>
      <c r="L61" s="4"/>
      <c r="N61" s="43" t="s">
        <v>178</v>
      </c>
    </row>
    <row r="63" spans="1:14" ht="14.3" thickBot="1" x14ac:dyDescent="0.3">
      <c r="B63" s="38" t="s">
        <v>163</v>
      </c>
      <c r="K63" s="29">
        <f>K59-K61</f>
        <v>913177.50724373863</v>
      </c>
    </row>
    <row r="64" spans="1:14" ht="13.6" thickTop="1" x14ac:dyDescent="0.2"/>
  </sheetData>
  <autoFilter ref="A7:L57" xr:uid="{20F8D4A4-82CC-4EA0-A332-F7F47A86CD13}"/>
  <phoneticPr fontId="7" type="noConversion"/>
  <pageMargins left="0.70866141732283472" right="0.70866141732283472"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SHEDULE OF WORKS</vt:lpstr>
      <vt:lpstr>'SHEDULE OF WORKS'!Print_Titles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2020-01-09T15:30:10Z</cp:lastPrinted>
  <dcterms:created xsi:type="dcterms:W3CDTF">2002-11-02T06:54:37Z</dcterms:created>
  <dcterms:modified xsi:type="dcterms:W3CDTF">2020-04-17T08:30:23Z</dcterms:modified>
</cp:coreProperties>
</file>